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K:\45（こ）保育・幼児教育部幼児教育担当\★★★幼児教育・保育無償化関係★★★\■■■R8\01 保育料（法定代理受領）\"/>
    </mc:Choice>
  </mc:AlternateContent>
  <xr:revisionPtr revIDLastSave="0" documentId="13_ncr:1_{6332A32B-5BC2-443D-B839-AF3E343C4813}" xr6:coauthVersionLast="47" xr6:coauthVersionMax="47" xr10:uidLastSave="{00000000-0000-0000-0000-000000000000}"/>
  <bookViews>
    <workbookView xWindow="-110" yWindow="-110" windowWidth="19420" windowHeight="11500" tabRatio="848" activeTab="1" xr2:uid="{00000000-000D-0000-FFFF-FFFF00000000}"/>
  </bookViews>
  <sheets>
    <sheet name="請求書" sheetId="23" r:id="rId1"/>
    <sheet name="請求金額" sheetId="24" r:id="rId2"/>
    <sheet name="【令和８年度】内訳書（当月請求）満３歳" sheetId="28" r:id="rId3"/>
    <sheet name="【令和８年度】内訳書（当月請求）年少" sheetId="29" r:id="rId4"/>
    <sheet name="【令和８年度】内訳書（当月請求）年中" sheetId="30" r:id="rId5"/>
    <sheet name="【令和８年度】内訳書（当月請求）年長" sheetId="31" r:id="rId6"/>
    <sheet name="【令和８年度】内訳書（追加調整）" sheetId="22" r:id="rId7"/>
  </sheets>
  <externalReferences>
    <externalReference r:id="rId8"/>
    <externalReference r:id="rId9"/>
    <externalReference r:id="rId10"/>
    <externalReference r:id="rId11"/>
  </externalReferences>
  <definedNames>
    <definedName name="_xlnm.Print_Area" localSheetId="6">'【令和８年度】内訳書（追加調整）'!$B:$W</definedName>
    <definedName name="_xlnm.Print_Area" localSheetId="3">'【令和８年度】内訳書（当月請求）年少'!$B:$Q</definedName>
    <definedName name="_xlnm.Print_Area" localSheetId="4">'【令和８年度】内訳書（当月請求）年中'!$B:$Q</definedName>
    <definedName name="_xlnm.Print_Area" localSheetId="5">'【令和８年度】内訳書（当月請求）年長'!$B:$Q</definedName>
    <definedName name="_xlnm.Print_Area" localSheetId="2">'【令和８年度】内訳書（当月請求）満３歳'!$B:$Q</definedName>
    <definedName name="_xlnm.Print_Area" localSheetId="1">請求金額!$A$1:$J$18</definedName>
    <definedName name="_xlnm.Print_Area" localSheetId="0">請求書!$A$1:$BQ$46</definedName>
    <definedName name="usernameTF">"usernameTF"</definedName>
    <definedName name="コンボ・グループ">[1]コンボ!$A$2:$A$11</definedName>
    <definedName name="コンボ・状況">[1]コンボ!$B$2:$B$11</definedName>
    <definedName name="コンボ状態">[2]コンボ!$B$2:$B$7</definedName>
    <definedName name="システム">[3]リスト隠し!$K$5:$K$16</definedName>
    <definedName name="スタイル">[3]リスト隠し!$G$5:$G$8</definedName>
    <definedName name="データタイプ">[3]リスト隠し!$J$5:$J$15</definedName>
    <definedName name="横配置">[3]リスト隠し!$H$5:$H$9</definedName>
    <definedName name="改行コード">[3]リスト隠し!$C$5:$C$6</definedName>
    <definedName name="種類">[3]リスト隠し!$I$5:$I$9</definedName>
    <definedName name="書式">[3]リスト隠し!$F$5:$F$6</definedName>
    <definedName name="属性">[3]リスト隠し!$B$5:$B$6</definedName>
    <definedName name="大きさ">[3]リスト隠し!$E$5:$E$7</definedName>
    <definedName name="特記事項">[3]リスト隠し!$I$5:$I$7</definedName>
    <definedName name="表示形式" localSheetId="3">#REF!</definedName>
    <definedName name="表示形式" localSheetId="4">#REF!</definedName>
    <definedName name="表示形式" localSheetId="5">#REF!</definedName>
    <definedName name="表示形式">#REF!</definedName>
    <definedName name="用紙種別">[4]コンボボックス!$B$3:$B$36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N379" i="22" l="1"/>
  <c r="AQ407" i="22"/>
  <c r="AN8" i="22"/>
  <c r="AN396" i="22"/>
  <c r="AN404" i="22"/>
  <c r="AN405" i="22"/>
  <c r="AN403" i="22"/>
  <c r="AP9" i="22" l="1"/>
  <c r="AQ9" i="22"/>
  <c r="AP10" i="22"/>
  <c r="AQ10" i="22"/>
  <c r="AP11" i="22"/>
  <c r="AQ11" i="22"/>
  <c r="AP12" i="22"/>
  <c r="AQ12" i="22"/>
  <c r="AP13" i="22"/>
  <c r="AQ13" i="22"/>
  <c r="AP14" i="22"/>
  <c r="AQ14" i="22"/>
  <c r="AP15" i="22"/>
  <c r="AQ15" i="22"/>
  <c r="AP16" i="22"/>
  <c r="AQ16" i="22"/>
  <c r="AP17" i="22"/>
  <c r="AQ17" i="22"/>
  <c r="AP18" i="22"/>
  <c r="AQ18" i="22"/>
  <c r="AP19" i="22"/>
  <c r="AQ19" i="22"/>
  <c r="AP20" i="22"/>
  <c r="AQ20" i="22"/>
  <c r="AP21" i="22"/>
  <c r="AQ21" i="22"/>
  <c r="AP22" i="22"/>
  <c r="AQ22" i="22"/>
  <c r="AP23" i="22"/>
  <c r="AQ23" i="22"/>
  <c r="AP24" i="22"/>
  <c r="AQ24" i="22"/>
  <c r="AP25" i="22"/>
  <c r="AQ25" i="22"/>
  <c r="AP26" i="22"/>
  <c r="AQ26" i="22"/>
  <c r="AP27" i="22"/>
  <c r="AQ27" i="22"/>
  <c r="AP28" i="22"/>
  <c r="AQ28" i="22"/>
  <c r="AP29" i="22"/>
  <c r="AQ29" i="22"/>
  <c r="AP30" i="22"/>
  <c r="AQ30" i="22"/>
  <c r="AP31" i="22"/>
  <c r="AQ31" i="22"/>
  <c r="AP32" i="22"/>
  <c r="AQ32" i="22"/>
  <c r="AP33" i="22"/>
  <c r="AQ33" i="22"/>
  <c r="AP34" i="22"/>
  <c r="AQ34" i="22"/>
  <c r="AP35" i="22"/>
  <c r="AQ35" i="22"/>
  <c r="AP36" i="22"/>
  <c r="AQ36" i="22"/>
  <c r="AP37" i="22"/>
  <c r="AQ37" i="22"/>
  <c r="AP38" i="22"/>
  <c r="AQ38" i="22"/>
  <c r="AP39" i="22"/>
  <c r="AQ39" i="22"/>
  <c r="AP40" i="22"/>
  <c r="AQ40" i="22"/>
  <c r="AP41" i="22"/>
  <c r="AQ41" i="22"/>
  <c r="AP42" i="22"/>
  <c r="AQ42" i="22"/>
  <c r="AP43" i="22"/>
  <c r="AQ43" i="22"/>
  <c r="AP44" i="22"/>
  <c r="AQ44" i="22"/>
  <c r="AP45" i="22"/>
  <c r="AQ45" i="22"/>
  <c r="AP46" i="22"/>
  <c r="AQ46" i="22"/>
  <c r="AP47" i="22"/>
  <c r="AQ47" i="22"/>
  <c r="AP48" i="22"/>
  <c r="AQ48" i="22"/>
  <c r="AP49" i="22"/>
  <c r="AQ49" i="22"/>
  <c r="AP50" i="22"/>
  <c r="AQ50" i="22"/>
  <c r="AP51" i="22"/>
  <c r="AQ51" i="22"/>
  <c r="AP52" i="22"/>
  <c r="AQ52" i="22"/>
  <c r="AP53" i="22"/>
  <c r="AQ53" i="22"/>
  <c r="AP54" i="22"/>
  <c r="AQ54" i="22"/>
  <c r="AP55" i="22"/>
  <c r="AQ55" i="22"/>
  <c r="AP56" i="22"/>
  <c r="AQ56" i="22"/>
  <c r="AP57" i="22"/>
  <c r="AQ57" i="22"/>
  <c r="AP58" i="22"/>
  <c r="AQ58" i="22"/>
  <c r="AP59" i="22"/>
  <c r="AQ59" i="22"/>
  <c r="AP60" i="22"/>
  <c r="AQ60" i="22"/>
  <c r="AP61" i="22"/>
  <c r="AQ61" i="22"/>
  <c r="AP62" i="22"/>
  <c r="AQ62" i="22"/>
  <c r="AP63" i="22"/>
  <c r="AQ63" i="22"/>
  <c r="AP64" i="22"/>
  <c r="AQ64" i="22"/>
  <c r="AP65" i="22"/>
  <c r="AQ65" i="22"/>
  <c r="AP66" i="22"/>
  <c r="AQ66" i="22"/>
  <c r="AP67" i="22"/>
  <c r="AQ67" i="22"/>
  <c r="AP68" i="22"/>
  <c r="AQ68" i="22"/>
  <c r="AP69" i="22"/>
  <c r="AQ69" i="22"/>
  <c r="AP70" i="22"/>
  <c r="AQ70" i="22"/>
  <c r="AP71" i="22"/>
  <c r="AQ71" i="22"/>
  <c r="AP72" i="22"/>
  <c r="AQ72" i="22"/>
  <c r="AP73" i="22"/>
  <c r="AQ73" i="22"/>
  <c r="AP74" i="22"/>
  <c r="AQ74" i="22"/>
  <c r="AP75" i="22"/>
  <c r="AQ75" i="22"/>
  <c r="AP76" i="22"/>
  <c r="AQ76" i="22"/>
  <c r="AP77" i="22"/>
  <c r="AQ77" i="22"/>
  <c r="AP78" i="22"/>
  <c r="AQ78" i="22"/>
  <c r="AP79" i="22"/>
  <c r="AQ79" i="22"/>
  <c r="AP80" i="22"/>
  <c r="AQ80" i="22"/>
  <c r="AP81" i="22"/>
  <c r="AQ81" i="22"/>
  <c r="AP82" i="22"/>
  <c r="AQ82" i="22"/>
  <c r="AP83" i="22"/>
  <c r="AQ83" i="22"/>
  <c r="AP84" i="22"/>
  <c r="AQ84" i="22"/>
  <c r="AP85" i="22"/>
  <c r="AQ85" i="22"/>
  <c r="AP86" i="22"/>
  <c r="AQ86" i="22"/>
  <c r="AP87" i="22"/>
  <c r="AQ87" i="22"/>
  <c r="AP88" i="22"/>
  <c r="AQ88" i="22"/>
  <c r="AP89" i="22"/>
  <c r="AQ89" i="22"/>
  <c r="AP90" i="22"/>
  <c r="AQ90" i="22"/>
  <c r="AP91" i="22"/>
  <c r="AQ91" i="22"/>
  <c r="AP92" i="22"/>
  <c r="AQ92" i="22"/>
  <c r="AP93" i="22"/>
  <c r="AQ93" i="22"/>
  <c r="AP94" i="22"/>
  <c r="AQ94" i="22"/>
  <c r="AP95" i="22"/>
  <c r="AQ95" i="22"/>
  <c r="AP96" i="22"/>
  <c r="AQ96" i="22"/>
  <c r="AP97" i="22"/>
  <c r="AQ97" i="22"/>
  <c r="AP98" i="22"/>
  <c r="AQ98" i="22"/>
  <c r="AP99" i="22"/>
  <c r="AQ99" i="22"/>
  <c r="AP100" i="22"/>
  <c r="AQ100" i="22"/>
  <c r="AP101" i="22"/>
  <c r="AQ101" i="22"/>
  <c r="AP102" i="22"/>
  <c r="AQ102" i="22"/>
  <c r="AP103" i="22"/>
  <c r="AQ103" i="22"/>
  <c r="AP104" i="22"/>
  <c r="AQ104" i="22"/>
  <c r="AP105" i="22"/>
  <c r="AQ105" i="22"/>
  <c r="AP106" i="22"/>
  <c r="AQ106" i="22"/>
  <c r="AP107" i="22"/>
  <c r="AQ107" i="22"/>
  <c r="AP108" i="22"/>
  <c r="AQ108" i="22"/>
  <c r="AP109" i="22"/>
  <c r="AQ109" i="22"/>
  <c r="AP110" i="22"/>
  <c r="AQ110" i="22"/>
  <c r="AP111" i="22"/>
  <c r="AQ111" i="22"/>
  <c r="AP112" i="22"/>
  <c r="AQ112" i="22"/>
  <c r="AP113" i="22"/>
  <c r="AQ113" i="22"/>
  <c r="AP114" i="22"/>
  <c r="AQ114" i="22"/>
  <c r="AP115" i="22"/>
  <c r="AQ115" i="22"/>
  <c r="AP116" i="22"/>
  <c r="AQ116" i="22"/>
  <c r="AP117" i="22"/>
  <c r="AQ117" i="22"/>
  <c r="AP118" i="22"/>
  <c r="AQ118" i="22"/>
  <c r="AP119" i="22"/>
  <c r="AQ119" i="22"/>
  <c r="AP120" i="22"/>
  <c r="AQ120" i="22"/>
  <c r="AP121" i="22"/>
  <c r="AQ121" i="22"/>
  <c r="AP122" i="22"/>
  <c r="AQ122" i="22"/>
  <c r="AP123" i="22"/>
  <c r="AQ123" i="22"/>
  <c r="AP124" i="22"/>
  <c r="AQ124" i="22"/>
  <c r="AP125" i="22"/>
  <c r="AQ125" i="22"/>
  <c r="AP126" i="22"/>
  <c r="AQ126" i="22"/>
  <c r="AP127" i="22"/>
  <c r="AQ127" i="22"/>
  <c r="AP128" i="22"/>
  <c r="AQ128" i="22"/>
  <c r="AP129" i="22"/>
  <c r="AQ129" i="22"/>
  <c r="AP130" i="22"/>
  <c r="AQ130" i="22"/>
  <c r="AP131" i="22"/>
  <c r="AQ131" i="22"/>
  <c r="AP132" i="22"/>
  <c r="AQ132" i="22"/>
  <c r="AP133" i="22"/>
  <c r="AQ133" i="22"/>
  <c r="AP134" i="22"/>
  <c r="AQ134" i="22"/>
  <c r="AP135" i="22"/>
  <c r="AQ135" i="22"/>
  <c r="AP136" i="22"/>
  <c r="AQ136" i="22"/>
  <c r="AP137" i="22"/>
  <c r="AQ137" i="22"/>
  <c r="AP138" i="22"/>
  <c r="AQ138" i="22"/>
  <c r="AP139" i="22"/>
  <c r="AQ139" i="22"/>
  <c r="AP140" i="22"/>
  <c r="AQ140" i="22"/>
  <c r="AP141" i="22"/>
  <c r="AQ141" i="22"/>
  <c r="AP142" i="22"/>
  <c r="AQ142" i="22"/>
  <c r="AP143" i="22"/>
  <c r="AQ143" i="22"/>
  <c r="AP144" i="22"/>
  <c r="AQ144" i="22"/>
  <c r="AP145" i="22"/>
  <c r="AQ145" i="22"/>
  <c r="AP146" i="22"/>
  <c r="AQ146" i="22"/>
  <c r="AP147" i="22"/>
  <c r="AQ147" i="22"/>
  <c r="AP148" i="22"/>
  <c r="AQ148" i="22"/>
  <c r="AP149" i="22"/>
  <c r="AQ149" i="22"/>
  <c r="AP150" i="22"/>
  <c r="AQ150" i="22"/>
  <c r="AP151" i="22"/>
  <c r="AQ151" i="22"/>
  <c r="AP152" i="22"/>
  <c r="AQ152" i="22"/>
  <c r="AP153" i="22"/>
  <c r="AQ153" i="22"/>
  <c r="AP154" i="22"/>
  <c r="AQ154" i="22"/>
  <c r="AP155" i="22"/>
  <c r="AQ155" i="22"/>
  <c r="AP156" i="22"/>
  <c r="AQ156" i="22"/>
  <c r="AP157" i="22"/>
  <c r="AQ157" i="22"/>
  <c r="AP158" i="22"/>
  <c r="AQ158" i="22"/>
  <c r="AP159" i="22"/>
  <c r="AQ159" i="22"/>
  <c r="AP160" i="22"/>
  <c r="AQ160" i="22"/>
  <c r="AP161" i="22"/>
  <c r="AQ161" i="22"/>
  <c r="AP162" i="22"/>
  <c r="AQ162" i="22"/>
  <c r="AP163" i="22"/>
  <c r="AQ163" i="22"/>
  <c r="AP164" i="22"/>
  <c r="AQ164" i="22"/>
  <c r="AP165" i="22"/>
  <c r="AQ165" i="22"/>
  <c r="AP166" i="22"/>
  <c r="AQ166" i="22"/>
  <c r="AP167" i="22"/>
  <c r="AQ167" i="22"/>
  <c r="AP168" i="22"/>
  <c r="AQ168" i="22"/>
  <c r="AP169" i="22"/>
  <c r="AQ169" i="22"/>
  <c r="AP170" i="22"/>
  <c r="AQ170" i="22"/>
  <c r="AP171" i="22"/>
  <c r="AQ171" i="22"/>
  <c r="AP172" i="22"/>
  <c r="AQ172" i="22"/>
  <c r="AP173" i="22"/>
  <c r="AQ173" i="22"/>
  <c r="AP174" i="22"/>
  <c r="AQ174" i="22"/>
  <c r="AP175" i="22"/>
  <c r="AQ175" i="22"/>
  <c r="AP176" i="22"/>
  <c r="AQ176" i="22"/>
  <c r="AP177" i="22"/>
  <c r="AQ177" i="22"/>
  <c r="AP178" i="22"/>
  <c r="AQ178" i="22"/>
  <c r="AP179" i="22"/>
  <c r="AQ179" i="22"/>
  <c r="AP180" i="22"/>
  <c r="AQ180" i="22"/>
  <c r="AP181" i="22"/>
  <c r="AQ181" i="22"/>
  <c r="AP182" i="22"/>
  <c r="AQ182" i="22"/>
  <c r="AP183" i="22"/>
  <c r="AQ183" i="22"/>
  <c r="AP184" i="22"/>
  <c r="AQ184" i="22"/>
  <c r="AP185" i="22"/>
  <c r="AQ185" i="22"/>
  <c r="AP186" i="22"/>
  <c r="AQ186" i="22"/>
  <c r="AP187" i="22"/>
  <c r="AQ187" i="22"/>
  <c r="AP188" i="22"/>
  <c r="AQ188" i="22"/>
  <c r="AP189" i="22"/>
  <c r="AQ189" i="22"/>
  <c r="AP190" i="22"/>
  <c r="AQ190" i="22"/>
  <c r="AP191" i="22"/>
  <c r="AQ191" i="22"/>
  <c r="AP192" i="22"/>
  <c r="AQ192" i="22"/>
  <c r="AP193" i="22"/>
  <c r="AQ193" i="22"/>
  <c r="AP194" i="22"/>
  <c r="AQ194" i="22"/>
  <c r="AP195" i="22"/>
  <c r="AQ195" i="22"/>
  <c r="AP196" i="22"/>
  <c r="AQ196" i="22"/>
  <c r="AP197" i="22"/>
  <c r="AQ197" i="22"/>
  <c r="AP198" i="22"/>
  <c r="AQ198" i="22"/>
  <c r="AP199" i="22"/>
  <c r="AQ199" i="22"/>
  <c r="AP200" i="22"/>
  <c r="AQ200" i="22"/>
  <c r="AP201" i="22"/>
  <c r="AQ201" i="22"/>
  <c r="AP202" i="22"/>
  <c r="AQ202" i="22"/>
  <c r="AP203" i="22"/>
  <c r="AQ203" i="22"/>
  <c r="AP204" i="22"/>
  <c r="AQ204" i="22"/>
  <c r="AP205" i="22"/>
  <c r="AQ205" i="22"/>
  <c r="AP206" i="22"/>
  <c r="AQ206" i="22"/>
  <c r="AP207" i="22"/>
  <c r="AQ207" i="22"/>
  <c r="AP208" i="22"/>
  <c r="AQ208" i="22"/>
  <c r="AP209" i="22"/>
  <c r="AQ209" i="22"/>
  <c r="AP210" i="22"/>
  <c r="AQ210" i="22"/>
  <c r="AP211" i="22"/>
  <c r="AQ211" i="22"/>
  <c r="AP212" i="22"/>
  <c r="AQ212" i="22"/>
  <c r="AP213" i="22"/>
  <c r="AQ213" i="22"/>
  <c r="AP214" i="22"/>
  <c r="AQ214" i="22"/>
  <c r="AP215" i="22"/>
  <c r="AQ215" i="22"/>
  <c r="AP216" i="22"/>
  <c r="AQ216" i="22"/>
  <c r="AP217" i="22"/>
  <c r="AQ217" i="22"/>
  <c r="AP218" i="22"/>
  <c r="AQ218" i="22"/>
  <c r="AP219" i="22"/>
  <c r="AQ219" i="22"/>
  <c r="AP220" i="22"/>
  <c r="AQ220" i="22"/>
  <c r="AP221" i="22"/>
  <c r="AQ221" i="22"/>
  <c r="AP222" i="22"/>
  <c r="AQ222" i="22"/>
  <c r="AP223" i="22"/>
  <c r="AQ223" i="22"/>
  <c r="AP224" i="22"/>
  <c r="AQ224" i="22"/>
  <c r="AP225" i="22"/>
  <c r="AQ225" i="22"/>
  <c r="AP226" i="22"/>
  <c r="AQ226" i="22"/>
  <c r="AP227" i="22"/>
  <c r="AQ227" i="22"/>
  <c r="AP228" i="22"/>
  <c r="AQ228" i="22"/>
  <c r="AP229" i="22"/>
  <c r="AQ229" i="22"/>
  <c r="AP230" i="22"/>
  <c r="AQ230" i="22"/>
  <c r="AP231" i="22"/>
  <c r="AQ231" i="22"/>
  <c r="AP232" i="22"/>
  <c r="AQ232" i="22"/>
  <c r="AP233" i="22"/>
  <c r="AQ233" i="22"/>
  <c r="AP234" i="22"/>
  <c r="AQ234" i="22"/>
  <c r="AP235" i="22"/>
  <c r="AQ235" i="22"/>
  <c r="AP236" i="22"/>
  <c r="AQ236" i="22"/>
  <c r="AP237" i="22"/>
  <c r="AQ237" i="22"/>
  <c r="AP238" i="22"/>
  <c r="AQ238" i="22"/>
  <c r="AP239" i="22"/>
  <c r="AQ239" i="22"/>
  <c r="AP240" i="22"/>
  <c r="AQ240" i="22"/>
  <c r="AP241" i="22"/>
  <c r="AQ241" i="22"/>
  <c r="AP242" i="22"/>
  <c r="AQ242" i="22"/>
  <c r="AP243" i="22"/>
  <c r="AQ243" i="22"/>
  <c r="AP244" i="22"/>
  <c r="AQ244" i="22"/>
  <c r="AP245" i="22"/>
  <c r="AQ245" i="22"/>
  <c r="AP246" i="22"/>
  <c r="AQ246" i="22"/>
  <c r="AP247" i="22"/>
  <c r="AQ247" i="22"/>
  <c r="AP248" i="22"/>
  <c r="AQ248" i="22"/>
  <c r="AP249" i="22"/>
  <c r="AQ249" i="22"/>
  <c r="AP250" i="22"/>
  <c r="AQ250" i="22"/>
  <c r="AP251" i="22"/>
  <c r="AQ251" i="22"/>
  <c r="AP252" i="22"/>
  <c r="AQ252" i="22"/>
  <c r="AP253" i="22"/>
  <c r="AQ253" i="22"/>
  <c r="AP254" i="22"/>
  <c r="AQ254" i="22"/>
  <c r="AP255" i="22"/>
  <c r="AQ255" i="22"/>
  <c r="AP256" i="22"/>
  <c r="AQ256" i="22"/>
  <c r="AP257" i="22"/>
  <c r="AQ257" i="22"/>
  <c r="AP258" i="22"/>
  <c r="AQ258" i="22"/>
  <c r="AP259" i="22"/>
  <c r="AQ259" i="22"/>
  <c r="AP260" i="22"/>
  <c r="AQ260" i="22"/>
  <c r="AP261" i="22"/>
  <c r="AQ261" i="22"/>
  <c r="AP262" i="22"/>
  <c r="AQ262" i="22"/>
  <c r="AP263" i="22"/>
  <c r="AQ263" i="22"/>
  <c r="AP264" i="22"/>
  <c r="AQ264" i="22"/>
  <c r="AP265" i="22"/>
  <c r="AQ265" i="22"/>
  <c r="AP266" i="22"/>
  <c r="AQ266" i="22"/>
  <c r="AP267" i="22"/>
  <c r="AQ267" i="22"/>
  <c r="AP268" i="22"/>
  <c r="AQ268" i="22"/>
  <c r="AP269" i="22"/>
  <c r="AQ269" i="22"/>
  <c r="AP270" i="22"/>
  <c r="AQ270" i="22"/>
  <c r="AP271" i="22"/>
  <c r="AQ271" i="22"/>
  <c r="AP272" i="22"/>
  <c r="AQ272" i="22"/>
  <c r="AP273" i="22"/>
  <c r="AQ273" i="22"/>
  <c r="AP274" i="22"/>
  <c r="AQ274" i="22"/>
  <c r="AP275" i="22"/>
  <c r="AQ275" i="22"/>
  <c r="AP276" i="22"/>
  <c r="AQ276" i="22"/>
  <c r="AP277" i="22"/>
  <c r="AQ277" i="22"/>
  <c r="AP278" i="22"/>
  <c r="AQ278" i="22"/>
  <c r="AP279" i="22"/>
  <c r="AQ279" i="22"/>
  <c r="AP280" i="22"/>
  <c r="AQ280" i="22"/>
  <c r="AP281" i="22"/>
  <c r="AQ281" i="22"/>
  <c r="AP282" i="22"/>
  <c r="AQ282" i="22"/>
  <c r="AP283" i="22"/>
  <c r="AQ283" i="22"/>
  <c r="AP284" i="22"/>
  <c r="AQ284" i="22"/>
  <c r="AP285" i="22"/>
  <c r="AQ285" i="22"/>
  <c r="AP286" i="22"/>
  <c r="AQ286" i="22"/>
  <c r="AP287" i="22"/>
  <c r="AQ287" i="22"/>
  <c r="AP288" i="22"/>
  <c r="AQ288" i="22"/>
  <c r="AP289" i="22"/>
  <c r="AQ289" i="22"/>
  <c r="AP290" i="22"/>
  <c r="AQ290" i="22"/>
  <c r="AP291" i="22"/>
  <c r="AQ291" i="22"/>
  <c r="AP292" i="22"/>
  <c r="AQ292" i="22"/>
  <c r="AP293" i="22"/>
  <c r="AQ293" i="22"/>
  <c r="AP294" i="22"/>
  <c r="AQ294" i="22"/>
  <c r="AP295" i="22"/>
  <c r="AQ295" i="22"/>
  <c r="AP296" i="22"/>
  <c r="AQ296" i="22"/>
  <c r="AP297" i="22"/>
  <c r="AQ297" i="22"/>
  <c r="AP298" i="22"/>
  <c r="AQ298" i="22"/>
  <c r="AP299" i="22"/>
  <c r="AQ299" i="22"/>
  <c r="AP300" i="22"/>
  <c r="AQ300" i="22"/>
  <c r="AP301" i="22"/>
  <c r="AQ301" i="22"/>
  <c r="AP302" i="22"/>
  <c r="AQ302" i="22"/>
  <c r="AP303" i="22"/>
  <c r="AQ303" i="22"/>
  <c r="AP304" i="22"/>
  <c r="AQ304" i="22"/>
  <c r="AP305" i="22"/>
  <c r="AQ305" i="22"/>
  <c r="AP306" i="22"/>
  <c r="AQ306" i="22"/>
  <c r="AP307" i="22"/>
  <c r="AQ307" i="22"/>
  <c r="AP308" i="22"/>
  <c r="AQ308" i="22"/>
  <c r="AP309" i="22"/>
  <c r="AQ309" i="22"/>
  <c r="AP310" i="22"/>
  <c r="AQ310" i="22"/>
  <c r="AP311" i="22"/>
  <c r="AQ311" i="22"/>
  <c r="AP312" i="22"/>
  <c r="AQ312" i="22"/>
  <c r="AP313" i="22"/>
  <c r="AQ313" i="22"/>
  <c r="AP314" i="22"/>
  <c r="AQ314" i="22"/>
  <c r="AP315" i="22"/>
  <c r="AQ315" i="22"/>
  <c r="AP316" i="22"/>
  <c r="AQ316" i="22"/>
  <c r="AP317" i="22"/>
  <c r="AQ317" i="22"/>
  <c r="AP318" i="22"/>
  <c r="AQ318" i="22"/>
  <c r="AP319" i="22"/>
  <c r="AQ319" i="22"/>
  <c r="AP320" i="22"/>
  <c r="AQ320" i="22"/>
  <c r="AP321" i="22"/>
  <c r="AQ321" i="22"/>
  <c r="AP322" i="22"/>
  <c r="AQ322" i="22"/>
  <c r="AP323" i="22"/>
  <c r="AQ323" i="22"/>
  <c r="AP324" i="22"/>
  <c r="AQ324" i="22"/>
  <c r="AP325" i="22"/>
  <c r="AQ325" i="22"/>
  <c r="AP326" i="22"/>
  <c r="AQ326" i="22"/>
  <c r="AP327" i="22"/>
  <c r="AQ327" i="22"/>
  <c r="AP328" i="22"/>
  <c r="AQ328" i="22"/>
  <c r="AP329" i="22"/>
  <c r="AQ329" i="22"/>
  <c r="AP330" i="22"/>
  <c r="AQ330" i="22"/>
  <c r="AP331" i="22"/>
  <c r="AQ331" i="22"/>
  <c r="AP332" i="22"/>
  <c r="AQ332" i="22"/>
  <c r="AP333" i="22"/>
  <c r="AQ333" i="22"/>
  <c r="AP334" i="22"/>
  <c r="AQ334" i="22"/>
  <c r="AP335" i="22"/>
  <c r="AQ335" i="22"/>
  <c r="AP336" i="22"/>
  <c r="AQ336" i="22"/>
  <c r="AP337" i="22"/>
  <c r="AQ337" i="22"/>
  <c r="AP338" i="22"/>
  <c r="AQ338" i="22"/>
  <c r="AP339" i="22"/>
  <c r="AQ339" i="22"/>
  <c r="AP340" i="22"/>
  <c r="AQ340" i="22"/>
  <c r="AP341" i="22"/>
  <c r="AQ341" i="22"/>
  <c r="AP342" i="22"/>
  <c r="AQ342" i="22"/>
  <c r="AP343" i="22"/>
  <c r="AQ343" i="22"/>
  <c r="AP344" i="22"/>
  <c r="AQ344" i="22"/>
  <c r="AP345" i="22"/>
  <c r="AQ345" i="22"/>
  <c r="AP346" i="22"/>
  <c r="AQ346" i="22"/>
  <c r="AP347" i="22"/>
  <c r="AQ347" i="22"/>
  <c r="AP348" i="22"/>
  <c r="AQ348" i="22"/>
  <c r="AP349" i="22"/>
  <c r="AQ349" i="22"/>
  <c r="AP350" i="22"/>
  <c r="AQ350" i="22"/>
  <c r="AP351" i="22"/>
  <c r="AQ351" i="22"/>
  <c r="AP352" i="22"/>
  <c r="AQ352" i="22"/>
  <c r="AP353" i="22"/>
  <c r="AQ353" i="22"/>
  <c r="AP354" i="22"/>
  <c r="AQ354" i="22"/>
  <c r="AP355" i="22"/>
  <c r="AQ355" i="22"/>
  <c r="AP356" i="22"/>
  <c r="AQ356" i="22"/>
  <c r="AP357" i="22"/>
  <c r="AQ357" i="22"/>
  <c r="AP358" i="22"/>
  <c r="AQ358" i="22"/>
  <c r="AP359" i="22"/>
  <c r="AQ359" i="22"/>
  <c r="AP360" i="22"/>
  <c r="AQ360" i="22"/>
  <c r="AP361" i="22"/>
  <c r="AQ361" i="22"/>
  <c r="AP362" i="22"/>
  <c r="AQ362" i="22"/>
  <c r="AP363" i="22"/>
  <c r="AQ363" i="22"/>
  <c r="AP364" i="22"/>
  <c r="AQ364" i="22"/>
  <c r="AP365" i="22"/>
  <c r="AQ365" i="22"/>
  <c r="AP366" i="22"/>
  <c r="AQ366" i="22"/>
  <c r="AP367" i="22"/>
  <c r="AQ367" i="22"/>
  <c r="AP368" i="22"/>
  <c r="AQ368" i="22"/>
  <c r="AP369" i="22"/>
  <c r="AQ369" i="22"/>
  <c r="AP370" i="22"/>
  <c r="AQ370" i="22"/>
  <c r="AP371" i="22"/>
  <c r="AQ371" i="22"/>
  <c r="AP372" i="22"/>
  <c r="AQ372" i="22"/>
  <c r="AP373" i="22"/>
  <c r="AQ373" i="22"/>
  <c r="AP374" i="22"/>
  <c r="AQ374" i="22"/>
  <c r="AP375" i="22"/>
  <c r="AQ375" i="22"/>
  <c r="AP376" i="22"/>
  <c r="AQ376" i="22"/>
  <c r="AP377" i="22"/>
  <c r="AQ377" i="22"/>
  <c r="AP378" i="22"/>
  <c r="AQ378" i="22"/>
  <c r="AP379" i="22"/>
  <c r="AQ379" i="22"/>
  <c r="AP380" i="22"/>
  <c r="AQ380" i="22"/>
  <c r="AP381" i="22"/>
  <c r="AQ381" i="22"/>
  <c r="AP382" i="22"/>
  <c r="AQ382" i="22"/>
  <c r="AP383" i="22"/>
  <c r="AQ383" i="22"/>
  <c r="AP384" i="22"/>
  <c r="AQ384" i="22"/>
  <c r="AP385" i="22"/>
  <c r="AQ385" i="22"/>
  <c r="AP386" i="22"/>
  <c r="AQ386" i="22"/>
  <c r="AP387" i="22"/>
  <c r="AQ387" i="22"/>
  <c r="AP388" i="22"/>
  <c r="AQ388" i="22"/>
  <c r="AP389" i="22"/>
  <c r="AQ389" i="22"/>
  <c r="AP390" i="22"/>
  <c r="AQ390" i="22"/>
  <c r="AP391" i="22"/>
  <c r="AQ391" i="22"/>
  <c r="AP392" i="22"/>
  <c r="AQ392" i="22"/>
  <c r="AP393" i="22"/>
  <c r="AQ393" i="22"/>
  <c r="AP394" i="22"/>
  <c r="AQ394" i="22"/>
  <c r="AP395" i="22"/>
  <c r="AQ395" i="22"/>
  <c r="AP396" i="22"/>
  <c r="AQ396" i="22"/>
  <c r="AP397" i="22"/>
  <c r="AQ397" i="22"/>
  <c r="AP398" i="22"/>
  <c r="AQ398" i="22"/>
  <c r="AP399" i="22"/>
  <c r="AQ399" i="22"/>
  <c r="AP400" i="22"/>
  <c r="AQ400" i="22"/>
  <c r="AP401" i="22"/>
  <c r="AQ401" i="22"/>
  <c r="AP402" i="22"/>
  <c r="AQ402" i="22"/>
  <c r="AP403" i="22"/>
  <c r="AQ403" i="22"/>
  <c r="AP404" i="22"/>
  <c r="AQ404" i="22"/>
  <c r="AP405" i="22"/>
  <c r="AQ405" i="22"/>
  <c r="AP406" i="22"/>
  <c r="AQ406" i="22"/>
  <c r="AP407" i="22"/>
  <c r="AQ8" i="22"/>
  <c r="AP8" i="22"/>
  <c r="Z307" i="31" l="1"/>
  <c r="AA307" i="31" s="1"/>
  <c r="X307" i="31"/>
  <c r="U307" i="31"/>
  <c r="T307" i="31"/>
  <c r="R307" i="31"/>
  <c r="S307" i="31" s="1"/>
  <c r="J307" i="31"/>
  <c r="Q307" i="31" s="1"/>
  <c r="Z306" i="31"/>
  <c r="AA306" i="31" s="1"/>
  <c r="X306" i="31"/>
  <c r="U306" i="31"/>
  <c r="T306" i="31"/>
  <c r="L306" i="31" s="1"/>
  <c r="M306" i="31" s="1"/>
  <c r="O306" i="31" s="1"/>
  <c r="R306" i="31"/>
  <c r="S306" i="31" s="1"/>
  <c r="J306" i="31"/>
  <c r="Q306" i="31" s="1"/>
  <c r="Z305" i="31"/>
  <c r="AA305" i="31" s="1"/>
  <c r="X305" i="31"/>
  <c r="U305" i="31"/>
  <c r="T305" i="31"/>
  <c r="R305" i="31"/>
  <c r="S305" i="31" s="1"/>
  <c r="J305" i="31"/>
  <c r="Q305" i="31" s="1"/>
  <c r="Z304" i="31"/>
  <c r="AA304" i="31" s="1"/>
  <c r="X304" i="31"/>
  <c r="U304" i="31"/>
  <c r="T304" i="31"/>
  <c r="L304" i="31" s="1"/>
  <c r="M304" i="31" s="1"/>
  <c r="O304" i="31" s="1"/>
  <c r="R304" i="31"/>
  <c r="S304" i="31" s="1"/>
  <c r="J304" i="31"/>
  <c r="Q304" i="31" s="1"/>
  <c r="Z303" i="31"/>
  <c r="AA303" i="31" s="1"/>
  <c r="X303" i="31"/>
  <c r="U303" i="31"/>
  <c r="T303" i="31"/>
  <c r="R303" i="31"/>
  <c r="S303" i="31" s="1"/>
  <c r="Q303" i="31"/>
  <c r="J303" i="31"/>
  <c r="Z302" i="31"/>
  <c r="AA302" i="31" s="1"/>
  <c r="X302" i="31"/>
  <c r="U302" i="31"/>
  <c r="T302" i="31"/>
  <c r="L302" i="31" s="1"/>
  <c r="M302" i="31" s="1"/>
  <c r="O302" i="31" s="1"/>
  <c r="R302" i="31"/>
  <c r="S302" i="31" s="1"/>
  <c r="J302" i="31"/>
  <c r="Q302" i="31" s="1"/>
  <c r="Z301" i="31"/>
  <c r="AA301" i="31" s="1"/>
  <c r="X301" i="31"/>
  <c r="U301" i="31"/>
  <c r="T301" i="31"/>
  <c r="R301" i="31"/>
  <c r="S301" i="31" s="1"/>
  <c r="Q301" i="31"/>
  <c r="J301" i="31"/>
  <c r="Z300" i="31"/>
  <c r="AA300" i="31" s="1"/>
  <c r="X300" i="31"/>
  <c r="U300" i="31"/>
  <c r="T300" i="31"/>
  <c r="R300" i="31"/>
  <c r="S300" i="31" s="1"/>
  <c r="J300" i="31"/>
  <c r="Q300" i="31" s="1"/>
  <c r="Z299" i="31"/>
  <c r="AA299" i="31" s="1"/>
  <c r="X299" i="31"/>
  <c r="U299" i="31"/>
  <c r="T299" i="31"/>
  <c r="R299" i="31"/>
  <c r="S299" i="31" s="1"/>
  <c r="J299" i="31"/>
  <c r="Q299" i="31" s="1"/>
  <c r="Z298" i="31"/>
  <c r="AA298" i="31" s="1"/>
  <c r="X298" i="31"/>
  <c r="U298" i="31"/>
  <c r="T298" i="31"/>
  <c r="R298" i="31"/>
  <c r="S298" i="31" s="1"/>
  <c r="J298" i="31"/>
  <c r="Q298" i="31" s="1"/>
  <c r="Z297" i="31"/>
  <c r="AA297" i="31" s="1"/>
  <c r="X297" i="31"/>
  <c r="U297" i="31"/>
  <c r="T297" i="31"/>
  <c r="R297" i="31"/>
  <c r="S297" i="31" s="1"/>
  <c r="J297" i="31"/>
  <c r="Q297" i="31" s="1"/>
  <c r="Z296" i="31"/>
  <c r="AA296" i="31" s="1"/>
  <c r="X296" i="31"/>
  <c r="U296" i="31"/>
  <c r="T296" i="31"/>
  <c r="R296" i="31"/>
  <c r="S296" i="31" s="1"/>
  <c r="J296" i="31"/>
  <c r="Q296" i="31" s="1"/>
  <c r="Z295" i="31"/>
  <c r="AA295" i="31" s="1"/>
  <c r="X295" i="31"/>
  <c r="U295" i="31"/>
  <c r="T295" i="31"/>
  <c r="R295" i="31"/>
  <c r="S295" i="31" s="1"/>
  <c r="J295" i="31"/>
  <c r="Q295" i="31" s="1"/>
  <c r="Z294" i="31"/>
  <c r="AA294" i="31" s="1"/>
  <c r="X294" i="31"/>
  <c r="U294" i="31"/>
  <c r="T294" i="31"/>
  <c r="R294" i="31"/>
  <c r="S294" i="31" s="1"/>
  <c r="J294" i="31"/>
  <c r="Q294" i="31" s="1"/>
  <c r="Z293" i="31"/>
  <c r="AA293" i="31" s="1"/>
  <c r="X293" i="31"/>
  <c r="U293" i="31"/>
  <c r="T293" i="31"/>
  <c r="R293" i="31"/>
  <c r="S293" i="31" s="1"/>
  <c r="J293" i="31"/>
  <c r="Q293" i="31" s="1"/>
  <c r="Z292" i="31"/>
  <c r="AA292" i="31" s="1"/>
  <c r="X292" i="31"/>
  <c r="U292" i="31"/>
  <c r="T292" i="31"/>
  <c r="R292" i="31"/>
  <c r="S292" i="31" s="1"/>
  <c r="J292" i="31"/>
  <c r="Q292" i="31" s="1"/>
  <c r="Z291" i="31"/>
  <c r="AA291" i="31" s="1"/>
  <c r="X291" i="31"/>
  <c r="U291" i="31"/>
  <c r="T291" i="31"/>
  <c r="R291" i="31"/>
  <c r="S291" i="31" s="1"/>
  <c r="J291" i="31"/>
  <c r="Q291" i="31" s="1"/>
  <c r="Z290" i="31"/>
  <c r="AA290" i="31" s="1"/>
  <c r="X290" i="31"/>
  <c r="U290" i="31"/>
  <c r="T290" i="31"/>
  <c r="R290" i="31"/>
  <c r="S290" i="31" s="1"/>
  <c r="J290" i="31"/>
  <c r="Q290" i="31" s="1"/>
  <c r="Z289" i="31"/>
  <c r="AA289" i="31" s="1"/>
  <c r="X289" i="31"/>
  <c r="U289" i="31"/>
  <c r="T289" i="31"/>
  <c r="R289" i="31"/>
  <c r="S289" i="31" s="1"/>
  <c r="Q289" i="31"/>
  <c r="J289" i="31"/>
  <c r="Z288" i="31"/>
  <c r="AA288" i="31" s="1"/>
  <c r="X288" i="31"/>
  <c r="U288" i="31"/>
  <c r="T288" i="31"/>
  <c r="R288" i="31"/>
  <c r="S288" i="31" s="1"/>
  <c r="J288" i="31"/>
  <c r="Q288" i="31" s="1"/>
  <c r="Z287" i="31"/>
  <c r="AA287" i="31" s="1"/>
  <c r="X287" i="31"/>
  <c r="U287" i="31"/>
  <c r="T287" i="31"/>
  <c r="R287" i="31"/>
  <c r="S287" i="31" s="1"/>
  <c r="J287" i="31"/>
  <c r="Q287" i="31" s="1"/>
  <c r="Z286" i="31"/>
  <c r="AA286" i="31" s="1"/>
  <c r="X286" i="31"/>
  <c r="U286" i="31"/>
  <c r="T286" i="31"/>
  <c r="L286" i="31" s="1"/>
  <c r="R286" i="31"/>
  <c r="S286" i="31" s="1"/>
  <c r="J286" i="31"/>
  <c r="Q286" i="31" s="1"/>
  <c r="Z285" i="31"/>
  <c r="AA285" i="31" s="1"/>
  <c r="X285" i="31"/>
  <c r="U285" i="31"/>
  <c r="T285" i="31"/>
  <c r="R285" i="31"/>
  <c r="S285" i="31" s="1"/>
  <c r="Q285" i="31"/>
  <c r="J285" i="31"/>
  <c r="Z284" i="31"/>
  <c r="AA284" i="31" s="1"/>
  <c r="X284" i="31"/>
  <c r="U284" i="31"/>
  <c r="T284" i="31"/>
  <c r="R284" i="31"/>
  <c r="S284" i="31" s="1"/>
  <c r="J284" i="31"/>
  <c r="Q284" i="31" s="1"/>
  <c r="Z283" i="31"/>
  <c r="AA283" i="31" s="1"/>
  <c r="X283" i="31"/>
  <c r="U283" i="31"/>
  <c r="T283" i="31"/>
  <c r="R283" i="31"/>
  <c r="S283" i="31" s="1"/>
  <c r="J283" i="31"/>
  <c r="Q283" i="31" s="1"/>
  <c r="Z282" i="31"/>
  <c r="AA282" i="31" s="1"/>
  <c r="X282" i="31"/>
  <c r="U282" i="31"/>
  <c r="T282" i="31"/>
  <c r="R282" i="31"/>
  <c r="S282" i="31" s="1"/>
  <c r="J282" i="31"/>
  <c r="Q282" i="31" s="1"/>
  <c r="Z281" i="31"/>
  <c r="AA281" i="31" s="1"/>
  <c r="X281" i="31"/>
  <c r="U281" i="31"/>
  <c r="T281" i="31"/>
  <c r="R281" i="31"/>
  <c r="S281" i="31" s="1"/>
  <c r="J281" i="31"/>
  <c r="Q281" i="31" s="1"/>
  <c r="Z280" i="31"/>
  <c r="AA280" i="31" s="1"/>
  <c r="X280" i="31"/>
  <c r="U280" i="31"/>
  <c r="T280" i="31"/>
  <c r="R280" i="31"/>
  <c r="S280" i="31" s="1"/>
  <c r="J280" i="31"/>
  <c r="Q280" i="31" s="1"/>
  <c r="Z279" i="31"/>
  <c r="AA279" i="31" s="1"/>
  <c r="X279" i="31"/>
  <c r="U279" i="31"/>
  <c r="T279" i="31"/>
  <c r="R279" i="31"/>
  <c r="S279" i="31" s="1"/>
  <c r="J279" i="31"/>
  <c r="Q279" i="31" s="1"/>
  <c r="Z278" i="31"/>
  <c r="AA278" i="31" s="1"/>
  <c r="X278" i="31"/>
  <c r="U278" i="31"/>
  <c r="T278" i="31"/>
  <c r="R278" i="31"/>
  <c r="S278" i="31" s="1"/>
  <c r="J278" i="31"/>
  <c r="Q278" i="31" s="1"/>
  <c r="Z277" i="31"/>
  <c r="AA277" i="31" s="1"/>
  <c r="X277" i="31"/>
  <c r="U277" i="31"/>
  <c r="T277" i="31"/>
  <c r="R277" i="31"/>
  <c r="S277" i="31" s="1"/>
  <c r="J277" i="31"/>
  <c r="Q277" i="31" s="1"/>
  <c r="Z276" i="31"/>
  <c r="AA276" i="31" s="1"/>
  <c r="X276" i="31"/>
  <c r="U276" i="31"/>
  <c r="T276" i="31"/>
  <c r="R276" i="31"/>
  <c r="S276" i="31" s="1"/>
  <c r="J276" i="31"/>
  <c r="Q276" i="31" s="1"/>
  <c r="Z275" i="31"/>
  <c r="AA275" i="31" s="1"/>
  <c r="X275" i="31"/>
  <c r="U275" i="31"/>
  <c r="T275" i="31"/>
  <c r="R275" i="31"/>
  <c r="S275" i="31" s="1"/>
  <c r="Q275" i="31"/>
  <c r="J275" i="31"/>
  <c r="Z274" i="31"/>
  <c r="AA274" i="31" s="1"/>
  <c r="X274" i="31"/>
  <c r="U274" i="31"/>
  <c r="T274" i="31"/>
  <c r="R274" i="31"/>
  <c r="S274" i="31" s="1"/>
  <c r="J274" i="31"/>
  <c r="Q274" i="31" s="1"/>
  <c r="Z273" i="31"/>
  <c r="AA273" i="31" s="1"/>
  <c r="X273" i="31"/>
  <c r="U273" i="31"/>
  <c r="T273" i="31"/>
  <c r="R273" i="31"/>
  <c r="S273" i="31" s="1"/>
  <c r="J273" i="31"/>
  <c r="Q273" i="31" s="1"/>
  <c r="Z272" i="31"/>
  <c r="AA272" i="31" s="1"/>
  <c r="X272" i="31"/>
  <c r="U272" i="31"/>
  <c r="T272" i="31"/>
  <c r="R272" i="31"/>
  <c r="S272" i="31" s="1"/>
  <c r="J272" i="31"/>
  <c r="Q272" i="31" s="1"/>
  <c r="Z271" i="31"/>
  <c r="AA271" i="31" s="1"/>
  <c r="X271" i="31"/>
  <c r="U271" i="31"/>
  <c r="T271" i="31"/>
  <c r="R271" i="31"/>
  <c r="S271" i="31" s="1"/>
  <c r="J271" i="31"/>
  <c r="Q271" i="31" s="1"/>
  <c r="Z270" i="31"/>
  <c r="AA270" i="31" s="1"/>
  <c r="X270" i="31"/>
  <c r="U270" i="31"/>
  <c r="T270" i="31"/>
  <c r="R270" i="31"/>
  <c r="S270" i="31" s="1"/>
  <c r="J270" i="31"/>
  <c r="Q270" i="31" s="1"/>
  <c r="Z269" i="31"/>
  <c r="AA269" i="31" s="1"/>
  <c r="X269" i="31"/>
  <c r="U269" i="31"/>
  <c r="T269" i="31"/>
  <c r="R269" i="31"/>
  <c r="S269" i="31" s="1"/>
  <c r="J269" i="31"/>
  <c r="Q269" i="31" s="1"/>
  <c r="Z268" i="31"/>
  <c r="AA268" i="31" s="1"/>
  <c r="X268" i="31"/>
  <c r="U268" i="31"/>
  <c r="T268" i="31"/>
  <c r="R268" i="31"/>
  <c r="S268" i="31" s="1"/>
  <c r="J268" i="31"/>
  <c r="Q268" i="31" s="1"/>
  <c r="Z267" i="31"/>
  <c r="AA267" i="31" s="1"/>
  <c r="X267" i="31"/>
  <c r="U267" i="31"/>
  <c r="T267" i="31"/>
  <c r="R267" i="31"/>
  <c r="S267" i="31" s="1"/>
  <c r="J267" i="31"/>
  <c r="Q267" i="31" s="1"/>
  <c r="Z266" i="31"/>
  <c r="AA266" i="31" s="1"/>
  <c r="X266" i="31"/>
  <c r="U266" i="31"/>
  <c r="T266" i="31"/>
  <c r="R266" i="31"/>
  <c r="S266" i="31" s="1"/>
  <c r="J266" i="31"/>
  <c r="Q266" i="31" s="1"/>
  <c r="Z265" i="31"/>
  <c r="AA265" i="31" s="1"/>
  <c r="X265" i="31"/>
  <c r="U265" i="31"/>
  <c r="T265" i="31"/>
  <c r="R265" i="31"/>
  <c r="S265" i="31" s="1"/>
  <c r="Q265" i="31"/>
  <c r="J265" i="31"/>
  <c r="Z264" i="31"/>
  <c r="AA264" i="31" s="1"/>
  <c r="X264" i="31"/>
  <c r="U264" i="31"/>
  <c r="T264" i="31"/>
  <c r="R264" i="31"/>
  <c r="S264" i="31" s="1"/>
  <c r="J264" i="31"/>
  <c r="Q264" i="31" s="1"/>
  <c r="Z263" i="31"/>
  <c r="AA263" i="31" s="1"/>
  <c r="X263" i="31"/>
  <c r="U263" i="31"/>
  <c r="T263" i="31"/>
  <c r="R263" i="31"/>
  <c r="S263" i="31" s="1"/>
  <c r="J263" i="31"/>
  <c r="Q263" i="31" s="1"/>
  <c r="Z262" i="31"/>
  <c r="AA262" i="31" s="1"/>
  <c r="X262" i="31"/>
  <c r="U262" i="31"/>
  <c r="T262" i="31"/>
  <c r="R262" i="31"/>
  <c r="S262" i="31" s="1"/>
  <c r="J262" i="31"/>
  <c r="Q262" i="31" s="1"/>
  <c r="Z261" i="31"/>
  <c r="AA261" i="31" s="1"/>
  <c r="X261" i="31"/>
  <c r="U261" i="31"/>
  <c r="T261" i="31"/>
  <c r="R261" i="31"/>
  <c r="S261" i="31" s="1"/>
  <c r="Q261" i="31"/>
  <c r="J261" i="31"/>
  <c r="Z260" i="31"/>
  <c r="AA260" i="31" s="1"/>
  <c r="X260" i="31"/>
  <c r="U260" i="31"/>
  <c r="T260" i="31"/>
  <c r="R260" i="31"/>
  <c r="S260" i="31" s="1"/>
  <c r="J260" i="31"/>
  <c r="Q260" i="31" s="1"/>
  <c r="Z259" i="31"/>
  <c r="AA259" i="31" s="1"/>
  <c r="X259" i="31"/>
  <c r="U259" i="31"/>
  <c r="T259" i="31"/>
  <c r="R259" i="31"/>
  <c r="S259" i="31" s="1"/>
  <c r="J259" i="31"/>
  <c r="Q259" i="31" s="1"/>
  <c r="Z258" i="31"/>
  <c r="AA258" i="31" s="1"/>
  <c r="X258" i="31"/>
  <c r="U258" i="31"/>
  <c r="T258" i="31"/>
  <c r="R258" i="31"/>
  <c r="S258" i="31" s="1"/>
  <c r="J258" i="31"/>
  <c r="Q258" i="31" s="1"/>
  <c r="Z257" i="31"/>
  <c r="AA257" i="31" s="1"/>
  <c r="X257" i="31"/>
  <c r="U257" i="31"/>
  <c r="T257" i="31"/>
  <c r="R257" i="31"/>
  <c r="S257" i="31" s="1"/>
  <c r="J257" i="31"/>
  <c r="Q257" i="31" s="1"/>
  <c r="Z256" i="31"/>
  <c r="AA256" i="31" s="1"/>
  <c r="X256" i="31"/>
  <c r="U256" i="31"/>
  <c r="T256" i="31"/>
  <c r="R256" i="31"/>
  <c r="S256" i="31" s="1"/>
  <c r="J256" i="31"/>
  <c r="Q256" i="31" s="1"/>
  <c r="Z255" i="31"/>
  <c r="AA255" i="31" s="1"/>
  <c r="X255" i="31"/>
  <c r="U255" i="31"/>
  <c r="T255" i="31"/>
  <c r="R255" i="31"/>
  <c r="S255" i="31" s="1"/>
  <c r="J255" i="31"/>
  <c r="Q255" i="31" s="1"/>
  <c r="Z254" i="31"/>
  <c r="AA254" i="31" s="1"/>
  <c r="X254" i="31"/>
  <c r="U254" i="31"/>
  <c r="T254" i="31"/>
  <c r="R254" i="31"/>
  <c r="S254" i="31" s="1"/>
  <c r="Q254" i="31"/>
  <c r="J254" i="31"/>
  <c r="Z253" i="31"/>
  <c r="AA253" i="31" s="1"/>
  <c r="X253" i="31"/>
  <c r="U253" i="31"/>
  <c r="T253" i="31"/>
  <c r="R253" i="31"/>
  <c r="S253" i="31" s="1"/>
  <c r="J253" i="31"/>
  <c r="Q253" i="31" s="1"/>
  <c r="Z252" i="31"/>
  <c r="AA252" i="31" s="1"/>
  <c r="X252" i="31"/>
  <c r="U252" i="31"/>
  <c r="T252" i="31"/>
  <c r="R252" i="31"/>
  <c r="S252" i="31" s="1"/>
  <c r="J252" i="31"/>
  <c r="Q252" i="31" s="1"/>
  <c r="Z251" i="31"/>
  <c r="AA251" i="31" s="1"/>
  <c r="X251" i="31"/>
  <c r="U251" i="31"/>
  <c r="T251" i="31"/>
  <c r="R251" i="31"/>
  <c r="S251" i="31" s="1"/>
  <c r="J251" i="31"/>
  <c r="Q251" i="31" s="1"/>
  <c r="Z250" i="31"/>
  <c r="AA250" i="31" s="1"/>
  <c r="X250" i="31"/>
  <c r="U250" i="31"/>
  <c r="T250" i="31"/>
  <c r="L250" i="31" s="1"/>
  <c r="R250" i="31"/>
  <c r="S250" i="31" s="1"/>
  <c r="J250" i="31"/>
  <c r="Q250" i="31" s="1"/>
  <c r="Z249" i="31"/>
  <c r="AA249" i="31" s="1"/>
  <c r="X249" i="31"/>
  <c r="U249" i="31"/>
  <c r="T249" i="31"/>
  <c r="R249" i="31"/>
  <c r="S249" i="31" s="1"/>
  <c r="J249" i="31"/>
  <c r="Q249" i="31" s="1"/>
  <c r="Z248" i="31"/>
  <c r="AA248" i="31" s="1"/>
  <c r="X248" i="31"/>
  <c r="U248" i="31"/>
  <c r="T248" i="31"/>
  <c r="R248" i="31"/>
  <c r="S248" i="31" s="1"/>
  <c r="J248" i="31"/>
  <c r="Q248" i="31" s="1"/>
  <c r="Z247" i="31"/>
  <c r="AA247" i="31" s="1"/>
  <c r="X247" i="31"/>
  <c r="U247" i="31"/>
  <c r="T247" i="31"/>
  <c r="R247" i="31"/>
  <c r="S247" i="31" s="1"/>
  <c r="J247" i="31"/>
  <c r="Q247" i="31" s="1"/>
  <c r="Z246" i="31"/>
  <c r="AA246" i="31" s="1"/>
  <c r="X246" i="31"/>
  <c r="U246" i="31"/>
  <c r="T246" i="31"/>
  <c r="R246" i="31"/>
  <c r="S246" i="31" s="1"/>
  <c r="J246" i="31"/>
  <c r="Q246" i="31" s="1"/>
  <c r="Z245" i="31"/>
  <c r="AA245" i="31" s="1"/>
  <c r="X245" i="31"/>
  <c r="U245" i="31"/>
  <c r="T245" i="31"/>
  <c r="R245" i="31"/>
  <c r="S245" i="31" s="1"/>
  <c r="J245" i="31"/>
  <c r="Q245" i="31" s="1"/>
  <c r="Z244" i="31"/>
  <c r="AA244" i="31" s="1"/>
  <c r="X244" i="31"/>
  <c r="U244" i="31"/>
  <c r="T244" i="31"/>
  <c r="R244" i="31"/>
  <c r="S244" i="31" s="1"/>
  <c r="J244" i="31"/>
  <c r="Q244" i="31" s="1"/>
  <c r="Z243" i="31"/>
  <c r="AA243" i="31" s="1"/>
  <c r="X243" i="31"/>
  <c r="U243" i="31"/>
  <c r="T243" i="31"/>
  <c r="R243" i="31"/>
  <c r="S243" i="31" s="1"/>
  <c r="J243" i="31"/>
  <c r="Q243" i="31" s="1"/>
  <c r="Z242" i="31"/>
  <c r="AA242" i="31" s="1"/>
  <c r="X242" i="31"/>
  <c r="U242" i="31"/>
  <c r="T242" i="31"/>
  <c r="R242" i="31"/>
  <c r="S242" i="31" s="1"/>
  <c r="Q242" i="31"/>
  <c r="J242" i="31"/>
  <c r="Z241" i="31"/>
  <c r="AA241" i="31" s="1"/>
  <c r="X241" i="31"/>
  <c r="U241" i="31"/>
  <c r="T241" i="31"/>
  <c r="R241" i="31"/>
  <c r="S241" i="31" s="1"/>
  <c r="J241" i="31"/>
  <c r="Q241" i="31" s="1"/>
  <c r="Z240" i="31"/>
  <c r="AA240" i="31" s="1"/>
  <c r="X240" i="31"/>
  <c r="U240" i="31"/>
  <c r="T240" i="31"/>
  <c r="L240" i="31" s="1"/>
  <c r="R240" i="31"/>
  <c r="S240" i="31" s="1"/>
  <c r="J240" i="31"/>
  <c r="Q240" i="31" s="1"/>
  <c r="Z239" i="31"/>
  <c r="AA239" i="31" s="1"/>
  <c r="X239" i="31"/>
  <c r="U239" i="31"/>
  <c r="T239" i="31"/>
  <c r="R239" i="31"/>
  <c r="S239" i="31" s="1"/>
  <c r="J239" i="31"/>
  <c r="Q239" i="31" s="1"/>
  <c r="Z238" i="31"/>
  <c r="AA238" i="31" s="1"/>
  <c r="X238" i="31"/>
  <c r="U238" i="31"/>
  <c r="T238" i="31"/>
  <c r="R238" i="31"/>
  <c r="S238" i="31" s="1"/>
  <c r="J238" i="31"/>
  <c r="Q238" i="31" s="1"/>
  <c r="Z237" i="31"/>
  <c r="AA237" i="31" s="1"/>
  <c r="X237" i="31"/>
  <c r="U237" i="31"/>
  <c r="T237" i="31"/>
  <c r="R237" i="31"/>
  <c r="S237" i="31" s="1"/>
  <c r="J237" i="31"/>
  <c r="Q237" i="31" s="1"/>
  <c r="Z236" i="31"/>
  <c r="AA236" i="31" s="1"/>
  <c r="X236" i="31"/>
  <c r="U236" i="31"/>
  <c r="T236" i="31"/>
  <c r="R236" i="31"/>
  <c r="S236" i="31" s="1"/>
  <c r="J236" i="31"/>
  <c r="Q236" i="31" s="1"/>
  <c r="Z235" i="31"/>
  <c r="AA235" i="31" s="1"/>
  <c r="X235" i="31"/>
  <c r="U235" i="31"/>
  <c r="T235" i="31"/>
  <c r="R235" i="31"/>
  <c r="S235" i="31" s="1"/>
  <c r="J235" i="31"/>
  <c r="Q235" i="31" s="1"/>
  <c r="Z234" i="31"/>
  <c r="AA234" i="31" s="1"/>
  <c r="X234" i="31"/>
  <c r="U234" i="31"/>
  <c r="L234" i="31" s="1"/>
  <c r="T234" i="31"/>
  <c r="R234" i="31"/>
  <c r="S234" i="31" s="1"/>
  <c r="J234" i="31"/>
  <c r="Q234" i="31" s="1"/>
  <c r="Z233" i="31"/>
  <c r="AA233" i="31" s="1"/>
  <c r="X233" i="31"/>
  <c r="U233" i="31"/>
  <c r="T233" i="31"/>
  <c r="R233" i="31"/>
  <c r="S233" i="31" s="1"/>
  <c r="J233" i="31"/>
  <c r="Q233" i="31" s="1"/>
  <c r="Z232" i="31"/>
  <c r="AA232" i="31" s="1"/>
  <c r="X232" i="31"/>
  <c r="U232" i="31"/>
  <c r="T232" i="31"/>
  <c r="R232" i="31"/>
  <c r="S232" i="31" s="1"/>
  <c r="J232" i="31"/>
  <c r="Q232" i="31" s="1"/>
  <c r="Z231" i="31"/>
  <c r="AA231" i="31" s="1"/>
  <c r="X231" i="31"/>
  <c r="U231" i="31"/>
  <c r="T231" i="31"/>
  <c r="R231" i="31"/>
  <c r="S231" i="31" s="1"/>
  <c r="Q231" i="31"/>
  <c r="J231" i="31"/>
  <c r="Z230" i="31"/>
  <c r="AA230" i="31" s="1"/>
  <c r="X230" i="31"/>
  <c r="U230" i="31"/>
  <c r="T230" i="31"/>
  <c r="R230" i="31"/>
  <c r="S230" i="31" s="1"/>
  <c r="J230" i="31"/>
  <c r="Q230" i="31" s="1"/>
  <c r="Z229" i="31"/>
  <c r="AA229" i="31" s="1"/>
  <c r="X229" i="31"/>
  <c r="U229" i="31"/>
  <c r="T229" i="31"/>
  <c r="R229" i="31"/>
  <c r="S229" i="31" s="1"/>
  <c r="J229" i="31"/>
  <c r="Q229" i="31" s="1"/>
  <c r="Z228" i="31"/>
  <c r="AA228" i="31" s="1"/>
  <c r="X228" i="31"/>
  <c r="U228" i="31"/>
  <c r="T228" i="31"/>
  <c r="R228" i="31"/>
  <c r="S228" i="31" s="1"/>
  <c r="Q228" i="31"/>
  <c r="J228" i="31"/>
  <c r="Z227" i="31"/>
  <c r="AA227" i="31" s="1"/>
  <c r="X227" i="31"/>
  <c r="U227" i="31"/>
  <c r="T227" i="31"/>
  <c r="R227" i="31"/>
  <c r="S227" i="31" s="1"/>
  <c r="J227" i="31"/>
  <c r="Q227" i="31" s="1"/>
  <c r="Z226" i="31"/>
  <c r="AA226" i="31" s="1"/>
  <c r="X226" i="31"/>
  <c r="U226" i="31"/>
  <c r="T226" i="31"/>
  <c r="R226" i="31"/>
  <c r="S226" i="31" s="1"/>
  <c r="J226" i="31"/>
  <c r="Q226" i="31" s="1"/>
  <c r="Z225" i="31"/>
  <c r="AA225" i="31" s="1"/>
  <c r="X225" i="31"/>
  <c r="U225" i="31"/>
  <c r="T225" i="31"/>
  <c r="R225" i="31"/>
  <c r="S225" i="31" s="1"/>
  <c r="J225" i="31"/>
  <c r="Q225" i="31" s="1"/>
  <c r="Z224" i="31"/>
  <c r="AA224" i="31" s="1"/>
  <c r="X224" i="31"/>
  <c r="U224" i="31"/>
  <c r="T224" i="31"/>
  <c r="R224" i="31"/>
  <c r="S224" i="31" s="1"/>
  <c r="J224" i="31"/>
  <c r="Q224" i="31" s="1"/>
  <c r="Z223" i="31"/>
  <c r="AA223" i="31" s="1"/>
  <c r="X223" i="31"/>
  <c r="U223" i="31"/>
  <c r="T223" i="31"/>
  <c r="R223" i="31"/>
  <c r="S223" i="31" s="1"/>
  <c r="J223" i="31"/>
  <c r="Q223" i="31" s="1"/>
  <c r="Z222" i="31"/>
  <c r="AA222" i="31" s="1"/>
  <c r="X222" i="31"/>
  <c r="U222" i="31"/>
  <c r="T222" i="31"/>
  <c r="R222" i="31"/>
  <c r="S222" i="31" s="1"/>
  <c r="J222" i="31"/>
  <c r="Q222" i="31" s="1"/>
  <c r="Z221" i="31"/>
  <c r="AA221" i="31" s="1"/>
  <c r="X221" i="31"/>
  <c r="U221" i="31"/>
  <c r="T221" i="31"/>
  <c r="R221" i="31"/>
  <c r="S221" i="31" s="1"/>
  <c r="J221" i="31"/>
  <c r="Q221" i="31" s="1"/>
  <c r="Z220" i="31"/>
  <c r="AA220" i="31" s="1"/>
  <c r="X220" i="31"/>
  <c r="U220" i="31"/>
  <c r="T220" i="31"/>
  <c r="R220" i="31"/>
  <c r="S220" i="31" s="1"/>
  <c r="J220" i="31"/>
  <c r="Q220" i="31" s="1"/>
  <c r="Z219" i="31"/>
  <c r="AA219" i="31" s="1"/>
  <c r="X219" i="31"/>
  <c r="U219" i="31"/>
  <c r="T219" i="31"/>
  <c r="R219" i="31"/>
  <c r="S219" i="31" s="1"/>
  <c r="J219" i="31"/>
  <c r="Q219" i="31" s="1"/>
  <c r="Z218" i="31"/>
  <c r="AA218" i="31" s="1"/>
  <c r="X218" i="31"/>
  <c r="U218" i="31"/>
  <c r="T218" i="31"/>
  <c r="R218" i="31"/>
  <c r="S218" i="31" s="1"/>
  <c r="J218" i="31"/>
  <c r="Q218" i="31" s="1"/>
  <c r="Z217" i="31"/>
  <c r="AA217" i="31" s="1"/>
  <c r="X217" i="31"/>
  <c r="U217" i="31"/>
  <c r="T217" i="31"/>
  <c r="R217" i="31"/>
  <c r="S217" i="31" s="1"/>
  <c r="J217" i="31"/>
  <c r="Q217" i="31" s="1"/>
  <c r="Z216" i="31"/>
  <c r="AA216" i="31" s="1"/>
  <c r="X216" i="31"/>
  <c r="U216" i="31"/>
  <c r="T216" i="31"/>
  <c r="R216" i="31"/>
  <c r="S216" i="31" s="1"/>
  <c r="J216" i="31"/>
  <c r="Q216" i="31" s="1"/>
  <c r="Z215" i="31"/>
  <c r="AA215" i="31" s="1"/>
  <c r="X215" i="31"/>
  <c r="U215" i="31"/>
  <c r="T215" i="31"/>
  <c r="R215" i="31"/>
  <c r="S215" i="31" s="1"/>
  <c r="Q215" i="31"/>
  <c r="J215" i="31"/>
  <c r="Z214" i="31"/>
  <c r="AA214" i="31" s="1"/>
  <c r="X214" i="31"/>
  <c r="U214" i="31"/>
  <c r="T214" i="31"/>
  <c r="R214" i="31"/>
  <c r="S214" i="31" s="1"/>
  <c r="J214" i="31"/>
  <c r="Q214" i="31" s="1"/>
  <c r="Z213" i="31"/>
  <c r="AA213" i="31" s="1"/>
  <c r="X213" i="31"/>
  <c r="U213" i="31"/>
  <c r="T213" i="31"/>
  <c r="L213" i="31" s="1"/>
  <c r="M213" i="31" s="1"/>
  <c r="O213" i="31" s="1"/>
  <c r="S213" i="31"/>
  <c r="R213" i="31"/>
  <c r="J213" i="31"/>
  <c r="Q213" i="31" s="1"/>
  <c r="Z212" i="31"/>
  <c r="AA212" i="31" s="1"/>
  <c r="X212" i="31"/>
  <c r="U212" i="31"/>
  <c r="T212" i="31"/>
  <c r="R212" i="31"/>
  <c r="S212" i="31" s="1"/>
  <c r="J212" i="31"/>
  <c r="Q212" i="31" s="1"/>
  <c r="Z211" i="31"/>
  <c r="AA211" i="31" s="1"/>
  <c r="X211" i="31"/>
  <c r="U211" i="31"/>
  <c r="T211" i="31"/>
  <c r="R211" i="31"/>
  <c r="S211" i="31" s="1"/>
  <c r="J211" i="31"/>
  <c r="Q211" i="31" s="1"/>
  <c r="Z210" i="31"/>
  <c r="AA210" i="31" s="1"/>
  <c r="X210" i="31"/>
  <c r="U210" i="31"/>
  <c r="T210" i="31"/>
  <c r="R210" i="31"/>
  <c r="S210" i="31" s="1"/>
  <c r="Q210" i="31"/>
  <c r="J210" i="31"/>
  <c r="Z209" i="31"/>
  <c r="AA209" i="31" s="1"/>
  <c r="X209" i="31"/>
  <c r="U209" i="31"/>
  <c r="T209" i="31"/>
  <c r="R209" i="31"/>
  <c r="S209" i="31" s="1"/>
  <c r="Q209" i="31"/>
  <c r="J209" i="31"/>
  <c r="Z208" i="31"/>
  <c r="AA208" i="31" s="1"/>
  <c r="X208" i="31"/>
  <c r="U208" i="31"/>
  <c r="T208" i="31"/>
  <c r="R208" i="31"/>
  <c r="S208" i="31" s="1"/>
  <c r="J208" i="31"/>
  <c r="Q208" i="31" s="1"/>
  <c r="Z207" i="31"/>
  <c r="AA207" i="31" s="1"/>
  <c r="X207" i="31"/>
  <c r="U207" i="31"/>
  <c r="T207" i="31"/>
  <c r="R207" i="31"/>
  <c r="S207" i="31" s="1"/>
  <c r="J207" i="31"/>
  <c r="Q207" i="31" s="1"/>
  <c r="Z206" i="31"/>
  <c r="AA206" i="31" s="1"/>
  <c r="X206" i="31"/>
  <c r="U206" i="31"/>
  <c r="T206" i="31"/>
  <c r="R206" i="31"/>
  <c r="S206" i="31" s="1"/>
  <c r="J206" i="31"/>
  <c r="Q206" i="31" s="1"/>
  <c r="Z205" i="31"/>
  <c r="AA205" i="31" s="1"/>
  <c r="X205" i="31"/>
  <c r="U205" i="31"/>
  <c r="T205" i="31"/>
  <c r="R205" i="31"/>
  <c r="S205" i="31" s="1"/>
  <c r="J205" i="31"/>
  <c r="Q205" i="31" s="1"/>
  <c r="Z204" i="31"/>
  <c r="AA204" i="31" s="1"/>
  <c r="X204" i="31"/>
  <c r="U204" i="31"/>
  <c r="T204" i="31"/>
  <c r="R204" i="31"/>
  <c r="S204" i="31" s="1"/>
  <c r="J204" i="31"/>
  <c r="Q204" i="31" s="1"/>
  <c r="Z203" i="31"/>
  <c r="AA203" i="31" s="1"/>
  <c r="X203" i="31"/>
  <c r="U203" i="31"/>
  <c r="T203" i="31"/>
  <c r="R203" i="31"/>
  <c r="S203" i="31" s="1"/>
  <c r="J203" i="31"/>
  <c r="Q203" i="31" s="1"/>
  <c r="Z202" i="31"/>
  <c r="AA202" i="31" s="1"/>
  <c r="X202" i="31"/>
  <c r="U202" i="31"/>
  <c r="T202" i="31"/>
  <c r="R202" i="31"/>
  <c r="S202" i="31" s="1"/>
  <c r="J202" i="31"/>
  <c r="Q202" i="31" s="1"/>
  <c r="Z201" i="31"/>
  <c r="AA201" i="31" s="1"/>
  <c r="X201" i="31"/>
  <c r="U201" i="31"/>
  <c r="T201" i="31"/>
  <c r="R201" i="31"/>
  <c r="S201" i="31" s="1"/>
  <c r="Q201" i="31"/>
  <c r="J201" i="31"/>
  <c r="Z200" i="31"/>
  <c r="AA200" i="31" s="1"/>
  <c r="X200" i="31"/>
  <c r="U200" i="31"/>
  <c r="T200" i="31"/>
  <c r="L200" i="31" s="1"/>
  <c r="R200" i="31"/>
  <c r="S200" i="31" s="1"/>
  <c r="J200" i="31"/>
  <c r="Q200" i="31" s="1"/>
  <c r="Z199" i="31"/>
  <c r="AA199" i="31" s="1"/>
  <c r="X199" i="31"/>
  <c r="U199" i="31"/>
  <c r="T199" i="31"/>
  <c r="R199" i="31"/>
  <c r="S199" i="31" s="1"/>
  <c r="J199" i="31"/>
  <c r="Q199" i="31" s="1"/>
  <c r="Z198" i="31"/>
  <c r="AA198" i="31" s="1"/>
  <c r="X198" i="31"/>
  <c r="U198" i="31"/>
  <c r="T198" i="31"/>
  <c r="S198" i="31"/>
  <c r="R198" i="31"/>
  <c r="J198" i="31"/>
  <c r="Q198" i="31" s="1"/>
  <c r="Z197" i="31"/>
  <c r="AA197" i="31" s="1"/>
  <c r="X197" i="31"/>
  <c r="U197" i="31"/>
  <c r="T197" i="31"/>
  <c r="R197" i="31"/>
  <c r="S197" i="31" s="1"/>
  <c r="J197" i="31"/>
  <c r="Q197" i="31" s="1"/>
  <c r="Z196" i="31"/>
  <c r="AA196" i="31" s="1"/>
  <c r="X196" i="31"/>
  <c r="U196" i="31"/>
  <c r="T196" i="31"/>
  <c r="R196" i="31"/>
  <c r="S196" i="31" s="1"/>
  <c r="J196" i="31"/>
  <c r="Q196" i="31" s="1"/>
  <c r="Z195" i="31"/>
  <c r="AA195" i="31" s="1"/>
  <c r="X195" i="31"/>
  <c r="U195" i="31"/>
  <c r="T195" i="31"/>
  <c r="R195" i="31"/>
  <c r="S195" i="31" s="1"/>
  <c r="J195" i="31"/>
  <c r="Q195" i="31" s="1"/>
  <c r="Z194" i="31"/>
  <c r="AA194" i="31" s="1"/>
  <c r="X194" i="31"/>
  <c r="U194" i="31"/>
  <c r="T194" i="31"/>
  <c r="R194" i="31"/>
  <c r="S194" i="31" s="1"/>
  <c r="J194" i="31"/>
  <c r="Q194" i="31" s="1"/>
  <c r="Z193" i="31"/>
  <c r="AA193" i="31" s="1"/>
  <c r="X193" i="31"/>
  <c r="U193" i="31"/>
  <c r="T193" i="31"/>
  <c r="R193" i="31"/>
  <c r="S193" i="31" s="1"/>
  <c r="J193" i="31"/>
  <c r="Q193" i="31" s="1"/>
  <c r="Z192" i="31"/>
  <c r="AA192" i="31" s="1"/>
  <c r="X192" i="31"/>
  <c r="U192" i="31"/>
  <c r="T192" i="31"/>
  <c r="R192" i="31"/>
  <c r="S192" i="31" s="1"/>
  <c r="J192" i="31"/>
  <c r="Q192" i="31" s="1"/>
  <c r="Z191" i="31"/>
  <c r="AA191" i="31" s="1"/>
  <c r="X191" i="31"/>
  <c r="U191" i="31"/>
  <c r="T191" i="31"/>
  <c r="R191" i="31"/>
  <c r="S191" i="31" s="1"/>
  <c r="J191" i="31"/>
  <c r="Q191" i="31" s="1"/>
  <c r="Z190" i="31"/>
  <c r="AA190" i="31" s="1"/>
  <c r="X190" i="31"/>
  <c r="U190" i="31"/>
  <c r="T190" i="31"/>
  <c r="R190" i="31"/>
  <c r="S190" i="31" s="1"/>
  <c r="J190" i="31"/>
  <c r="Q190" i="31" s="1"/>
  <c r="Z189" i="31"/>
  <c r="AA189" i="31" s="1"/>
  <c r="X189" i="31"/>
  <c r="U189" i="31"/>
  <c r="T189" i="31"/>
  <c r="R189" i="31"/>
  <c r="S189" i="31" s="1"/>
  <c r="J189" i="31"/>
  <c r="Q189" i="31" s="1"/>
  <c r="Z188" i="31"/>
  <c r="AA188" i="31" s="1"/>
  <c r="X188" i="31"/>
  <c r="U188" i="31"/>
  <c r="T188" i="31"/>
  <c r="R188" i="31"/>
  <c r="S188" i="31" s="1"/>
  <c r="J188" i="31"/>
  <c r="Q188" i="31" s="1"/>
  <c r="Z187" i="31"/>
  <c r="AA187" i="31" s="1"/>
  <c r="X187" i="31"/>
  <c r="U187" i="31"/>
  <c r="T187" i="31"/>
  <c r="R187" i="31"/>
  <c r="S187" i="31" s="1"/>
  <c r="L187" i="31"/>
  <c r="M187" i="31" s="1"/>
  <c r="O187" i="31" s="1"/>
  <c r="J187" i="31"/>
  <c r="Q187" i="31" s="1"/>
  <c r="Z186" i="31"/>
  <c r="AA186" i="31" s="1"/>
  <c r="X186" i="31"/>
  <c r="U186" i="31"/>
  <c r="T186" i="31"/>
  <c r="R186" i="31"/>
  <c r="S186" i="31" s="1"/>
  <c r="J186" i="31"/>
  <c r="Q186" i="31" s="1"/>
  <c r="Z185" i="31"/>
  <c r="AA185" i="31" s="1"/>
  <c r="X185" i="31"/>
  <c r="U185" i="31"/>
  <c r="T185" i="31"/>
  <c r="R185" i="31"/>
  <c r="S185" i="31" s="1"/>
  <c r="J185" i="31"/>
  <c r="Q185" i="31" s="1"/>
  <c r="Z184" i="31"/>
  <c r="AA184" i="31" s="1"/>
  <c r="X184" i="31"/>
  <c r="U184" i="31"/>
  <c r="T184" i="31"/>
  <c r="L184" i="31" s="1"/>
  <c r="M184" i="31" s="1"/>
  <c r="O184" i="31" s="1"/>
  <c r="R184" i="31"/>
  <c r="S184" i="31" s="1"/>
  <c r="J184" i="31"/>
  <c r="Q184" i="31" s="1"/>
  <c r="Z183" i="31"/>
  <c r="AA183" i="31" s="1"/>
  <c r="X183" i="31"/>
  <c r="U183" i="31"/>
  <c r="T183" i="31"/>
  <c r="R183" i="31"/>
  <c r="S183" i="31" s="1"/>
  <c r="J183" i="31"/>
  <c r="Q183" i="31" s="1"/>
  <c r="Z182" i="31"/>
  <c r="AA182" i="31" s="1"/>
  <c r="X182" i="31"/>
  <c r="U182" i="31"/>
  <c r="T182" i="31"/>
  <c r="R182" i="31"/>
  <c r="S182" i="31" s="1"/>
  <c r="J182" i="31"/>
  <c r="Q182" i="31" s="1"/>
  <c r="Z181" i="31"/>
  <c r="AA181" i="31" s="1"/>
  <c r="X181" i="31"/>
  <c r="U181" i="31"/>
  <c r="T181" i="31"/>
  <c r="R181" i="31"/>
  <c r="S181" i="31" s="1"/>
  <c r="J181" i="31"/>
  <c r="Q181" i="31" s="1"/>
  <c r="Z180" i="31"/>
  <c r="AA180" i="31" s="1"/>
  <c r="X180" i="31"/>
  <c r="U180" i="31"/>
  <c r="T180" i="31"/>
  <c r="R180" i="31"/>
  <c r="S180" i="31" s="1"/>
  <c r="J180" i="31"/>
  <c r="Q180" i="31" s="1"/>
  <c r="Z179" i="31"/>
  <c r="AA179" i="31" s="1"/>
  <c r="X179" i="31"/>
  <c r="U179" i="31"/>
  <c r="T179" i="31"/>
  <c r="R179" i="31"/>
  <c r="S179" i="31" s="1"/>
  <c r="Q179" i="31"/>
  <c r="J179" i="31"/>
  <c r="Z178" i="31"/>
  <c r="AA178" i="31" s="1"/>
  <c r="X178" i="31"/>
  <c r="U178" i="31"/>
  <c r="T178" i="31"/>
  <c r="R178" i="31"/>
  <c r="S178" i="31" s="1"/>
  <c r="J178" i="31"/>
  <c r="Q178" i="31" s="1"/>
  <c r="Z177" i="31"/>
  <c r="AA177" i="31" s="1"/>
  <c r="X177" i="31"/>
  <c r="U177" i="31"/>
  <c r="T177" i="31"/>
  <c r="R177" i="31"/>
  <c r="S177" i="31" s="1"/>
  <c r="J177" i="31"/>
  <c r="Q177" i="31" s="1"/>
  <c r="Z176" i="31"/>
  <c r="AA176" i="31" s="1"/>
  <c r="X176" i="31"/>
  <c r="U176" i="31"/>
  <c r="T176" i="31"/>
  <c r="R176" i="31"/>
  <c r="S176" i="31" s="1"/>
  <c r="J176" i="31"/>
  <c r="Q176" i="31" s="1"/>
  <c r="Z175" i="31"/>
  <c r="AA175" i="31" s="1"/>
  <c r="X175" i="31"/>
  <c r="U175" i="31"/>
  <c r="T175" i="31"/>
  <c r="R175" i="31"/>
  <c r="S175" i="31" s="1"/>
  <c r="J175" i="31"/>
  <c r="Q175" i="31" s="1"/>
  <c r="Z174" i="31"/>
  <c r="AA174" i="31" s="1"/>
  <c r="X174" i="31"/>
  <c r="U174" i="31"/>
  <c r="T174" i="31"/>
  <c r="R174" i="31"/>
  <c r="S174" i="31" s="1"/>
  <c r="J174" i="31"/>
  <c r="Q174" i="31" s="1"/>
  <c r="Z173" i="31"/>
  <c r="AA173" i="31" s="1"/>
  <c r="X173" i="31"/>
  <c r="U173" i="31"/>
  <c r="T173" i="31"/>
  <c r="R173" i="31"/>
  <c r="S173" i="31" s="1"/>
  <c r="J173" i="31"/>
  <c r="Q173" i="31" s="1"/>
  <c r="Z172" i="31"/>
  <c r="AA172" i="31" s="1"/>
  <c r="X172" i="31"/>
  <c r="U172" i="31"/>
  <c r="T172" i="31"/>
  <c r="R172" i="31"/>
  <c r="S172" i="31" s="1"/>
  <c r="J172" i="31"/>
  <c r="Q172" i="31" s="1"/>
  <c r="Z171" i="31"/>
  <c r="AA171" i="31" s="1"/>
  <c r="X171" i="31"/>
  <c r="U171" i="31"/>
  <c r="T171" i="31"/>
  <c r="L171" i="31" s="1"/>
  <c r="R171" i="31"/>
  <c r="S171" i="31" s="1"/>
  <c r="J171" i="31"/>
  <c r="Q171" i="31" s="1"/>
  <c r="Z170" i="31"/>
  <c r="AA170" i="31" s="1"/>
  <c r="X170" i="31"/>
  <c r="U170" i="31"/>
  <c r="T170" i="31"/>
  <c r="R170" i="31"/>
  <c r="S170" i="31" s="1"/>
  <c r="J170" i="31"/>
  <c r="Q170" i="31" s="1"/>
  <c r="Z169" i="31"/>
  <c r="AA169" i="31" s="1"/>
  <c r="X169" i="31"/>
  <c r="U169" i="31"/>
  <c r="T169" i="31"/>
  <c r="R169" i="31"/>
  <c r="S169" i="31" s="1"/>
  <c r="Q169" i="31"/>
  <c r="J169" i="31"/>
  <c r="Z168" i="31"/>
  <c r="AA168" i="31" s="1"/>
  <c r="X168" i="31"/>
  <c r="U168" i="31"/>
  <c r="T168" i="31"/>
  <c r="R168" i="31"/>
  <c r="S168" i="31" s="1"/>
  <c r="J168" i="31"/>
  <c r="Q168" i="31" s="1"/>
  <c r="Z167" i="31"/>
  <c r="AA167" i="31" s="1"/>
  <c r="X167" i="31"/>
  <c r="U167" i="31"/>
  <c r="T167" i="31"/>
  <c r="R167" i="31"/>
  <c r="S167" i="31" s="1"/>
  <c r="J167" i="31"/>
  <c r="Q167" i="31" s="1"/>
  <c r="Z166" i="31"/>
  <c r="AA166" i="31" s="1"/>
  <c r="X166" i="31"/>
  <c r="U166" i="31"/>
  <c r="T166" i="31"/>
  <c r="R166" i="31"/>
  <c r="S166" i="31" s="1"/>
  <c r="J166" i="31"/>
  <c r="Q166" i="31" s="1"/>
  <c r="Z165" i="31"/>
  <c r="AA165" i="31" s="1"/>
  <c r="X165" i="31"/>
  <c r="U165" i="31"/>
  <c r="T165" i="31"/>
  <c r="R165" i="31"/>
  <c r="S165" i="31" s="1"/>
  <c r="J165" i="31"/>
  <c r="Q165" i="31" s="1"/>
  <c r="Z164" i="31"/>
  <c r="AA164" i="31" s="1"/>
  <c r="X164" i="31"/>
  <c r="U164" i="31"/>
  <c r="T164" i="31"/>
  <c r="R164" i="31"/>
  <c r="S164" i="31" s="1"/>
  <c r="J164" i="31"/>
  <c r="Q164" i="31" s="1"/>
  <c r="Z163" i="31"/>
  <c r="AA163" i="31" s="1"/>
  <c r="X163" i="31"/>
  <c r="U163" i="31"/>
  <c r="T163" i="31"/>
  <c r="R163" i="31"/>
  <c r="S163" i="31" s="1"/>
  <c r="Q163" i="31"/>
  <c r="J163" i="31"/>
  <c r="Z162" i="31"/>
  <c r="AA162" i="31" s="1"/>
  <c r="X162" i="31"/>
  <c r="U162" i="31"/>
  <c r="T162" i="31"/>
  <c r="R162" i="31"/>
  <c r="S162" i="31" s="1"/>
  <c r="J162" i="31"/>
  <c r="Q162" i="31" s="1"/>
  <c r="Z161" i="31"/>
  <c r="AA161" i="31" s="1"/>
  <c r="X161" i="31"/>
  <c r="U161" i="31"/>
  <c r="T161" i="31"/>
  <c r="R161" i="31"/>
  <c r="S161" i="31" s="1"/>
  <c r="J161" i="31"/>
  <c r="Q161" i="31" s="1"/>
  <c r="Z160" i="31"/>
  <c r="AA160" i="31" s="1"/>
  <c r="X160" i="31"/>
  <c r="U160" i="31"/>
  <c r="T160" i="31"/>
  <c r="L160" i="31" s="1"/>
  <c r="M160" i="31" s="1"/>
  <c r="O160" i="31" s="1"/>
  <c r="R160" i="31"/>
  <c r="S160" i="31" s="1"/>
  <c r="J160" i="31"/>
  <c r="Q160" i="31" s="1"/>
  <c r="Z159" i="31"/>
  <c r="AA159" i="31" s="1"/>
  <c r="X159" i="31"/>
  <c r="U159" i="31"/>
  <c r="T159" i="31"/>
  <c r="R159" i="31"/>
  <c r="S159" i="31" s="1"/>
  <c r="J159" i="31"/>
  <c r="Q159" i="31" s="1"/>
  <c r="Z158" i="31"/>
  <c r="AA158" i="31" s="1"/>
  <c r="X158" i="31"/>
  <c r="U158" i="31"/>
  <c r="T158" i="31"/>
  <c r="R158" i="31"/>
  <c r="S158" i="31" s="1"/>
  <c r="J158" i="31"/>
  <c r="Q158" i="31" s="1"/>
  <c r="Z157" i="31"/>
  <c r="AA157" i="31" s="1"/>
  <c r="X157" i="31"/>
  <c r="U157" i="31"/>
  <c r="T157" i="31"/>
  <c r="R157" i="31"/>
  <c r="S157" i="31" s="1"/>
  <c r="J157" i="31"/>
  <c r="Q157" i="31" s="1"/>
  <c r="Z156" i="31"/>
  <c r="AA156" i="31" s="1"/>
  <c r="X156" i="31"/>
  <c r="U156" i="31"/>
  <c r="T156" i="31"/>
  <c r="R156" i="31"/>
  <c r="S156" i="31" s="1"/>
  <c r="J156" i="31"/>
  <c r="Q156" i="31" s="1"/>
  <c r="Z155" i="31"/>
  <c r="AA155" i="31" s="1"/>
  <c r="X155" i="31"/>
  <c r="U155" i="31"/>
  <c r="T155" i="31"/>
  <c r="R155" i="31"/>
  <c r="S155" i="31" s="1"/>
  <c r="Q155" i="31"/>
  <c r="J155" i="31"/>
  <c r="Z154" i="31"/>
  <c r="AA154" i="31" s="1"/>
  <c r="X154" i="31"/>
  <c r="U154" i="31"/>
  <c r="T154" i="31"/>
  <c r="R154" i="31"/>
  <c r="S154" i="31" s="1"/>
  <c r="J154" i="31"/>
  <c r="Q154" i="31" s="1"/>
  <c r="Z153" i="31"/>
  <c r="AA153" i="31" s="1"/>
  <c r="X153" i="31"/>
  <c r="U153" i="31"/>
  <c r="T153" i="31"/>
  <c r="R153" i="31"/>
  <c r="S153" i="31" s="1"/>
  <c r="J153" i="31"/>
  <c r="Q153" i="31" s="1"/>
  <c r="Z152" i="31"/>
  <c r="AA152" i="31" s="1"/>
  <c r="X152" i="31"/>
  <c r="U152" i="31"/>
  <c r="T152" i="31"/>
  <c r="R152" i="31"/>
  <c r="S152" i="31" s="1"/>
  <c r="J152" i="31"/>
  <c r="Q152" i="31" s="1"/>
  <c r="Z151" i="31"/>
  <c r="AA151" i="31" s="1"/>
  <c r="X151" i="31"/>
  <c r="U151" i="31"/>
  <c r="T151" i="31"/>
  <c r="R151" i="31"/>
  <c r="S151" i="31" s="1"/>
  <c r="J151" i="31"/>
  <c r="Q151" i="31" s="1"/>
  <c r="Z150" i="31"/>
  <c r="AA150" i="31" s="1"/>
  <c r="X150" i="31"/>
  <c r="U150" i="31"/>
  <c r="T150" i="31"/>
  <c r="R150" i="31"/>
  <c r="S150" i="31" s="1"/>
  <c r="J150" i="31"/>
  <c r="Q150" i="31" s="1"/>
  <c r="Z149" i="31"/>
  <c r="AA149" i="31" s="1"/>
  <c r="X149" i="31"/>
  <c r="U149" i="31"/>
  <c r="T149" i="31"/>
  <c r="L149" i="31" s="1"/>
  <c r="R149" i="31"/>
  <c r="S149" i="31" s="1"/>
  <c r="J149" i="31"/>
  <c r="Q149" i="31" s="1"/>
  <c r="Z148" i="31"/>
  <c r="AA148" i="31" s="1"/>
  <c r="X148" i="31"/>
  <c r="U148" i="31"/>
  <c r="T148" i="31"/>
  <c r="R148" i="31"/>
  <c r="S148" i="31" s="1"/>
  <c r="J148" i="31"/>
  <c r="Q148" i="31" s="1"/>
  <c r="Z147" i="31"/>
  <c r="AA147" i="31" s="1"/>
  <c r="X147" i="31"/>
  <c r="U147" i="31"/>
  <c r="T147" i="31"/>
  <c r="R147" i="31"/>
  <c r="S147" i="31" s="1"/>
  <c r="J147" i="31"/>
  <c r="Q147" i="31" s="1"/>
  <c r="Z146" i="31"/>
  <c r="AA146" i="31" s="1"/>
  <c r="X146" i="31"/>
  <c r="U146" i="31"/>
  <c r="T146" i="31"/>
  <c r="R146" i="31"/>
  <c r="S146" i="31" s="1"/>
  <c r="J146" i="31"/>
  <c r="Q146" i="31" s="1"/>
  <c r="Z145" i="31"/>
  <c r="AA145" i="31" s="1"/>
  <c r="X145" i="31"/>
  <c r="U145" i="31"/>
  <c r="T145" i="31"/>
  <c r="R145" i="31"/>
  <c r="S145" i="31" s="1"/>
  <c r="J145" i="31"/>
  <c r="Q145" i="31" s="1"/>
  <c r="Z144" i="31"/>
  <c r="AA144" i="31" s="1"/>
  <c r="X144" i="31"/>
  <c r="U144" i="31"/>
  <c r="T144" i="31"/>
  <c r="R144" i="31"/>
  <c r="S144" i="31" s="1"/>
  <c r="J144" i="31"/>
  <c r="Q144" i="31" s="1"/>
  <c r="Z143" i="31"/>
  <c r="AA143" i="31" s="1"/>
  <c r="X143" i="31"/>
  <c r="U143" i="31"/>
  <c r="T143" i="31"/>
  <c r="R143" i="31"/>
  <c r="S143" i="31" s="1"/>
  <c r="J143" i="31"/>
  <c r="Q143" i="31" s="1"/>
  <c r="Z142" i="31"/>
  <c r="AA142" i="31" s="1"/>
  <c r="X142" i="31"/>
  <c r="U142" i="31"/>
  <c r="T142" i="31"/>
  <c r="R142" i="31"/>
  <c r="S142" i="31" s="1"/>
  <c r="J142" i="31"/>
  <c r="Q142" i="31" s="1"/>
  <c r="Z141" i="31"/>
  <c r="AA141" i="31" s="1"/>
  <c r="X141" i="31"/>
  <c r="U141" i="31"/>
  <c r="T141" i="31"/>
  <c r="R141" i="31"/>
  <c r="S141" i="31" s="1"/>
  <c r="J141" i="31"/>
  <c r="Q141" i="31" s="1"/>
  <c r="Z140" i="31"/>
  <c r="AA140" i="31" s="1"/>
  <c r="X140" i="31"/>
  <c r="U140" i="31"/>
  <c r="T140" i="31"/>
  <c r="R140" i="31"/>
  <c r="S140" i="31" s="1"/>
  <c r="Q140" i="31"/>
  <c r="J140" i="31"/>
  <c r="Z139" i="31"/>
  <c r="AA139" i="31" s="1"/>
  <c r="X139" i="31"/>
  <c r="U139" i="31"/>
  <c r="T139" i="31"/>
  <c r="R139" i="31"/>
  <c r="S139" i="31" s="1"/>
  <c r="J139" i="31"/>
  <c r="Q139" i="31" s="1"/>
  <c r="Z138" i="31"/>
  <c r="AA138" i="31" s="1"/>
  <c r="X138" i="31"/>
  <c r="U138" i="31"/>
  <c r="T138" i="31"/>
  <c r="R138" i="31"/>
  <c r="S138" i="31" s="1"/>
  <c r="J138" i="31"/>
  <c r="Q138" i="31" s="1"/>
  <c r="Z137" i="31"/>
  <c r="AA137" i="31" s="1"/>
  <c r="X137" i="31"/>
  <c r="U137" i="31"/>
  <c r="T137" i="31"/>
  <c r="L137" i="31" s="1"/>
  <c r="M137" i="31" s="1"/>
  <c r="O137" i="31" s="1"/>
  <c r="R137" i="31"/>
  <c r="S137" i="31" s="1"/>
  <c r="J137" i="31"/>
  <c r="Q137" i="31" s="1"/>
  <c r="Z136" i="31"/>
  <c r="AA136" i="31" s="1"/>
  <c r="X136" i="31"/>
  <c r="U136" i="31"/>
  <c r="T136" i="31"/>
  <c r="R136" i="31"/>
  <c r="S136" i="31" s="1"/>
  <c r="J136" i="31"/>
  <c r="Q136" i="31" s="1"/>
  <c r="Z135" i="31"/>
  <c r="AA135" i="31" s="1"/>
  <c r="X135" i="31"/>
  <c r="U135" i="31"/>
  <c r="T135" i="31"/>
  <c r="R135" i="31"/>
  <c r="S135" i="31" s="1"/>
  <c r="J135" i="31"/>
  <c r="Q135" i="31" s="1"/>
  <c r="Z134" i="31"/>
  <c r="AA134" i="31" s="1"/>
  <c r="X134" i="31"/>
  <c r="U134" i="31"/>
  <c r="T134" i="31"/>
  <c r="R134" i="31"/>
  <c r="S134" i="31" s="1"/>
  <c r="Q134" i="31"/>
  <c r="J134" i="31"/>
  <c r="Z133" i="31"/>
  <c r="AA133" i="31" s="1"/>
  <c r="X133" i="31"/>
  <c r="U133" i="31"/>
  <c r="T133" i="31"/>
  <c r="R133" i="31"/>
  <c r="S133" i="31" s="1"/>
  <c r="J133" i="31"/>
  <c r="Q133" i="31" s="1"/>
  <c r="Z132" i="31"/>
  <c r="AA132" i="31" s="1"/>
  <c r="X132" i="31"/>
  <c r="U132" i="31"/>
  <c r="T132" i="31"/>
  <c r="R132" i="31"/>
  <c r="S132" i="31" s="1"/>
  <c r="J132" i="31"/>
  <c r="Q132" i="31" s="1"/>
  <c r="Z131" i="31"/>
  <c r="AA131" i="31" s="1"/>
  <c r="X131" i="31"/>
  <c r="U131" i="31"/>
  <c r="T131" i="31"/>
  <c r="R131" i="31"/>
  <c r="S131" i="31" s="1"/>
  <c r="J131" i="31"/>
  <c r="Q131" i="31" s="1"/>
  <c r="Z130" i="31"/>
  <c r="AA130" i="31" s="1"/>
  <c r="X130" i="31"/>
  <c r="U130" i="31"/>
  <c r="T130" i="31"/>
  <c r="L130" i="31" s="1"/>
  <c r="R130" i="31"/>
  <c r="S130" i="31" s="1"/>
  <c r="J130" i="31"/>
  <c r="Q130" i="31" s="1"/>
  <c r="Z129" i="31"/>
  <c r="AA129" i="31" s="1"/>
  <c r="X129" i="31"/>
  <c r="U129" i="31"/>
  <c r="T129" i="31"/>
  <c r="R129" i="31"/>
  <c r="S129" i="31" s="1"/>
  <c r="J129" i="31"/>
  <c r="Q129" i="31" s="1"/>
  <c r="Z128" i="31"/>
  <c r="AA128" i="31" s="1"/>
  <c r="X128" i="31"/>
  <c r="U128" i="31"/>
  <c r="T128" i="31"/>
  <c r="R128" i="31"/>
  <c r="S128" i="31" s="1"/>
  <c r="L128" i="31"/>
  <c r="J128" i="31"/>
  <c r="Q128" i="31" s="1"/>
  <c r="Z127" i="31"/>
  <c r="AA127" i="31" s="1"/>
  <c r="X127" i="31"/>
  <c r="U127" i="31"/>
  <c r="T127" i="31"/>
  <c r="R127" i="31"/>
  <c r="S127" i="31" s="1"/>
  <c r="Q127" i="31"/>
  <c r="J127" i="31"/>
  <c r="Z126" i="31"/>
  <c r="AA126" i="31" s="1"/>
  <c r="X126" i="31"/>
  <c r="U126" i="31"/>
  <c r="T126" i="31"/>
  <c r="L126" i="31" s="1"/>
  <c r="R126" i="31"/>
  <c r="S126" i="31" s="1"/>
  <c r="J126" i="31"/>
  <c r="Q126" i="31" s="1"/>
  <c r="Z125" i="31"/>
  <c r="AA125" i="31" s="1"/>
  <c r="X125" i="31"/>
  <c r="U125" i="31"/>
  <c r="T125" i="31"/>
  <c r="R125" i="31"/>
  <c r="S125" i="31" s="1"/>
  <c r="J125" i="31"/>
  <c r="Q125" i="31" s="1"/>
  <c r="Z124" i="31"/>
  <c r="AA124" i="31" s="1"/>
  <c r="X124" i="31"/>
  <c r="U124" i="31"/>
  <c r="T124" i="31"/>
  <c r="R124" i="31"/>
  <c r="S124" i="31" s="1"/>
  <c r="J124" i="31"/>
  <c r="Q124" i="31" s="1"/>
  <c r="Z123" i="31"/>
  <c r="AA123" i="31" s="1"/>
  <c r="X123" i="31"/>
  <c r="U123" i="31"/>
  <c r="T123" i="31"/>
  <c r="R123" i="31"/>
  <c r="S123" i="31" s="1"/>
  <c r="J123" i="31"/>
  <c r="Q123" i="31" s="1"/>
  <c r="Z122" i="31"/>
  <c r="AA122" i="31" s="1"/>
  <c r="X122" i="31"/>
  <c r="U122" i="31"/>
  <c r="T122" i="31"/>
  <c r="R122" i="31"/>
  <c r="S122" i="31" s="1"/>
  <c r="J122" i="31"/>
  <c r="Q122" i="31" s="1"/>
  <c r="Z121" i="31"/>
  <c r="AA121" i="31" s="1"/>
  <c r="X121" i="31"/>
  <c r="U121" i="31"/>
  <c r="T121" i="31"/>
  <c r="R121" i="31"/>
  <c r="S121" i="31" s="1"/>
  <c r="J121" i="31"/>
  <c r="Q121" i="31" s="1"/>
  <c r="Z120" i="31"/>
  <c r="AA120" i="31" s="1"/>
  <c r="X120" i="31"/>
  <c r="U120" i="31"/>
  <c r="T120" i="31"/>
  <c r="R120" i="31"/>
  <c r="S120" i="31" s="1"/>
  <c r="J120" i="31"/>
  <c r="Q120" i="31" s="1"/>
  <c r="Z119" i="31"/>
  <c r="AA119" i="31" s="1"/>
  <c r="X119" i="31"/>
  <c r="U119" i="31"/>
  <c r="T119" i="31"/>
  <c r="R119" i="31"/>
  <c r="S119" i="31" s="1"/>
  <c r="J119" i="31"/>
  <c r="Q119" i="31" s="1"/>
  <c r="Z118" i="31"/>
  <c r="AA118" i="31" s="1"/>
  <c r="X118" i="31"/>
  <c r="U118" i="31"/>
  <c r="T118" i="31"/>
  <c r="R118" i="31"/>
  <c r="S118" i="31" s="1"/>
  <c r="J118" i="31"/>
  <c r="Q118" i="31" s="1"/>
  <c r="Z117" i="31"/>
  <c r="AA117" i="31" s="1"/>
  <c r="X117" i="31"/>
  <c r="U117" i="31"/>
  <c r="T117" i="31"/>
  <c r="R117" i="31"/>
  <c r="S117" i="31" s="1"/>
  <c r="Q117" i="31"/>
  <c r="J117" i="31"/>
  <c r="Z116" i="31"/>
  <c r="AA116" i="31" s="1"/>
  <c r="X116" i="31"/>
  <c r="U116" i="31"/>
  <c r="T116" i="31"/>
  <c r="R116" i="31"/>
  <c r="S116" i="31" s="1"/>
  <c r="J116" i="31"/>
  <c r="Q116" i="31" s="1"/>
  <c r="Z115" i="31"/>
  <c r="AA115" i="31" s="1"/>
  <c r="X115" i="31"/>
  <c r="U115" i="31"/>
  <c r="T115" i="31"/>
  <c r="R115" i="31"/>
  <c r="S115" i="31" s="1"/>
  <c r="J115" i="31"/>
  <c r="Q115" i="31" s="1"/>
  <c r="Z114" i="31"/>
  <c r="AA114" i="31" s="1"/>
  <c r="X114" i="31"/>
  <c r="U114" i="31"/>
  <c r="T114" i="31"/>
  <c r="R114" i="31"/>
  <c r="S114" i="31" s="1"/>
  <c r="J114" i="31"/>
  <c r="Q114" i="31" s="1"/>
  <c r="Z113" i="31"/>
  <c r="AA113" i="31" s="1"/>
  <c r="X113" i="31"/>
  <c r="U113" i="31"/>
  <c r="T113" i="31"/>
  <c r="L113" i="31" s="1"/>
  <c r="R113" i="31"/>
  <c r="S113" i="31" s="1"/>
  <c r="J113" i="31"/>
  <c r="Q113" i="31" s="1"/>
  <c r="Z112" i="31"/>
  <c r="AA112" i="31" s="1"/>
  <c r="X112" i="31"/>
  <c r="U112" i="31"/>
  <c r="T112" i="31"/>
  <c r="R112" i="31"/>
  <c r="S112" i="31" s="1"/>
  <c r="J112" i="31"/>
  <c r="Q112" i="31" s="1"/>
  <c r="AA111" i="31"/>
  <c r="Z111" i="31"/>
  <c r="X111" i="31"/>
  <c r="U111" i="31"/>
  <c r="T111" i="31"/>
  <c r="R111" i="31"/>
  <c r="S111" i="31" s="1"/>
  <c r="Q111" i="31"/>
  <c r="J111" i="31"/>
  <c r="Z110" i="31"/>
  <c r="AA110" i="31" s="1"/>
  <c r="X110" i="31"/>
  <c r="U110" i="31"/>
  <c r="T110" i="31"/>
  <c r="R110" i="31"/>
  <c r="S110" i="31" s="1"/>
  <c r="J110" i="31"/>
  <c r="Q110" i="31" s="1"/>
  <c r="Z109" i="31"/>
  <c r="AA109" i="31" s="1"/>
  <c r="X109" i="31"/>
  <c r="U109" i="31"/>
  <c r="T109" i="31"/>
  <c r="R109" i="31"/>
  <c r="S109" i="31" s="1"/>
  <c r="J109" i="31"/>
  <c r="Q109" i="31" s="1"/>
  <c r="Z108" i="31"/>
  <c r="AA108" i="31" s="1"/>
  <c r="X108" i="31"/>
  <c r="U108" i="31"/>
  <c r="T108" i="31"/>
  <c r="R108" i="31"/>
  <c r="S108" i="31" s="1"/>
  <c r="J108" i="31"/>
  <c r="Q108" i="31" s="1"/>
  <c r="Z107" i="31"/>
  <c r="AA107" i="31" s="1"/>
  <c r="X107" i="31"/>
  <c r="U107" i="31"/>
  <c r="T107" i="31"/>
  <c r="R107" i="31"/>
  <c r="S107" i="31" s="1"/>
  <c r="J107" i="31"/>
  <c r="Q107" i="31" s="1"/>
  <c r="Z106" i="31"/>
  <c r="AA106" i="31" s="1"/>
  <c r="X106" i="31"/>
  <c r="U106" i="31"/>
  <c r="T106" i="31"/>
  <c r="R106" i="31"/>
  <c r="S106" i="31" s="1"/>
  <c r="J106" i="31"/>
  <c r="Q106" i="31" s="1"/>
  <c r="Z105" i="31"/>
  <c r="AA105" i="31" s="1"/>
  <c r="X105" i="31"/>
  <c r="U105" i="31"/>
  <c r="T105" i="31"/>
  <c r="R105" i="31"/>
  <c r="S105" i="31" s="1"/>
  <c r="Q105" i="31"/>
  <c r="J105" i="31"/>
  <c r="Z104" i="31"/>
  <c r="AA104" i="31" s="1"/>
  <c r="X104" i="31"/>
  <c r="U104" i="31"/>
  <c r="T104" i="31"/>
  <c r="R104" i="31"/>
  <c r="S104" i="31" s="1"/>
  <c r="J104" i="31"/>
  <c r="Q104" i="31" s="1"/>
  <c r="Z103" i="31"/>
  <c r="AA103" i="31" s="1"/>
  <c r="X103" i="31"/>
  <c r="U103" i="31"/>
  <c r="T103" i="31"/>
  <c r="S103" i="31"/>
  <c r="R103" i="31"/>
  <c r="J103" i="31"/>
  <c r="Q103" i="31" s="1"/>
  <c r="Z102" i="31"/>
  <c r="AA102" i="31" s="1"/>
  <c r="X102" i="31"/>
  <c r="U102" i="31"/>
  <c r="T102" i="31"/>
  <c r="R102" i="31"/>
  <c r="S102" i="31" s="1"/>
  <c r="J102" i="31"/>
  <c r="Q102" i="31" s="1"/>
  <c r="Z101" i="31"/>
  <c r="AA101" i="31" s="1"/>
  <c r="X101" i="31"/>
  <c r="U101" i="31"/>
  <c r="T101" i="31"/>
  <c r="R101" i="31"/>
  <c r="S101" i="31" s="1"/>
  <c r="J101" i="31"/>
  <c r="Q101" i="31" s="1"/>
  <c r="Z100" i="31"/>
  <c r="AA100" i="31" s="1"/>
  <c r="X100" i="31"/>
  <c r="U100" i="31"/>
  <c r="T100" i="31"/>
  <c r="R100" i="31"/>
  <c r="S100" i="31" s="1"/>
  <c r="J100" i="31"/>
  <c r="Q100" i="31" s="1"/>
  <c r="Z99" i="31"/>
  <c r="AA99" i="31" s="1"/>
  <c r="X99" i="31"/>
  <c r="U99" i="31"/>
  <c r="T99" i="31"/>
  <c r="R99" i="31"/>
  <c r="S99" i="31" s="1"/>
  <c r="Q99" i="31"/>
  <c r="J99" i="31"/>
  <c r="Z98" i="31"/>
  <c r="AA98" i="31" s="1"/>
  <c r="X98" i="31"/>
  <c r="U98" i="31"/>
  <c r="T98" i="31"/>
  <c r="R98" i="31"/>
  <c r="S98" i="31" s="1"/>
  <c r="L98" i="31"/>
  <c r="J98" i="31"/>
  <c r="Q98" i="31" s="1"/>
  <c r="Z97" i="31"/>
  <c r="AA97" i="31" s="1"/>
  <c r="X97" i="31"/>
  <c r="U97" i="31"/>
  <c r="T97" i="31"/>
  <c r="R97" i="31"/>
  <c r="S97" i="31" s="1"/>
  <c r="J97" i="31"/>
  <c r="Q97" i="31" s="1"/>
  <c r="Z96" i="31"/>
  <c r="AA96" i="31" s="1"/>
  <c r="X96" i="31"/>
  <c r="U96" i="31"/>
  <c r="T96" i="31"/>
  <c r="R96" i="31"/>
  <c r="S96" i="31" s="1"/>
  <c r="J96" i="31"/>
  <c r="Q96" i="31" s="1"/>
  <c r="Z95" i="31"/>
  <c r="AA95" i="31" s="1"/>
  <c r="X95" i="31"/>
  <c r="U95" i="31"/>
  <c r="T95" i="31"/>
  <c r="R95" i="31"/>
  <c r="S95" i="31" s="1"/>
  <c r="Q95" i="31"/>
  <c r="J95" i="31"/>
  <c r="Z94" i="31"/>
  <c r="AA94" i="31" s="1"/>
  <c r="X94" i="31"/>
  <c r="U94" i="31"/>
  <c r="T94" i="31"/>
  <c r="R94" i="31"/>
  <c r="S94" i="31" s="1"/>
  <c r="J94" i="31"/>
  <c r="Q94" i="31" s="1"/>
  <c r="Z93" i="31"/>
  <c r="AA93" i="31" s="1"/>
  <c r="X93" i="31"/>
  <c r="U93" i="31"/>
  <c r="T93" i="31"/>
  <c r="R93" i="31"/>
  <c r="S93" i="31" s="1"/>
  <c r="J93" i="31"/>
  <c r="Q93" i="31" s="1"/>
  <c r="Z92" i="31"/>
  <c r="AA92" i="31" s="1"/>
  <c r="X92" i="31"/>
  <c r="U92" i="31"/>
  <c r="T92" i="31"/>
  <c r="R92" i="31"/>
  <c r="S92" i="31" s="1"/>
  <c r="J92" i="31"/>
  <c r="Q92" i="31" s="1"/>
  <c r="Z91" i="31"/>
  <c r="AA91" i="31" s="1"/>
  <c r="X91" i="31"/>
  <c r="U91" i="31"/>
  <c r="T91" i="31"/>
  <c r="R91" i="31"/>
  <c r="S91" i="31" s="1"/>
  <c r="J91" i="31"/>
  <c r="Q91" i="31" s="1"/>
  <c r="Z90" i="31"/>
  <c r="AA90" i="31" s="1"/>
  <c r="X90" i="31"/>
  <c r="U90" i="31"/>
  <c r="T90" i="31"/>
  <c r="R90" i="31"/>
  <c r="S90" i="31" s="1"/>
  <c r="J90" i="31"/>
  <c r="Q90" i="31" s="1"/>
  <c r="Z89" i="31"/>
  <c r="AA89" i="31" s="1"/>
  <c r="X89" i="31"/>
  <c r="U89" i="31"/>
  <c r="T89" i="31"/>
  <c r="R89" i="31"/>
  <c r="S89" i="31" s="1"/>
  <c r="J89" i="31"/>
  <c r="Q89" i="31" s="1"/>
  <c r="Z88" i="31"/>
  <c r="AA88" i="31" s="1"/>
  <c r="X88" i="31"/>
  <c r="U88" i="31"/>
  <c r="T88" i="31"/>
  <c r="R88" i="31"/>
  <c r="S88" i="31" s="1"/>
  <c r="J88" i="31"/>
  <c r="Q88" i="31" s="1"/>
  <c r="Z87" i="31"/>
  <c r="AA87" i="31" s="1"/>
  <c r="X87" i="31"/>
  <c r="U87" i="31"/>
  <c r="T87" i="31"/>
  <c r="R87" i="31"/>
  <c r="S87" i="31" s="1"/>
  <c r="J87" i="31"/>
  <c r="Q87" i="31" s="1"/>
  <c r="Z86" i="31"/>
  <c r="AA86" i="31" s="1"/>
  <c r="X86" i="31"/>
  <c r="U86" i="31"/>
  <c r="T86" i="31"/>
  <c r="R86" i="31"/>
  <c r="S86" i="31" s="1"/>
  <c r="J86" i="31"/>
  <c r="Q86" i="31" s="1"/>
  <c r="Z85" i="31"/>
  <c r="AA85" i="31" s="1"/>
  <c r="X85" i="31"/>
  <c r="U85" i="31"/>
  <c r="T85" i="31"/>
  <c r="R85" i="31"/>
  <c r="S85" i="31" s="1"/>
  <c r="J85" i="31"/>
  <c r="Q85" i="31" s="1"/>
  <c r="Z84" i="31"/>
  <c r="AA84" i="31" s="1"/>
  <c r="X84" i="31"/>
  <c r="U84" i="31"/>
  <c r="T84" i="31"/>
  <c r="R84" i="31"/>
  <c r="S84" i="31" s="1"/>
  <c r="J84" i="31"/>
  <c r="Q84" i="31" s="1"/>
  <c r="Z83" i="31"/>
  <c r="AA83" i="31" s="1"/>
  <c r="X83" i="31"/>
  <c r="U83" i="31"/>
  <c r="T83" i="31"/>
  <c r="R83" i="31"/>
  <c r="S83" i="31" s="1"/>
  <c r="J83" i="31"/>
  <c r="Q83" i="31" s="1"/>
  <c r="Z82" i="31"/>
  <c r="AA82" i="31" s="1"/>
  <c r="X82" i="31"/>
  <c r="U82" i="31"/>
  <c r="T82" i="31"/>
  <c r="R82" i="31"/>
  <c r="S82" i="31" s="1"/>
  <c r="J82" i="31"/>
  <c r="Q82" i="31" s="1"/>
  <c r="Z81" i="31"/>
  <c r="AA81" i="31" s="1"/>
  <c r="X81" i="31"/>
  <c r="U81" i="31"/>
  <c r="T81" i="31"/>
  <c r="R81" i="31"/>
  <c r="S81" i="31" s="1"/>
  <c r="J81" i="31"/>
  <c r="Q81" i="31" s="1"/>
  <c r="Z80" i="31"/>
  <c r="AA80" i="31" s="1"/>
  <c r="X80" i="31"/>
  <c r="U80" i="31"/>
  <c r="T80" i="31"/>
  <c r="R80" i="31"/>
  <c r="S80" i="31" s="1"/>
  <c r="J80" i="31"/>
  <c r="Q80" i="31" s="1"/>
  <c r="Z79" i="31"/>
  <c r="AA79" i="31" s="1"/>
  <c r="X79" i="31"/>
  <c r="U79" i="31"/>
  <c r="T79" i="31"/>
  <c r="R79" i="31"/>
  <c r="S79" i="31" s="1"/>
  <c r="Q79" i="31"/>
  <c r="J79" i="31"/>
  <c r="Z78" i="31"/>
  <c r="AA78" i="31" s="1"/>
  <c r="X78" i="31"/>
  <c r="U78" i="31"/>
  <c r="T78" i="31"/>
  <c r="R78" i="31"/>
  <c r="S78" i="31" s="1"/>
  <c r="J78" i="31"/>
  <c r="Q78" i="31" s="1"/>
  <c r="Z77" i="31"/>
  <c r="AA77" i="31" s="1"/>
  <c r="X77" i="31"/>
  <c r="U77" i="31"/>
  <c r="T77" i="31"/>
  <c r="R77" i="31"/>
  <c r="S77" i="31" s="1"/>
  <c r="J77" i="31"/>
  <c r="Q77" i="31" s="1"/>
  <c r="Z76" i="31"/>
  <c r="AA76" i="31" s="1"/>
  <c r="X76" i="31"/>
  <c r="U76" i="31"/>
  <c r="T76" i="31"/>
  <c r="R76" i="31"/>
  <c r="S76" i="31" s="1"/>
  <c r="J76" i="31"/>
  <c r="Q76" i="31" s="1"/>
  <c r="Z75" i="31"/>
  <c r="AA75" i="31" s="1"/>
  <c r="X75" i="31"/>
  <c r="U75" i="31"/>
  <c r="T75" i="31"/>
  <c r="L75" i="31" s="1"/>
  <c r="R75" i="31"/>
  <c r="S75" i="31" s="1"/>
  <c r="J75" i="31"/>
  <c r="Q75" i="31" s="1"/>
  <c r="Z74" i="31"/>
  <c r="AA74" i="31" s="1"/>
  <c r="X74" i="31"/>
  <c r="U74" i="31"/>
  <c r="T74" i="31"/>
  <c r="L74" i="31" s="1"/>
  <c r="M74" i="31" s="1"/>
  <c r="O74" i="31" s="1"/>
  <c r="R74" i="31"/>
  <c r="S74" i="31" s="1"/>
  <c r="J74" i="31"/>
  <c r="Q74" i="31" s="1"/>
  <c r="Z73" i="31"/>
  <c r="AA73" i="31" s="1"/>
  <c r="X73" i="31"/>
  <c r="U73" i="31"/>
  <c r="T73" i="31"/>
  <c r="R73" i="31"/>
  <c r="S73" i="31" s="1"/>
  <c r="Q73" i="31"/>
  <c r="J73" i="31"/>
  <c r="Z72" i="31"/>
  <c r="AA72" i="31" s="1"/>
  <c r="X72" i="31"/>
  <c r="U72" i="31"/>
  <c r="T72" i="31"/>
  <c r="R72" i="31"/>
  <c r="S72" i="31" s="1"/>
  <c r="J72" i="31"/>
  <c r="Q72" i="31" s="1"/>
  <c r="Z71" i="31"/>
  <c r="AA71" i="31" s="1"/>
  <c r="X71" i="31"/>
  <c r="U71" i="31"/>
  <c r="T71" i="31"/>
  <c r="R71" i="31"/>
  <c r="S71" i="31" s="1"/>
  <c r="Q71" i="31"/>
  <c r="J71" i="31"/>
  <c r="Z70" i="31"/>
  <c r="AA70" i="31" s="1"/>
  <c r="X70" i="31"/>
  <c r="U70" i="31"/>
  <c r="T70" i="31"/>
  <c r="R70" i="31"/>
  <c r="S70" i="31" s="1"/>
  <c r="J70" i="31"/>
  <c r="Q70" i="31" s="1"/>
  <c r="Z69" i="31"/>
  <c r="AA69" i="31" s="1"/>
  <c r="X69" i="31"/>
  <c r="U69" i="31"/>
  <c r="T69" i="31"/>
  <c r="R69" i="31"/>
  <c r="S69" i="31" s="1"/>
  <c r="J69" i="31"/>
  <c r="Q69" i="31" s="1"/>
  <c r="Z68" i="31"/>
  <c r="AA68" i="31" s="1"/>
  <c r="X68" i="31"/>
  <c r="U68" i="31"/>
  <c r="T68" i="31"/>
  <c r="R68" i="31"/>
  <c r="S68" i="31" s="1"/>
  <c r="J68" i="31"/>
  <c r="Q68" i="31" s="1"/>
  <c r="Z67" i="31"/>
  <c r="AA67" i="31" s="1"/>
  <c r="X67" i="31"/>
  <c r="U67" i="31"/>
  <c r="T67" i="31"/>
  <c r="R67" i="31"/>
  <c r="S67" i="31" s="1"/>
  <c r="J67" i="31"/>
  <c r="Q67" i="31" s="1"/>
  <c r="Z66" i="31"/>
  <c r="AA66" i="31" s="1"/>
  <c r="X66" i="31"/>
  <c r="U66" i="31"/>
  <c r="T66" i="31"/>
  <c r="R66" i="31"/>
  <c r="S66" i="31" s="1"/>
  <c r="J66" i="31"/>
  <c r="Q66" i="31" s="1"/>
  <c r="Z65" i="31"/>
  <c r="AA65" i="31" s="1"/>
  <c r="X65" i="31"/>
  <c r="U65" i="31"/>
  <c r="T65" i="31"/>
  <c r="R65" i="31"/>
  <c r="S65" i="31" s="1"/>
  <c r="J65" i="31"/>
  <c r="Q65" i="31" s="1"/>
  <c r="Z64" i="31"/>
  <c r="AA64" i="31" s="1"/>
  <c r="X64" i="31"/>
  <c r="U64" i="31"/>
  <c r="T64" i="31"/>
  <c r="R64" i="31"/>
  <c r="S64" i="31" s="1"/>
  <c r="J64" i="31"/>
  <c r="Q64" i="31" s="1"/>
  <c r="Z63" i="31"/>
  <c r="AA63" i="31" s="1"/>
  <c r="X63" i="31"/>
  <c r="U63" i="31"/>
  <c r="T63" i="31"/>
  <c r="R63" i="31"/>
  <c r="S63" i="31" s="1"/>
  <c r="J63" i="31"/>
  <c r="Q63" i="31" s="1"/>
  <c r="Z62" i="31"/>
  <c r="AA62" i="31" s="1"/>
  <c r="X62" i="31"/>
  <c r="U62" i="31"/>
  <c r="T62" i="31"/>
  <c r="R62" i="31"/>
  <c r="S62" i="31" s="1"/>
  <c r="J62" i="31"/>
  <c r="Q62" i="31" s="1"/>
  <c r="Z61" i="31"/>
  <c r="AA61" i="31" s="1"/>
  <c r="X61" i="31"/>
  <c r="U61" i="31"/>
  <c r="T61" i="31"/>
  <c r="R61" i="31"/>
  <c r="S61" i="31" s="1"/>
  <c r="J61" i="31"/>
  <c r="Q61" i="31" s="1"/>
  <c r="Z60" i="31"/>
  <c r="AA60" i="31" s="1"/>
  <c r="X60" i="31"/>
  <c r="U60" i="31"/>
  <c r="T60" i="31"/>
  <c r="R60" i="31"/>
  <c r="S60" i="31" s="1"/>
  <c r="J60" i="31"/>
  <c r="Q60" i="31" s="1"/>
  <c r="Z59" i="31"/>
  <c r="AA59" i="31" s="1"/>
  <c r="X59" i="31"/>
  <c r="U59" i="31"/>
  <c r="L59" i="31" s="1"/>
  <c r="T59" i="31"/>
  <c r="R59" i="31"/>
  <c r="S59" i="31" s="1"/>
  <c r="J59" i="31"/>
  <c r="Q59" i="31" s="1"/>
  <c r="Z58" i="31"/>
  <c r="AA58" i="31" s="1"/>
  <c r="X58" i="31"/>
  <c r="U58" i="31"/>
  <c r="T58" i="31"/>
  <c r="R58" i="31"/>
  <c r="S58" i="31" s="1"/>
  <c r="Q58" i="31"/>
  <c r="J58" i="31"/>
  <c r="Z57" i="31"/>
  <c r="AA57" i="31" s="1"/>
  <c r="X57" i="31"/>
  <c r="U57" i="31"/>
  <c r="T57" i="31"/>
  <c r="R57" i="31"/>
  <c r="S57" i="31" s="1"/>
  <c r="J57" i="31"/>
  <c r="Q57" i="31" s="1"/>
  <c r="Z56" i="31"/>
  <c r="AA56" i="31" s="1"/>
  <c r="X56" i="31"/>
  <c r="U56" i="31"/>
  <c r="T56" i="31"/>
  <c r="R56" i="31"/>
  <c r="S56" i="31" s="1"/>
  <c r="J56" i="31"/>
  <c r="Q56" i="31" s="1"/>
  <c r="Z55" i="31"/>
  <c r="AA55" i="31" s="1"/>
  <c r="X55" i="31"/>
  <c r="L55" i="31" s="1"/>
  <c r="U55" i="31"/>
  <c r="T55" i="31"/>
  <c r="R55" i="31"/>
  <c r="S55" i="31" s="1"/>
  <c r="J55" i="31"/>
  <c r="Q55" i="31" s="1"/>
  <c r="Z54" i="31"/>
  <c r="AA54" i="31" s="1"/>
  <c r="X54" i="31"/>
  <c r="U54" i="31"/>
  <c r="T54" i="31"/>
  <c r="R54" i="31"/>
  <c r="S54" i="31" s="1"/>
  <c r="J54" i="31"/>
  <c r="Q54" i="31" s="1"/>
  <c r="Z53" i="31"/>
  <c r="AA53" i="31" s="1"/>
  <c r="X53" i="31"/>
  <c r="U53" i="31"/>
  <c r="T53" i="31"/>
  <c r="R53" i="31"/>
  <c r="S53" i="31" s="1"/>
  <c r="J53" i="31"/>
  <c r="Q53" i="31" s="1"/>
  <c r="Z52" i="31"/>
  <c r="AA52" i="31" s="1"/>
  <c r="X52" i="31"/>
  <c r="U52" i="31"/>
  <c r="T52" i="31"/>
  <c r="R52" i="31"/>
  <c r="S52" i="31" s="1"/>
  <c r="Q52" i="31"/>
  <c r="J52" i="31"/>
  <c r="Z51" i="31"/>
  <c r="AA51" i="31" s="1"/>
  <c r="X51" i="31"/>
  <c r="U51" i="31"/>
  <c r="T51" i="31"/>
  <c r="R51" i="31"/>
  <c r="S51" i="31" s="1"/>
  <c r="J51" i="31"/>
  <c r="Q51" i="31" s="1"/>
  <c r="Z50" i="31"/>
  <c r="AA50" i="31" s="1"/>
  <c r="X50" i="31"/>
  <c r="U50" i="31"/>
  <c r="T50" i="31"/>
  <c r="R50" i="31"/>
  <c r="S50" i="31" s="1"/>
  <c r="J50" i="31"/>
  <c r="Q50" i="31" s="1"/>
  <c r="Z49" i="31"/>
  <c r="AA49" i="31" s="1"/>
  <c r="X49" i="31"/>
  <c r="U49" i="31"/>
  <c r="T49" i="31"/>
  <c r="R49" i="31"/>
  <c r="S49" i="31" s="1"/>
  <c r="J49" i="31"/>
  <c r="Q49" i="31" s="1"/>
  <c r="Z48" i="31"/>
  <c r="AA48" i="31" s="1"/>
  <c r="X48" i="31"/>
  <c r="U48" i="31"/>
  <c r="T48" i="31"/>
  <c r="R48" i="31"/>
  <c r="S48" i="31" s="1"/>
  <c r="Q48" i="31"/>
  <c r="J48" i="31"/>
  <c r="Z47" i="31"/>
  <c r="AA47" i="31" s="1"/>
  <c r="X47" i="31"/>
  <c r="U47" i="31"/>
  <c r="T47" i="31"/>
  <c r="R47" i="31"/>
  <c r="S47" i="31" s="1"/>
  <c r="J47" i="31"/>
  <c r="Q47" i="31" s="1"/>
  <c r="Z46" i="31"/>
  <c r="AA46" i="31" s="1"/>
  <c r="X46" i="31"/>
  <c r="U46" i="31"/>
  <c r="T46" i="31"/>
  <c r="R46" i="31"/>
  <c r="S46" i="31" s="1"/>
  <c r="J46" i="31"/>
  <c r="Q46" i="31" s="1"/>
  <c r="Z45" i="31"/>
  <c r="AA45" i="31" s="1"/>
  <c r="X45" i="31"/>
  <c r="U45" i="31"/>
  <c r="T45" i="31"/>
  <c r="R45" i="31"/>
  <c r="S45" i="31" s="1"/>
  <c r="J45" i="31"/>
  <c r="Q45" i="31" s="1"/>
  <c r="Z44" i="31"/>
  <c r="AA44" i="31" s="1"/>
  <c r="X44" i="31"/>
  <c r="U44" i="31"/>
  <c r="T44" i="31"/>
  <c r="R44" i="31"/>
  <c r="S44" i="31" s="1"/>
  <c r="J44" i="31"/>
  <c r="Q44" i="31" s="1"/>
  <c r="Z43" i="31"/>
  <c r="AA43" i="31" s="1"/>
  <c r="X43" i="31"/>
  <c r="U43" i="31"/>
  <c r="T43" i="31"/>
  <c r="R43" i="31"/>
  <c r="S43" i="31" s="1"/>
  <c r="J43" i="31"/>
  <c r="Q43" i="31" s="1"/>
  <c r="Z42" i="31"/>
  <c r="AA42" i="31" s="1"/>
  <c r="X42" i="31"/>
  <c r="U42" i="31"/>
  <c r="T42" i="31"/>
  <c r="R42" i="31"/>
  <c r="S42" i="31" s="1"/>
  <c r="J42" i="31"/>
  <c r="Q42" i="31" s="1"/>
  <c r="Z41" i="31"/>
  <c r="AA41" i="31" s="1"/>
  <c r="X41" i="31"/>
  <c r="U41" i="31"/>
  <c r="T41" i="31"/>
  <c r="R41" i="31"/>
  <c r="S41" i="31" s="1"/>
  <c r="J41" i="31"/>
  <c r="Q41" i="31" s="1"/>
  <c r="Z40" i="31"/>
  <c r="AA40" i="31" s="1"/>
  <c r="X40" i="31"/>
  <c r="U40" i="31"/>
  <c r="T40" i="31"/>
  <c r="R40" i="31"/>
  <c r="S40" i="31" s="1"/>
  <c r="Q40" i="31"/>
  <c r="J40" i="31"/>
  <c r="Z39" i="31"/>
  <c r="AA39" i="31" s="1"/>
  <c r="X39" i="31"/>
  <c r="U39" i="31"/>
  <c r="T39" i="31"/>
  <c r="R39" i="31"/>
  <c r="S39" i="31" s="1"/>
  <c r="J39" i="31"/>
  <c r="Q39" i="31" s="1"/>
  <c r="Z38" i="31"/>
  <c r="AA38" i="31" s="1"/>
  <c r="X38" i="31"/>
  <c r="U38" i="31"/>
  <c r="T38" i="31"/>
  <c r="R38" i="31"/>
  <c r="S38" i="31" s="1"/>
  <c r="J38" i="31"/>
  <c r="Q38" i="31" s="1"/>
  <c r="Z37" i="31"/>
  <c r="AA37" i="31" s="1"/>
  <c r="X37" i="31"/>
  <c r="U37" i="31"/>
  <c r="T37" i="31"/>
  <c r="R37" i="31"/>
  <c r="S37" i="31" s="1"/>
  <c r="J37" i="31"/>
  <c r="Q37" i="31" s="1"/>
  <c r="Z36" i="31"/>
  <c r="AA36" i="31" s="1"/>
  <c r="X36" i="31"/>
  <c r="U36" i="31"/>
  <c r="T36" i="31"/>
  <c r="R36" i="31"/>
  <c r="S36" i="31" s="1"/>
  <c r="Q36" i="31"/>
  <c r="J36" i="31"/>
  <c r="Z35" i="31"/>
  <c r="AA35" i="31" s="1"/>
  <c r="X35" i="31"/>
  <c r="U35" i="31"/>
  <c r="T35" i="31"/>
  <c r="R35" i="31"/>
  <c r="S35" i="31" s="1"/>
  <c r="J35" i="31"/>
  <c r="Q35" i="31" s="1"/>
  <c r="Z34" i="31"/>
  <c r="AA34" i="31" s="1"/>
  <c r="X34" i="31"/>
  <c r="U34" i="31"/>
  <c r="T34" i="31"/>
  <c r="R34" i="31"/>
  <c r="S34" i="31" s="1"/>
  <c r="J34" i="31"/>
  <c r="Q34" i="31" s="1"/>
  <c r="Z33" i="31"/>
  <c r="AA33" i="31" s="1"/>
  <c r="X33" i="31"/>
  <c r="U33" i="31"/>
  <c r="T33" i="31"/>
  <c r="L33" i="31" s="1"/>
  <c r="R33" i="31"/>
  <c r="S33" i="31" s="1"/>
  <c r="J33" i="31"/>
  <c r="Q33" i="31" s="1"/>
  <c r="Z32" i="31"/>
  <c r="AA32" i="31" s="1"/>
  <c r="X32" i="31"/>
  <c r="U32" i="31"/>
  <c r="T32" i="31"/>
  <c r="R32" i="31"/>
  <c r="S32" i="31" s="1"/>
  <c r="J32" i="31"/>
  <c r="Q32" i="31" s="1"/>
  <c r="Z31" i="31"/>
  <c r="AA31" i="31" s="1"/>
  <c r="X31" i="31"/>
  <c r="U31" i="31"/>
  <c r="T31" i="31"/>
  <c r="R31" i="31"/>
  <c r="S31" i="31" s="1"/>
  <c r="J31" i="31"/>
  <c r="Q31" i="31" s="1"/>
  <c r="Z30" i="31"/>
  <c r="AA30" i="31" s="1"/>
  <c r="X30" i="31"/>
  <c r="U30" i="31"/>
  <c r="T30" i="31"/>
  <c r="R30" i="31"/>
  <c r="S30" i="31" s="1"/>
  <c r="J30" i="31"/>
  <c r="Q30" i="31" s="1"/>
  <c r="Z29" i="31"/>
  <c r="AA29" i="31" s="1"/>
  <c r="X29" i="31"/>
  <c r="U29" i="31"/>
  <c r="T29" i="31"/>
  <c r="R29" i="31"/>
  <c r="S29" i="31" s="1"/>
  <c r="J29" i="31"/>
  <c r="Q29" i="31" s="1"/>
  <c r="Z28" i="31"/>
  <c r="AA28" i="31" s="1"/>
  <c r="X28" i="31"/>
  <c r="U28" i="31"/>
  <c r="T28" i="31"/>
  <c r="R28" i="31"/>
  <c r="S28" i="31" s="1"/>
  <c r="J28" i="31"/>
  <c r="Q28" i="31" s="1"/>
  <c r="Z27" i="31"/>
  <c r="AA27" i="31" s="1"/>
  <c r="X27" i="31"/>
  <c r="U27" i="31"/>
  <c r="T27" i="31"/>
  <c r="R27" i="31"/>
  <c r="S27" i="31" s="1"/>
  <c r="J27" i="31"/>
  <c r="Q27" i="31" s="1"/>
  <c r="Z26" i="31"/>
  <c r="AA26" i="31" s="1"/>
  <c r="X26" i="31"/>
  <c r="U26" i="31"/>
  <c r="T26" i="31"/>
  <c r="R26" i="31"/>
  <c r="S26" i="31" s="1"/>
  <c r="Q26" i="31"/>
  <c r="J26" i="31"/>
  <c r="Z25" i="31"/>
  <c r="AA25" i="31" s="1"/>
  <c r="X25" i="31"/>
  <c r="U25" i="31"/>
  <c r="T25" i="31"/>
  <c r="R25" i="31"/>
  <c r="S25" i="31" s="1"/>
  <c r="J25" i="31"/>
  <c r="Q25" i="31" s="1"/>
  <c r="Z24" i="31"/>
  <c r="AA24" i="31" s="1"/>
  <c r="X24" i="31"/>
  <c r="U24" i="31"/>
  <c r="T24" i="31"/>
  <c r="L24" i="31" s="1"/>
  <c r="R24" i="31"/>
  <c r="S24" i="31" s="1"/>
  <c r="J24" i="31"/>
  <c r="Q24" i="31" s="1"/>
  <c r="Z23" i="31"/>
  <c r="AA23" i="31" s="1"/>
  <c r="X23" i="31"/>
  <c r="U23" i="31"/>
  <c r="T23" i="31"/>
  <c r="R23" i="31"/>
  <c r="S23" i="31" s="1"/>
  <c r="J23" i="31"/>
  <c r="Q23" i="31" s="1"/>
  <c r="Z22" i="31"/>
  <c r="AA22" i="31" s="1"/>
  <c r="X22" i="31"/>
  <c r="U22" i="31"/>
  <c r="T22" i="31"/>
  <c r="R22" i="31"/>
  <c r="S22" i="31" s="1"/>
  <c r="J22" i="31"/>
  <c r="Q22" i="31" s="1"/>
  <c r="Z21" i="31"/>
  <c r="AA21" i="31" s="1"/>
  <c r="X21" i="31"/>
  <c r="U21" i="31"/>
  <c r="T21" i="31"/>
  <c r="R21" i="31"/>
  <c r="S21" i="31" s="1"/>
  <c r="J21" i="31"/>
  <c r="Q21" i="31" s="1"/>
  <c r="Z20" i="31"/>
  <c r="AA20" i="31" s="1"/>
  <c r="X20" i="31"/>
  <c r="U20" i="31"/>
  <c r="T20" i="31"/>
  <c r="R20" i="31"/>
  <c r="S20" i="31" s="1"/>
  <c r="J20" i="31"/>
  <c r="Q20" i="31" s="1"/>
  <c r="Z19" i="31"/>
  <c r="AA19" i="31" s="1"/>
  <c r="X19" i="31"/>
  <c r="U19" i="31"/>
  <c r="T19" i="31"/>
  <c r="R19" i="31"/>
  <c r="S19" i="31" s="1"/>
  <c r="J19" i="31"/>
  <c r="Q19" i="31" s="1"/>
  <c r="Z18" i="31"/>
  <c r="AA18" i="31" s="1"/>
  <c r="X18" i="31"/>
  <c r="U18" i="31"/>
  <c r="T18" i="31"/>
  <c r="R18" i="31"/>
  <c r="S18" i="31" s="1"/>
  <c r="J18" i="31"/>
  <c r="Q18" i="31" s="1"/>
  <c r="Z17" i="31"/>
  <c r="AA17" i="31" s="1"/>
  <c r="X17" i="31"/>
  <c r="U17" i="31"/>
  <c r="T17" i="31"/>
  <c r="R17" i="31"/>
  <c r="S17" i="31" s="1"/>
  <c r="J17" i="31"/>
  <c r="Q17" i="31" s="1"/>
  <c r="Z16" i="31"/>
  <c r="AA16" i="31" s="1"/>
  <c r="X16" i="31"/>
  <c r="U16" i="31"/>
  <c r="T16" i="31"/>
  <c r="R16" i="31"/>
  <c r="S16" i="31" s="1"/>
  <c r="J16" i="31"/>
  <c r="Q16" i="31" s="1"/>
  <c r="Z15" i="31"/>
  <c r="AA15" i="31" s="1"/>
  <c r="X15" i="31"/>
  <c r="U15" i="31"/>
  <c r="T15" i="31"/>
  <c r="R15" i="31"/>
  <c r="S15" i="31" s="1"/>
  <c r="J15" i="31"/>
  <c r="Q15" i="31" s="1"/>
  <c r="Z14" i="31"/>
  <c r="AA14" i="31" s="1"/>
  <c r="X14" i="31"/>
  <c r="U14" i="31"/>
  <c r="T14" i="31"/>
  <c r="L14" i="31" s="1"/>
  <c r="R14" i="31"/>
  <c r="S14" i="31" s="1"/>
  <c r="J14" i="31"/>
  <c r="Q14" i="31" s="1"/>
  <c r="Z13" i="31"/>
  <c r="AA13" i="31" s="1"/>
  <c r="X13" i="31"/>
  <c r="U13" i="31"/>
  <c r="T13" i="31"/>
  <c r="R13" i="31"/>
  <c r="S13" i="31" s="1"/>
  <c r="J13" i="31"/>
  <c r="Q13" i="31" s="1"/>
  <c r="Z12" i="31"/>
  <c r="AA12" i="31" s="1"/>
  <c r="X12" i="31"/>
  <c r="U12" i="31"/>
  <c r="T12" i="31"/>
  <c r="R12" i="31"/>
  <c r="S12" i="31" s="1"/>
  <c r="Q12" i="31"/>
  <c r="J12" i="31"/>
  <c r="Z11" i="31"/>
  <c r="AA11" i="31" s="1"/>
  <c r="X11" i="31"/>
  <c r="U11" i="31"/>
  <c r="T11" i="31"/>
  <c r="R11" i="31"/>
  <c r="S11" i="31" s="1"/>
  <c r="J11" i="31"/>
  <c r="Q11" i="31" s="1"/>
  <c r="Z10" i="31"/>
  <c r="AA10" i="31" s="1"/>
  <c r="X10" i="31"/>
  <c r="U10" i="31"/>
  <c r="T10" i="31"/>
  <c r="L10" i="31" s="1"/>
  <c r="R10" i="31"/>
  <c r="S10" i="31" s="1"/>
  <c r="J10" i="31"/>
  <c r="Q10" i="31" s="1"/>
  <c r="Z9" i="31"/>
  <c r="AA9" i="31" s="1"/>
  <c r="X9" i="31"/>
  <c r="U9" i="31"/>
  <c r="T9" i="31"/>
  <c r="R9" i="31"/>
  <c r="S9" i="31" s="1"/>
  <c r="J9" i="31"/>
  <c r="Q9" i="31" s="1"/>
  <c r="Z8" i="31"/>
  <c r="AA8" i="31" s="1"/>
  <c r="X8" i="31"/>
  <c r="U8" i="31"/>
  <c r="T8" i="31"/>
  <c r="R8" i="31"/>
  <c r="S8" i="31" s="1"/>
  <c r="Q8" i="31"/>
  <c r="J8" i="31"/>
  <c r="Y5" i="31"/>
  <c r="Y6" i="31" s="1"/>
  <c r="X5" i="31"/>
  <c r="X6" i="31" s="1"/>
  <c r="W5" i="31"/>
  <c r="W6" i="31" s="1"/>
  <c r="V5" i="31"/>
  <c r="V6" i="31" s="1"/>
  <c r="N1" i="31"/>
  <c r="Z307" i="30"/>
  <c r="AA307" i="30" s="1"/>
  <c r="X307" i="30"/>
  <c r="U307" i="30"/>
  <c r="T307" i="30"/>
  <c r="R307" i="30"/>
  <c r="S307" i="30" s="1"/>
  <c r="J307" i="30"/>
  <c r="Q307" i="30" s="1"/>
  <c r="Z306" i="30"/>
  <c r="AA306" i="30" s="1"/>
  <c r="X306" i="30"/>
  <c r="U306" i="30"/>
  <c r="T306" i="30"/>
  <c r="R306" i="30"/>
  <c r="S306" i="30" s="1"/>
  <c r="J306" i="30"/>
  <c r="Q306" i="30" s="1"/>
  <c r="Z305" i="30"/>
  <c r="AA305" i="30" s="1"/>
  <c r="X305" i="30"/>
  <c r="U305" i="30"/>
  <c r="T305" i="30"/>
  <c r="R305" i="30"/>
  <c r="S305" i="30" s="1"/>
  <c r="J305" i="30"/>
  <c r="Q305" i="30" s="1"/>
  <c r="Z304" i="30"/>
  <c r="AA304" i="30" s="1"/>
  <c r="X304" i="30"/>
  <c r="U304" i="30"/>
  <c r="T304" i="30"/>
  <c r="R304" i="30"/>
  <c r="S304" i="30" s="1"/>
  <c r="J304" i="30"/>
  <c r="Q304" i="30" s="1"/>
  <c r="Z303" i="30"/>
  <c r="AA303" i="30" s="1"/>
  <c r="X303" i="30"/>
  <c r="U303" i="30"/>
  <c r="T303" i="30"/>
  <c r="R303" i="30"/>
  <c r="S303" i="30" s="1"/>
  <c r="J303" i="30"/>
  <c r="Q303" i="30" s="1"/>
  <c r="Z302" i="30"/>
  <c r="AA302" i="30" s="1"/>
  <c r="X302" i="30"/>
  <c r="U302" i="30"/>
  <c r="T302" i="30"/>
  <c r="R302" i="30"/>
  <c r="S302" i="30" s="1"/>
  <c r="J302" i="30"/>
  <c r="Q302" i="30" s="1"/>
  <c r="Z301" i="30"/>
  <c r="AA301" i="30" s="1"/>
  <c r="X301" i="30"/>
  <c r="U301" i="30"/>
  <c r="T301" i="30"/>
  <c r="R301" i="30"/>
  <c r="S301" i="30" s="1"/>
  <c r="J301" i="30"/>
  <c r="Q301" i="30" s="1"/>
  <c r="Z300" i="30"/>
  <c r="AA300" i="30" s="1"/>
  <c r="X300" i="30"/>
  <c r="U300" i="30"/>
  <c r="T300" i="30"/>
  <c r="R300" i="30"/>
  <c r="S300" i="30" s="1"/>
  <c r="J300" i="30"/>
  <c r="Q300" i="30" s="1"/>
  <c r="Z299" i="30"/>
  <c r="AA299" i="30" s="1"/>
  <c r="X299" i="30"/>
  <c r="U299" i="30"/>
  <c r="T299" i="30"/>
  <c r="R299" i="30"/>
  <c r="S299" i="30" s="1"/>
  <c r="J299" i="30"/>
  <c r="Q299" i="30" s="1"/>
  <c r="Z298" i="30"/>
  <c r="AA298" i="30" s="1"/>
  <c r="X298" i="30"/>
  <c r="U298" i="30"/>
  <c r="T298" i="30"/>
  <c r="R298" i="30"/>
  <c r="S298" i="30" s="1"/>
  <c r="J298" i="30"/>
  <c r="Q298" i="30" s="1"/>
  <c r="Z297" i="30"/>
  <c r="AA297" i="30" s="1"/>
  <c r="X297" i="30"/>
  <c r="U297" i="30"/>
  <c r="T297" i="30"/>
  <c r="R297" i="30"/>
  <c r="S297" i="30" s="1"/>
  <c r="J297" i="30"/>
  <c r="Q297" i="30" s="1"/>
  <c r="Z296" i="30"/>
  <c r="AA296" i="30" s="1"/>
  <c r="X296" i="30"/>
  <c r="U296" i="30"/>
  <c r="T296" i="30"/>
  <c r="R296" i="30"/>
  <c r="S296" i="30" s="1"/>
  <c r="J296" i="30"/>
  <c r="Q296" i="30" s="1"/>
  <c r="Z295" i="30"/>
  <c r="AA295" i="30" s="1"/>
  <c r="X295" i="30"/>
  <c r="U295" i="30"/>
  <c r="T295" i="30"/>
  <c r="R295" i="30"/>
  <c r="S295" i="30" s="1"/>
  <c r="J295" i="30"/>
  <c r="Q295" i="30" s="1"/>
  <c r="Z294" i="30"/>
  <c r="AA294" i="30" s="1"/>
  <c r="X294" i="30"/>
  <c r="U294" i="30"/>
  <c r="T294" i="30"/>
  <c r="R294" i="30"/>
  <c r="S294" i="30" s="1"/>
  <c r="J294" i="30"/>
  <c r="Q294" i="30" s="1"/>
  <c r="Z293" i="30"/>
  <c r="AA293" i="30" s="1"/>
  <c r="X293" i="30"/>
  <c r="U293" i="30"/>
  <c r="T293" i="30"/>
  <c r="L293" i="30" s="1"/>
  <c r="R293" i="30"/>
  <c r="S293" i="30" s="1"/>
  <c r="J293" i="30"/>
  <c r="Q293" i="30" s="1"/>
  <c r="Z292" i="30"/>
  <c r="AA292" i="30" s="1"/>
  <c r="X292" i="30"/>
  <c r="U292" i="30"/>
  <c r="T292" i="30"/>
  <c r="R292" i="30"/>
  <c r="S292" i="30" s="1"/>
  <c r="J292" i="30"/>
  <c r="Q292" i="30" s="1"/>
  <c r="Z291" i="30"/>
  <c r="AA291" i="30" s="1"/>
  <c r="X291" i="30"/>
  <c r="U291" i="30"/>
  <c r="T291" i="30"/>
  <c r="L291" i="30" s="1"/>
  <c r="R291" i="30"/>
  <c r="S291" i="30" s="1"/>
  <c r="J291" i="30"/>
  <c r="Q291" i="30" s="1"/>
  <c r="Z290" i="30"/>
  <c r="AA290" i="30" s="1"/>
  <c r="X290" i="30"/>
  <c r="U290" i="30"/>
  <c r="T290" i="30"/>
  <c r="R290" i="30"/>
  <c r="S290" i="30" s="1"/>
  <c r="J290" i="30"/>
  <c r="Q290" i="30" s="1"/>
  <c r="Z289" i="30"/>
  <c r="AA289" i="30" s="1"/>
  <c r="X289" i="30"/>
  <c r="U289" i="30"/>
  <c r="T289" i="30"/>
  <c r="R289" i="30"/>
  <c r="S289" i="30" s="1"/>
  <c r="J289" i="30"/>
  <c r="Q289" i="30" s="1"/>
  <c r="Z288" i="30"/>
  <c r="AA288" i="30" s="1"/>
  <c r="X288" i="30"/>
  <c r="U288" i="30"/>
  <c r="T288" i="30"/>
  <c r="R288" i="30"/>
  <c r="S288" i="30" s="1"/>
  <c r="J288" i="30"/>
  <c r="Q288" i="30" s="1"/>
  <c r="Z287" i="30"/>
  <c r="AA287" i="30" s="1"/>
  <c r="X287" i="30"/>
  <c r="U287" i="30"/>
  <c r="T287" i="30"/>
  <c r="R287" i="30"/>
  <c r="S287" i="30" s="1"/>
  <c r="Q287" i="30"/>
  <c r="J287" i="30"/>
  <c r="Z286" i="30"/>
  <c r="AA286" i="30" s="1"/>
  <c r="X286" i="30"/>
  <c r="U286" i="30"/>
  <c r="T286" i="30"/>
  <c r="R286" i="30"/>
  <c r="S286" i="30" s="1"/>
  <c r="J286" i="30"/>
  <c r="Q286" i="30" s="1"/>
  <c r="Z285" i="30"/>
  <c r="AA285" i="30" s="1"/>
  <c r="X285" i="30"/>
  <c r="U285" i="30"/>
  <c r="T285" i="30"/>
  <c r="R285" i="30"/>
  <c r="S285" i="30" s="1"/>
  <c r="J285" i="30"/>
  <c r="Q285" i="30" s="1"/>
  <c r="Z284" i="30"/>
  <c r="AA284" i="30" s="1"/>
  <c r="X284" i="30"/>
  <c r="U284" i="30"/>
  <c r="T284" i="30"/>
  <c r="R284" i="30"/>
  <c r="S284" i="30" s="1"/>
  <c r="J284" i="30"/>
  <c r="Q284" i="30" s="1"/>
  <c r="Z283" i="30"/>
  <c r="AA283" i="30" s="1"/>
  <c r="X283" i="30"/>
  <c r="U283" i="30"/>
  <c r="T283" i="30"/>
  <c r="R283" i="30"/>
  <c r="S283" i="30" s="1"/>
  <c r="J283" i="30"/>
  <c r="Q283" i="30" s="1"/>
  <c r="Z282" i="30"/>
  <c r="AA282" i="30" s="1"/>
  <c r="X282" i="30"/>
  <c r="U282" i="30"/>
  <c r="T282" i="30"/>
  <c r="R282" i="30"/>
  <c r="S282" i="30" s="1"/>
  <c r="J282" i="30"/>
  <c r="Q282" i="30" s="1"/>
  <c r="Z281" i="30"/>
  <c r="AA281" i="30" s="1"/>
  <c r="X281" i="30"/>
  <c r="U281" i="30"/>
  <c r="T281" i="30"/>
  <c r="R281" i="30"/>
  <c r="S281" i="30" s="1"/>
  <c r="J281" i="30"/>
  <c r="Q281" i="30" s="1"/>
  <c r="Z280" i="30"/>
  <c r="AA280" i="30" s="1"/>
  <c r="X280" i="30"/>
  <c r="U280" i="30"/>
  <c r="T280" i="30"/>
  <c r="R280" i="30"/>
  <c r="S280" i="30" s="1"/>
  <c r="J280" i="30"/>
  <c r="Q280" i="30" s="1"/>
  <c r="Z279" i="30"/>
  <c r="AA279" i="30" s="1"/>
  <c r="X279" i="30"/>
  <c r="U279" i="30"/>
  <c r="T279" i="30"/>
  <c r="R279" i="30"/>
  <c r="S279" i="30" s="1"/>
  <c r="J279" i="30"/>
  <c r="Q279" i="30" s="1"/>
  <c r="Z278" i="30"/>
  <c r="AA278" i="30" s="1"/>
  <c r="X278" i="30"/>
  <c r="U278" i="30"/>
  <c r="T278" i="30"/>
  <c r="R278" i="30"/>
  <c r="S278" i="30" s="1"/>
  <c r="J278" i="30"/>
  <c r="Q278" i="30" s="1"/>
  <c r="Z277" i="30"/>
  <c r="AA277" i="30" s="1"/>
  <c r="X277" i="30"/>
  <c r="U277" i="30"/>
  <c r="T277" i="30"/>
  <c r="L277" i="30" s="1"/>
  <c r="R277" i="30"/>
  <c r="S277" i="30" s="1"/>
  <c r="Q277" i="30"/>
  <c r="J277" i="30"/>
  <c r="Z276" i="30"/>
  <c r="AA276" i="30" s="1"/>
  <c r="X276" i="30"/>
  <c r="U276" i="30"/>
  <c r="T276" i="30"/>
  <c r="R276" i="30"/>
  <c r="S276" i="30" s="1"/>
  <c r="J276" i="30"/>
  <c r="Q276" i="30" s="1"/>
  <c r="Z275" i="30"/>
  <c r="AA275" i="30" s="1"/>
  <c r="X275" i="30"/>
  <c r="U275" i="30"/>
  <c r="T275" i="30"/>
  <c r="R275" i="30"/>
  <c r="S275" i="30" s="1"/>
  <c r="J275" i="30"/>
  <c r="Q275" i="30" s="1"/>
  <c r="Z274" i="30"/>
  <c r="AA274" i="30" s="1"/>
  <c r="X274" i="30"/>
  <c r="U274" i="30"/>
  <c r="T274" i="30"/>
  <c r="R274" i="30"/>
  <c r="S274" i="30" s="1"/>
  <c r="J274" i="30"/>
  <c r="Q274" i="30" s="1"/>
  <c r="Z273" i="30"/>
  <c r="AA273" i="30" s="1"/>
  <c r="X273" i="30"/>
  <c r="U273" i="30"/>
  <c r="T273" i="30"/>
  <c r="R273" i="30"/>
  <c r="S273" i="30" s="1"/>
  <c r="Q273" i="30"/>
  <c r="J273" i="30"/>
  <c r="Z272" i="30"/>
  <c r="AA272" i="30" s="1"/>
  <c r="X272" i="30"/>
  <c r="U272" i="30"/>
  <c r="T272" i="30"/>
  <c r="R272" i="30"/>
  <c r="S272" i="30" s="1"/>
  <c r="J272" i="30"/>
  <c r="Q272" i="30" s="1"/>
  <c r="Z271" i="30"/>
  <c r="AA271" i="30" s="1"/>
  <c r="X271" i="30"/>
  <c r="U271" i="30"/>
  <c r="T271" i="30"/>
  <c r="R271" i="30"/>
  <c r="S271" i="30" s="1"/>
  <c r="Q271" i="30"/>
  <c r="J271" i="30"/>
  <c r="Z270" i="30"/>
  <c r="AA270" i="30" s="1"/>
  <c r="X270" i="30"/>
  <c r="U270" i="30"/>
  <c r="T270" i="30"/>
  <c r="R270" i="30"/>
  <c r="S270" i="30" s="1"/>
  <c r="J270" i="30"/>
  <c r="Q270" i="30" s="1"/>
  <c r="Z269" i="30"/>
  <c r="AA269" i="30" s="1"/>
  <c r="X269" i="30"/>
  <c r="U269" i="30"/>
  <c r="T269" i="30"/>
  <c r="R269" i="30"/>
  <c r="S269" i="30" s="1"/>
  <c r="J269" i="30"/>
  <c r="Q269" i="30" s="1"/>
  <c r="Z268" i="30"/>
  <c r="AA268" i="30" s="1"/>
  <c r="X268" i="30"/>
  <c r="U268" i="30"/>
  <c r="T268" i="30"/>
  <c r="R268" i="30"/>
  <c r="S268" i="30" s="1"/>
  <c r="J268" i="30"/>
  <c r="Q268" i="30" s="1"/>
  <c r="Z267" i="30"/>
  <c r="AA267" i="30" s="1"/>
  <c r="X267" i="30"/>
  <c r="U267" i="30"/>
  <c r="T267" i="30"/>
  <c r="R267" i="30"/>
  <c r="S267" i="30" s="1"/>
  <c r="J267" i="30"/>
  <c r="Q267" i="30" s="1"/>
  <c r="Z266" i="30"/>
  <c r="AA266" i="30" s="1"/>
  <c r="X266" i="30"/>
  <c r="U266" i="30"/>
  <c r="T266" i="30"/>
  <c r="R266" i="30"/>
  <c r="S266" i="30" s="1"/>
  <c r="J266" i="30"/>
  <c r="Q266" i="30" s="1"/>
  <c r="Z265" i="30"/>
  <c r="AA265" i="30" s="1"/>
  <c r="X265" i="30"/>
  <c r="U265" i="30"/>
  <c r="T265" i="30"/>
  <c r="R265" i="30"/>
  <c r="S265" i="30" s="1"/>
  <c r="Q265" i="30"/>
  <c r="J265" i="30"/>
  <c r="Z264" i="30"/>
  <c r="AA264" i="30" s="1"/>
  <c r="X264" i="30"/>
  <c r="U264" i="30"/>
  <c r="T264" i="30"/>
  <c r="R264" i="30"/>
  <c r="S264" i="30" s="1"/>
  <c r="J264" i="30"/>
  <c r="Q264" i="30" s="1"/>
  <c r="Z263" i="30"/>
  <c r="AA263" i="30" s="1"/>
  <c r="X263" i="30"/>
  <c r="U263" i="30"/>
  <c r="T263" i="30"/>
  <c r="R263" i="30"/>
  <c r="S263" i="30" s="1"/>
  <c r="Q263" i="30"/>
  <c r="J263" i="30"/>
  <c r="Z262" i="30"/>
  <c r="AA262" i="30" s="1"/>
  <c r="X262" i="30"/>
  <c r="U262" i="30"/>
  <c r="T262" i="30"/>
  <c r="R262" i="30"/>
  <c r="S262" i="30" s="1"/>
  <c r="J262" i="30"/>
  <c r="Q262" i="30" s="1"/>
  <c r="Z261" i="30"/>
  <c r="AA261" i="30" s="1"/>
  <c r="X261" i="30"/>
  <c r="U261" i="30"/>
  <c r="T261" i="30"/>
  <c r="R261" i="30"/>
  <c r="S261" i="30" s="1"/>
  <c r="J261" i="30"/>
  <c r="Q261" i="30" s="1"/>
  <c r="Z260" i="30"/>
  <c r="AA260" i="30" s="1"/>
  <c r="X260" i="30"/>
  <c r="U260" i="30"/>
  <c r="T260" i="30"/>
  <c r="R260" i="30"/>
  <c r="S260" i="30" s="1"/>
  <c r="J260" i="30"/>
  <c r="Q260" i="30" s="1"/>
  <c r="Z259" i="30"/>
  <c r="AA259" i="30" s="1"/>
  <c r="X259" i="30"/>
  <c r="U259" i="30"/>
  <c r="T259" i="30"/>
  <c r="R259" i="30"/>
  <c r="S259" i="30" s="1"/>
  <c r="J259" i="30"/>
  <c r="Q259" i="30" s="1"/>
  <c r="Z258" i="30"/>
  <c r="AA258" i="30" s="1"/>
  <c r="X258" i="30"/>
  <c r="U258" i="30"/>
  <c r="T258" i="30"/>
  <c r="R258" i="30"/>
  <c r="S258" i="30" s="1"/>
  <c r="J258" i="30"/>
  <c r="Q258" i="30" s="1"/>
  <c r="Z257" i="30"/>
  <c r="AA257" i="30" s="1"/>
  <c r="X257" i="30"/>
  <c r="U257" i="30"/>
  <c r="T257" i="30"/>
  <c r="R257" i="30"/>
  <c r="S257" i="30" s="1"/>
  <c r="J257" i="30"/>
  <c r="Q257" i="30" s="1"/>
  <c r="Z256" i="30"/>
  <c r="AA256" i="30" s="1"/>
  <c r="X256" i="30"/>
  <c r="U256" i="30"/>
  <c r="T256" i="30"/>
  <c r="R256" i="30"/>
  <c r="S256" i="30" s="1"/>
  <c r="J256" i="30"/>
  <c r="Q256" i="30" s="1"/>
  <c r="Z255" i="30"/>
  <c r="AA255" i="30" s="1"/>
  <c r="X255" i="30"/>
  <c r="U255" i="30"/>
  <c r="T255" i="30"/>
  <c r="R255" i="30"/>
  <c r="S255" i="30" s="1"/>
  <c r="J255" i="30"/>
  <c r="Q255" i="30" s="1"/>
  <c r="Z254" i="30"/>
  <c r="AA254" i="30" s="1"/>
  <c r="X254" i="30"/>
  <c r="U254" i="30"/>
  <c r="T254" i="30"/>
  <c r="R254" i="30"/>
  <c r="S254" i="30" s="1"/>
  <c r="J254" i="30"/>
  <c r="Q254" i="30" s="1"/>
  <c r="Z253" i="30"/>
  <c r="AA253" i="30" s="1"/>
  <c r="X253" i="30"/>
  <c r="U253" i="30"/>
  <c r="T253" i="30"/>
  <c r="R253" i="30"/>
  <c r="S253" i="30" s="1"/>
  <c r="J253" i="30"/>
  <c r="Q253" i="30" s="1"/>
  <c r="Z252" i="30"/>
  <c r="AA252" i="30" s="1"/>
  <c r="X252" i="30"/>
  <c r="U252" i="30"/>
  <c r="T252" i="30"/>
  <c r="R252" i="30"/>
  <c r="S252" i="30" s="1"/>
  <c r="J252" i="30"/>
  <c r="Q252" i="30" s="1"/>
  <c r="Z251" i="30"/>
  <c r="AA251" i="30" s="1"/>
  <c r="X251" i="30"/>
  <c r="U251" i="30"/>
  <c r="T251" i="30"/>
  <c r="R251" i="30"/>
  <c r="S251" i="30" s="1"/>
  <c r="J251" i="30"/>
  <c r="Q251" i="30" s="1"/>
  <c r="Z250" i="30"/>
  <c r="AA250" i="30" s="1"/>
  <c r="X250" i="30"/>
  <c r="U250" i="30"/>
  <c r="T250" i="30"/>
  <c r="R250" i="30"/>
  <c r="S250" i="30" s="1"/>
  <c r="J250" i="30"/>
  <c r="Q250" i="30" s="1"/>
  <c r="Z249" i="30"/>
  <c r="AA249" i="30" s="1"/>
  <c r="X249" i="30"/>
  <c r="U249" i="30"/>
  <c r="T249" i="30"/>
  <c r="R249" i="30"/>
  <c r="S249" i="30" s="1"/>
  <c r="J249" i="30"/>
  <c r="Q249" i="30" s="1"/>
  <c r="Z248" i="30"/>
  <c r="AA248" i="30" s="1"/>
  <c r="X248" i="30"/>
  <c r="U248" i="30"/>
  <c r="T248" i="30"/>
  <c r="R248" i="30"/>
  <c r="S248" i="30" s="1"/>
  <c r="J248" i="30"/>
  <c r="Q248" i="30" s="1"/>
  <c r="Z247" i="30"/>
  <c r="AA247" i="30" s="1"/>
  <c r="X247" i="30"/>
  <c r="U247" i="30"/>
  <c r="T247" i="30"/>
  <c r="R247" i="30"/>
  <c r="S247" i="30" s="1"/>
  <c r="J247" i="30"/>
  <c r="Q247" i="30" s="1"/>
  <c r="Z246" i="30"/>
  <c r="AA246" i="30" s="1"/>
  <c r="X246" i="30"/>
  <c r="U246" i="30"/>
  <c r="T246" i="30"/>
  <c r="R246" i="30"/>
  <c r="S246" i="30" s="1"/>
  <c r="Q246" i="30"/>
  <c r="J246" i="30"/>
  <c r="Z245" i="30"/>
  <c r="AA245" i="30" s="1"/>
  <c r="X245" i="30"/>
  <c r="U245" i="30"/>
  <c r="T245" i="30"/>
  <c r="R245" i="30"/>
  <c r="S245" i="30" s="1"/>
  <c r="J245" i="30"/>
  <c r="Q245" i="30" s="1"/>
  <c r="Z244" i="30"/>
  <c r="AA244" i="30" s="1"/>
  <c r="X244" i="30"/>
  <c r="U244" i="30"/>
  <c r="T244" i="30"/>
  <c r="R244" i="30"/>
  <c r="S244" i="30" s="1"/>
  <c r="J244" i="30"/>
  <c r="Q244" i="30" s="1"/>
  <c r="Z243" i="30"/>
  <c r="AA243" i="30" s="1"/>
  <c r="X243" i="30"/>
  <c r="U243" i="30"/>
  <c r="T243" i="30"/>
  <c r="R243" i="30"/>
  <c r="S243" i="30" s="1"/>
  <c r="J243" i="30"/>
  <c r="Q243" i="30" s="1"/>
  <c r="Z242" i="30"/>
  <c r="AA242" i="30" s="1"/>
  <c r="X242" i="30"/>
  <c r="U242" i="30"/>
  <c r="T242" i="30"/>
  <c r="R242" i="30"/>
  <c r="S242" i="30" s="1"/>
  <c r="J242" i="30"/>
  <c r="Q242" i="30" s="1"/>
  <c r="Z241" i="30"/>
  <c r="AA241" i="30" s="1"/>
  <c r="X241" i="30"/>
  <c r="U241" i="30"/>
  <c r="T241" i="30"/>
  <c r="R241" i="30"/>
  <c r="S241" i="30" s="1"/>
  <c r="J241" i="30"/>
  <c r="Q241" i="30" s="1"/>
  <c r="Z240" i="30"/>
  <c r="AA240" i="30" s="1"/>
  <c r="X240" i="30"/>
  <c r="U240" i="30"/>
  <c r="T240" i="30"/>
  <c r="R240" i="30"/>
  <c r="S240" i="30" s="1"/>
  <c r="J240" i="30"/>
  <c r="Q240" i="30" s="1"/>
  <c r="Z239" i="30"/>
  <c r="AA239" i="30" s="1"/>
  <c r="X239" i="30"/>
  <c r="U239" i="30"/>
  <c r="T239" i="30"/>
  <c r="R239" i="30"/>
  <c r="S239" i="30" s="1"/>
  <c r="J239" i="30"/>
  <c r="Q239" i="30" s="1"/>
  <c r="Z238" i="30"/>
  <c r="AA238" i="30" s="1"/>
  <c r="X238" i="30"/>
  <c r="U238" i="30"/>
  <c r="T238" i="30"/>
  <c r="R238" i="30"/>
  <c r="S238" i="30" s="1"/>
  <c r="J238" i="30"/>
  <c r="Q238" i="30" s="1"/>
  <c r="Z237" i="30"/>
  <c r="AA237" i="30" s="1"/>
  <c r="X237" i="30"/>
  <c r="U237" i="30"/>
  <c r="T237" i="30"/>
  <c r="R237" i="30"/>
  <c r="S237" i="30" s="1"/>
  <c r="J237" i="30"/>
  <c r="Q237" i="30" s="1"/>
  <c r="Z236" i="30"/>
  <c r="AA236" i="30" s="1"/>
  <c r="X236" i="30"/>
  <c r="U236" i="30"/>
  <c r="T236" i="30"/>
  <c r="R236" i="30"/>
  <c r="S236" i="30" s="1"/>
  <c r="J236" i="30"/>
  <c r="Q236" i="30" s="1"/>
  <c r="Z235" i="30"/>
  <c r="AA235" i="30" s="1"/>
  <c r="X235" i="30"/>
  <c r="U235" i="30"/>
  <c r="T235" i="30"/>
  <c r="R235" i="30"/>
  <c r="S235" i="30" s="1"/>
  <c r="J235" i="30"/>
  <c r="Q235" i="30" s="1"/>
  <c r="Z234" i="30"/>
  <c r="AA234" i="30" s="1"/>
  <c r="X234" i="30"/>
  <c r="U234" i="30"/>
  <c r="T234" i="30"/>
  <c r="L234" i="30" s="1"/>
  <c r="R234" i="30"/>
  <c r="S234" i="30" s="1"/>
  <c r="Q234" i="30"/>
  <c r="J234" i="30"/>
  <c r="Z233" i="30"/>
  <c r="AA233" i="30" s="1"/>
  <c r="X233" i="30"/>
  <c r="U233" i="30"/>
  <c r="T233" i="30"/>
  <c r="R233" i="30"/>
  <c r="S233" i="30" s="1"/>
  <c r="J233" i="30"/>
  <c r="Q233" i="30" s="1"/>
  <c r="Z232" i="30"/>
  <c r="AA232" i="30" s="1"/>
  <c r="X232" i="30"/>
  <c r="U232" i="30"/>
  <c r="T232" i="30"/>
  <c r="R232" i="30"/>
  <c r="S232" i="30" s="1"/>
  <c r="J232" i="30"/>
  <c r="Q232" i="30" s="1"/>
  <c r="Z231" i="30"/>
  <c r="AA231" i="30" s="1"/>
  <c r="X231" i="30"/>
  <c r="U231" i="30"/>
  <c r="T231" i="30"/>
  <c r="R231" i="30"/>
  <c r="S231" i="30" s="1"/>
  <c r="J231" i="30"/>
  <c r="Q231" i="30" s="1"/>
  <c r="Z230" i="30"/>
  <c r="AA230" i="30" s="1"/>
  <c r="X230" i="30"/>
  <c r="U230" i="30"/>
  <c r="T230" i="30"/>
  <c r="R230" i="30"/>
  <c r="S230" i="30" s="1"/>
  <c r="J230" i="30"/>
  <c r="Q230" i="30" s="1"/>
  <c r="Z229" i="30"/>
  <c r="AA229" i="30" s="1"/>
  <c r="X229" i="30"/>
  <c r="U229" i="30"/>
  <c r="T229" i="30"/>
  <c r="R229" i="30"/>
  <c r="S229" i="30" s="1"/>
  <c r="J229" i="30"/>
  <c r="Q229" i="30" s="1"/>
  <c r="Z228" i="30"/>
  <c r="AA228" i="30" s="1"/>
  <c r="X228" i="30"/>
  <c r="U228" i="30"/>
  <c r="T228" i="30"/>
  <c r="R228" i="30"/>
  <c r="S228" i="30" s="1"/>
  <c r="J228" i="30"/>
  <c r="Q228" i="30" s="1"/>
  <c r="Z227" i="30"/>
  <c r="AA227" i="30" s="1"/>
  <c r="X227" i="30"/>
  <c r="U227" i="30"/>
  <c r="T227" i="30"/>
  <c r="R227" i="30"/>
  <c r="S227" i="30" s="1"/>
  <c r="Q227" i="30"/>
  <c r="J227" i="30"/>
  <c r="Z226" i="30"/>
  <c r="AA226" i="30" s="1"/>
  <c r="X226" i="30"/>
  <c r="U226" i="30"/>
  <c r="T226" i="30"/>
  <c r="R226" i="30"/>
  <c r="S226" i="30" s="1"/>
  <c r="J226" i="30"/>
  <c r="Q226" i="30" s="1"/>
  <c r="Z225" i="30"/>
  <c r="AA225" i="30" s="1"/>
  <c r="X225" i="30"/>
  <c r="U225" i="30"/>
  <c r="T225" i="30"/>
  <c r="R225" i="30"/>
  <c r="S225" i="30" s="1"/>
  <c r="J225" i="30"/>
  <c r="Q225" i="30" s="1"/>
  <c r="Z224" i="30"/>
  <c r="AA224" i="30" s="1"/>
  <c r="X224" i="30"/>
  <c r="U224" i="30"/>
  <c r="T224" i="30"/>
  <c r="R224" i="30"/>
  <c r="S224" i="30" s="1"/>
  <c r="J224" i="30"/>
  <c r="Q224" i="30" s="1"/>
  <c r="Z223" i="30"/>
  <c r="AA223" i="30" s="1"/>
  <c r="X223" i="30"/>
  <c r="U223" i="30"/>
  <c r="T223" i="30"/>
  <c r="R223" i="30"/>
  <c r="S223" i="30" s="1"/>
  <c r="J223" i="30"/>
  <c r="Q223" i="30" s="1"/>
  <c r="Z222" i="30"/>
  <c r="AA222" i="30" s="1"/>
  <c r="X222" i="30"/>
  <c r="U222" i="30"/>
  <c r="T222" i="30"/>
  <c r="R222" i="30"/>
  <c r="S222" i="30" s="1"/>
  <c r="J222" i="30"/>
  <c r="Q222" i="30" s="1"/>
  <c r="Z221" i="30"/>
  <c r="AA221" i="30" s="1"/>
  <c r="X221" i="30"/>
  <c r="U221" i="30"/>
  <c r="T221" i="30"/>
  <c r="R221" i="30"/>
  <c r="S221" i="30" s="1"/>
  <c r="J221" i="30"/>
  <c r="Q221" i="30" s="1"/>
  <c r="Z220" i="30"/>
  <c r="AA220" i="30" s="1"/>
  <c r="X220" i="30"/>
  <c r="U220" i="30"/>
  <c r="T220" i="30"/>
  <c r="R220" i="30"/>
  <c r="S220" i="30" s="1"/>
  <c r="J220" i="30"/>
  <c r="Q220" i="30" s="1"/>
  <c r="Z219" i="30"/>
  <c r="AA219" i="30" s="1"/>
  <c r="X219" i="30"/>
  <c r="U219" i="30"/>
  <c r="T219" i="30"/>
  <c r="R219" i="30"/>
  <c r="S219" i="30" s="1"/>
  <c r="J219" i="30"/>
  <c r="Q219" i="30" s="1"/>
  <c r="Z218" i="30"/>
  <c r="AA218" i="30" s="1"/>
  <c r="X218" i="30"/>
  <c r="U218" i="30"/>
  <c r="T218" i="30"/>
  <c r="R218" i="30"/>
  <c r="S218" i="30" s="1"/>
  <c r="J218" i="30"/>
  <c r="Q218" i="30" s="1"/>
  <c r="Z217" i="30"/>
  <c r="AA217" i="30" s="1"/>
  <c r="X217" i="30"/>
  <c r="U217" i="30"/>
  <c r="T217" i="30"/>
  <c r="R217" i="30"/>
  <c r="S217" i="30" s="1"/>
  <c r="J217" i="30"/>
  <c r="Q217" i="30" s="1"/>
  <c r="Z216" i="30"/>
  <c r="AA216" i="30" s="1"/>
  <c r="X216" i="30"/>
  <c r="U216" i="30"/>
  <c r="T216" i="30"/>
  <c r="R216" i="30"/>
  <c r="S216" i="30" s="1"/>
  <c r="J216" i="30"/>
  <c r="Q216" i="30" s="1"/>
  <c r="Z215" i="30"/>
  <c r="AA215" i="30" s="1"/>
  <c r="X215" i="30"/>
  <c r="U215" i="30"/>
  <c r="T215" i="30"/>
  <c r="R215" i="30"/>
  <c r="S215" i="30" s="1"/>
  <c r="J215" i="30"/>
  <c r="Q215" i="30" s="1"/>
  <c r="Z214" i="30"/>
  <c r="AA214" i="30" s="1"/>
  <c r="X214" i="30"/>
  <c r="U214" i="30"/>
  <c r="T214" i="30"/>
  <c r="R214" i="30"/>
  <c r="S214" i="30" s="1"/>
  <c r="J214" i="30"/>
  <c r="Q214" i="30" s="1"/>
  <c r="Z213" i="30"/>
  <c r="AA213" i="30" s="1"/>
  <c r="X213" i="30"/>
  <c r="U213" i="30"/>
  <c r="T213" i="30"/>
  <c r="R213" i="30"/>
  <c r="S213" i="30" s="1"/>
  <c r="J213" i="30"/>
  <c r="Q213" i="30" s="1"/>
  <c r="Z212" i="30"/>
  <c r="AA212" i="30" s="1"/>
  <c r="X212" i="30"/>
  <c r="U212" i="30"/>
  <c r="T212" i="30"/>
  <c r="R212" i="30"/>
  <c r="S212" i="30" s="1"/>
  <c r="J212" i="30"/>
  <c r="Q212" i="30" s="1"/>
  <c r="Z211" i="30"/>
  <c r="AA211" i="30" s="1"/>
  <c r="X211" i="30"/>
  <c r="U211" i="30"/>
  <c r="T211" i="30"/>
  <c r="R211" i="30"/>
  <c r="S211" i="30" s="1"/>
  <c r="J211" i="30"/>
  <c r="Q211" i="30" s="1"/>
  <c r="Z210" i="30"/>
  <c r="AA210" i="30" s="1"/>
  <c r="X210" i="30"/>
  <c r="U210" i="30"/>
  <c r="T210" i="30"/>
  <c r="R210" i="30"/>
  <c r="S210" i="30" s="1"/>
  <c r="Q210" i="30"/>
  <c r="J210" i="30"/>
  <c r="Z209" i="30"/>
  <c r="AA209" i="30" s="1"/>
  <c r="X209" i="30"/>
  <c r="U209" i="30"/>
  <c r="T209" i="30"/>
  <c r="R209" i="30"/>
  <c r="S209" i="30" s="1"/>
  <c r="J209" i="30"/>
  <c r="Q209" i="30" s="1"/>
  <c r="Z208" i="30"/>
  <c r="AA208" i="30" s="1"/>
  <c r="X208" i="30"/>
  <c r="U208" i="30"/>
  <c r="T208" i="30"/>
  <c r="R208" i="30"/>
  <c r="S208" i="30" s="1"/>
  <c r="J208" i="30"/>
  <c r="Q208" i="30" s="1"/>
  <c r="Z207" i="30"/>
  <c r="AA207" i="30" s="1"/>
  <c r="X207" i="30"/>
  <c r="U207" i="30"/>
  <c r="T207" i="30"/>
  <c r="R207" i="30"/>
  <c r="S207" i="30" s="1"/>
  <c r="J207" i="30"/>
  <c r="Q207" i="30" s="1"/>
  <c r="Z206" i="30"/>
  <c r="AA206" i="30" s="1"/>
  <c r="X206" i="30"/>
  <c r="U206" i="30"/>
  <c r="T206" i="30"/>
  <c r="R206" i="30"/>
  <c r="S206" i="30" s="1"/>
  <c r="J206" i="30"/>
  <c r="Q206" i="30" s="1"/>
  <c r="Z205" i="30"/>
  <c r="AA205" i="30" s="1"/>
  <c r="X205" i="30"/>
  <c r="U205" i="30"/>
  <c r="T205" i="30"/>
  <c r="R205" i="30"/>
  <c r="S205" i="30" s="1"/>
  <c r="J205" i="30"/>
  <c r="Q205" i="30" s="1"/>
  <c r="Z204" i="30"/>
  <c r="AA204" i="30" s="1"/>
  <c r="X204" i="30"/>
  <c r="U204" i="30"/>
  <c r="T204" i="30"/>
  <c r="R204" i="30"/>
  <c r="S204" i="30" s="1"/>
  <c r="J204" i="30"/>
  <c r="Q204" i="30" s="1"/>
  <c r="Z203" i="30"/>
  <c r="AA203" i="30" s="1"/>
  <c r="X203" i="30"/>
  <c r="U203" i="30"/>
  <c r="T203" i="30"/>
  <c r="R203" i="30"/>
  <c r="S203" i="30" s="1"/>
  <c r="J203" i="30"/>
  <c r="Q203" i="30" s="1"/>
  <c r="Z202" i="30"/>
  <c r="AA202" i="30" s="1"/>
  <c r="X202" i="30"/>
  <c r="U202" i="30"/>
  <c r="T202" i="30"/>
  <c r="R202" i="30"/>
  <c r="S202" i="30" s="1"/>
  <c r="J202" i="30"/>
  <c r="Q202" i="30" s="1"/>
  <c r="Z201" i="30"/>
  <c r="AA201" i="30" s="1"/>
  <c r="X201" i="30"/>
  <c r="U201" i="30"/>
  <c r="T201" i="30"/>
  <c r="R201" i="30"/>
  <c r="S201" i="30" s="1"/>
  <c r="J201" i="30"/>
  <c r="Q201" i="30" s="1"/>
  <c r="Z200" i="30"/>
  <c r="AA200" i="30" s="1"/>
  <c r="X200" i="30"/>
  <c r="U200" i="30"/>
  <c r="T200" i="30"/>
  <c r="R200" i="30"/>
  <c r="S200" i="30" s="1"/>
  <c r="J200" i="30"/>
  <c r="Q200" i="30" s="1"/>
  <c r="Z199" i="30"/>
  <c r="AA199" i="30" s="1"/>
  <c r="X199" i="30"/>
  <c r="U199" i="30"/>
  <c r="T199" i="30"/>
  <c r="R199" i="30"/>
  <c r="S199" i="30" s="1"/>
  <c r="J199" i="30"/>
  <c r="Q199" i="30" s="1"/>
  <c r="Z198" i="30"/>
  <c r="AA198" i="30" s="1"/>
  <c r="X198" i="30"/>
  <c r="U198" i="30"/>
  <c r="T198" i="30"/>
  <c r="R198" i="30"/>
  <c r="S198" i="30" s="1"/>
  <c r="J198" i="30"/>
  <c r="Q198" i="30" s="1"/>
  <c r="Z197" i="30"/>
  <c r="AA197" i="30" s="1"/>
  <c r="X197" i="30"/>
  <c r="U197" i="30"/>
  <c r="T197" i="30"/>
  <c r="R197" i="30"/>
  <c r="S197" i="30" s="1"/>
  <c r="J197" i="30"/>
  <c r="Q197" i="30" s="1"/>
  <c r="Z196" i="30"/>
  <c r="AA196" i="30" s="1"/>
  <c r="X196" i="30"/>
  <c r="U196" i="30"/>
  <c r="T196" i="30"/>
  <c r="R196" i="30"/>
  <c r="S196" i="30" s="1"/>
  <c r="Q196" i="30"/>
  <c r="J196" i="30"/>
  <c r="Z195" i="30"/>
  <c r="AA195" i="30" s="1"/>
  <c r="X195" i="30"/>
  <c r="U195" i="30"/>
  <c r="T195" i="30"/>
  <c r="R195" i="30"/>
  <c r="S195" i="30" s="1"/>
  <c r="J195" i="30"/>
  <c r="Q195" i="30" s="1"/>
  <c r="Z194" i="30"/>
  <c r="AA194" i="30" s="1"/>
  <c r="X194" i="30"/>
  <c r="U194" i="30"/>
  <c r="T194" i="30"/>
  <c r="R194" i="30"/>
  <c r="S194" i="30" s="1"/>
  <c r="Q194" i="30"/>
  <c r="J194" i="30"/>
  <c r="Z193" i="30"/>
  <c r="AA193" i="30" s="1"/>
  <c r="X193" i="30"/>
  <c r="U193" i="30"/>
  <c r="T193" i="30"/>
  <c r="R193" i="30"/>
  <c r="S193" i="30" s="1"/>
  <c r="J193" i="30"/>
  <c r="Q193" i="30" s="1"/>
  <c r="Z192" i="30"/>
  <c r="AA192" i="30" s="1"/>
  <c r="X192" i="30"/>
  <c r="U192" i="30"/>
  <c r="T192" i="30"/>
  <c r="R192" i="30"/>
  <c r="S192" i="30" s="1"/>
  <c r="J192" i="30"/>
  <c r="Q192" i="30" s="1"/>
  <c r="Z191" i="30"/>
  <c r="AA191" i="30" s="1"/>
  <c r="X191" i="30"/>
  <c r="U191" i="30"/>
  <c r="T191" i="30"/>
  <c r="R191" i="30"/>
  <c r="S191" i="30" s="1"/>
  <c r="J191" i="30"/>
  <c r="Q191" i="30" s="1"/>
  <c r="Z190" i="30"/>
  <c r="AA190" i="30" s="1"/>
  <c r="X190" i="30"/>
  <c r="U190" i="30"/>
  <c r="T190" i="30"/>
  <c r="R190" i="30"/>
  <c r="S190" i="30" s="1"/>
  <c r="J190" i="30"/>
  <c r="Q190" i="30" s="1"/>
  <c r="Z189" i="30"/>
  <c r="AA189" i="30" s="1"/>
  <c r="X189" i="30"/>
  <c r="U189" i="30"/>
  <c r="T189" i="30"/>
  <c r="R189" i="30"/>
  <c r="S189" i="30" s="1"/>
  <c r="J189" i="30"/>
  <c r="Q189" i="30" s="1"/>
  <c r="Z188" i="30"/>
  <c r="AA188" i="30" s="1"/>
  <c r="X188" i="30"/>
  <c r="U188" i="30"/>
  <c r="T188" i="30"/>
  <c r="R188" i="30"/>
  <c r="S188" i="30" s="1"/>
  <c r="Q188" i="30"/>
  <c r="J188" i="30"/>
  <c r="Z187" i="30"/>
  <c r="AA187" i="30" s="1"/>
  <c r="X187" i="30"/>
  <c r="U187" i="30"/>
  <c r="T187" i="30"/>
  <c r="R187" i="30"/>
  <c r="S187" i="30" s="1"/>
  <c r="J187" i="30"/>
  <c r="Q187" i="30" s="1"/>
  <c r="Z186" i="30"/>
  <c r="AA186" i="30" s="1"/>
  <c r="X186" i="30"/>
  <c r="U186" i="30"/>
  <c r="T186" i="30"/>
  <c r="R186" i="30"/>
  <c r="S186" i="30" s="1"/>
  <c r="J186" i="30"/>
  <c r="Q186" i="30" s="1"/>
  <c r="Z185" i="30"/>
  <c r="AA185" i="30" s="1"/>
  <c r="X185" i="30"/>
  <c r="U185" i="30"/>
  <c r="T185" i="30"/>
  <c r="R185" i="30"/>
  <c r="S185" i="30" s="1"/>
  <c r="J185" i="30"/>
  <c r="Q185" i="30" s="1"/>
  <c r="Z184" i="30"/>
  <c r="AA184" i="30" s="1"/>
  <c r="X184" i="30"/>
  <c r="U184" i="30"/>
  <c r="T184" i="30"/>
  <c r="R184" i="30"/>
  <c r="S184" i="30" s="1"/>
  <c r="J184" i="30"/>
  <c r="Q184" i="30" s="1"/>
  <c r="Z183" i="30"/>
  <c r="AA183" i="30" s="1"/>
  <c r="X183" i="30"/>
  <c r="U183" i="30"/>
  <c r="T183" i="30"/>
  <c r="R183" i="30"/>
  <c r="S183" i="30" s="1"/>
  <c r="J183" i="30"/>
  <c r="Q183" i="30" s="1"/>
  <c r="Z182" i="30"/>
  <c r="AA182" i="30" s="1"/>
  <c r="X182" i="30"/>
  <c r="U182" i="30"/>
  <c r="T182" i="30"/>
  <c r="R182" i="30"/>
  <c r="S182" i="30" s="1"/>
  <c r="J182" i="30"/>
  <c r="Q182" i="30" s="1"/>
  <c r="Z181" i="30"/>
  <c r="AA181" i="30" s="1"/>
  <c r="X181" i="30"/>
  <c r="U181" i="30"/>
  <c r="T181" i="30"/>
  <c r="L181" i="30" s="1"/>
  <c r="M181" i="30" s="1"/>
  <c r="O181" i="30" s="1"/>
  <c r="R181" i="30"/>
  <c r="S181" i="30" s="1"/>
  <c r="J181" i="30"/>
  <c r="Q181" i="30" s="1"/>
  <c r="Z180" i="30"/>
  <c r="AA180" i="30" s="1"/>
  <c r="X180" i="30"/>
  <c r="U180" i="30"/>
  <c r="T180" i="30"/>
  <c r="R180" i="30"/>
  <c r="S180" i="30" s="1"/>
  <c r="J180" i="30"/>
  <c r="Q180" i="30" s="1"/>
  <c r="Z179" i="30"/>
  <c r="AA179" i="30" s="1"/>
  <c r="X179" i="30"/>
  <c r="U179" i="30"/>
  <c r="T179" i="30"/>
  <c r="R179" i="30"/>
  <c r="S179" i="30" s="1"/>
  <c r="J179" i="30"/>
  <c r="Q179" i="30" s="1"/>
  <c r="Z178" i="30"/>
  <c r="AA178" i="30" s="1"/>
  <c r="X178" i="30"/>
  <c r="U178" i="30"/>
  <c r="T178" i="30"/>
  <c r="R178" i="30"/>
  <c r="S178" i="30" s="1"/>
  <c r="J178" i="30"/>
  <c r="Q178" i="30" s="1"/>
  <c r="Z177" i="30"/>
  <c r="AA177" i="30" s="1"/>
  <c r="X177" i="30"/>
  <c r="U177" i="30"/>
  <c r="T177" i="30"/>
  <c r="R177" i="30"/>
  <c r="S177" i="30" s="1"/>
  <c r="J177" i="30"/>
  <c r="Q177" i="30" s="1"/>
  <c r="Z176" i="30"/>
  <c r="AA176" i="30" s="1"/>
  <c r="X176" i="30"/>
  <c r="U176" i="30"/>
  <c r="T176" i="30"/>
  <c r="R176" i="30"/>
  <c r="S176" i="30" s="1"/>
  <c r="J176" i="30"/>
  <c r="Q176" i="30" s="1"/>
  <c r="Z175" i="30"/>
  <c r="AA175" i="30" s="1"/>
  <c r="X175" i="30"/>
  <c r="U175" i="30"/>
  <c r="T175" i="30"/>
  <c r="R175" i="30"/>
  <c r="S175" i="30" s="1"/>
  <c r="J175" i="30"/>
  <c r="Q175" i="30" s="1"/>
  <c r="Z174" i="30"/>
  <c r="AA174" i="30" s="1"/>
  <c r="X174" i="30"/>
  <c r="U174" i="30"/>
  <c r="T174" i="30"/>
  <c r="R174" i="30"/>
  <c r="S174" i="30" s="1"/>
  <c r="J174" i="30"/>
  <c r="Q174" i="30" s="1"/>
  <c r="Z173" i="30"/>
  <c r="AA173" i="30" s="1"/>
  <c r="X173" i="30"/>
  <c r="U173" i="30"/>
  <c r="T173" i="30"/>
  <c r="R173" i="30"/>
  <c r="S173" i="30" s="1"/>
  <c r="J173" i="30"/>
  <c r="Q173" i="30" s="1"/>
  <c r="Z172" i="30"/>
  <c r="AA172" i="30" s="1"/>
  <c r="X172" i="30"/>
  <c r="U172" i="30"/>
  <c r="T172" i="30"/>
  <c r="R172" i="30"/>
  <c r="S172" i="30" s="1"/>
  <c r="J172" i="30"/>
  <c r="Q172" i="30" s="1"/>
  <c r="Z171" i="30"/>
  <c r="AA171" i="30" s="1"/>
  <c r="X171" i="30"/>
  <c r="U171" i="30"/>
  <c r="T171" i="30"/>
  <c r="R171" i="30"/>
  <c r="S171" i="30" s="1"/>
  <c r="J171" i="30"/>
  <c r="Q171" i="30" s="1"/>
  <c r="Z170" i="30"/>
  <c r="AA170" i="30" s="1"/>
  <c r="X170" i="30"/>
  <c r="U170" i="30"/>
  <c r="T170" i="30"/>
  <c r="R170" i="30"/>
  <c r="S170" i="30" s="1"/>
  <c r="J170" i="30"/>
  <c r="Q170" i="30" s="1"/>
  <c r="Z169" i="30"/>
  <c r="AA169" i="30" s="1"/>
  <c r="X169" i="30"/>
  <c r="U169" i="30"/>
  <c r="T169" i="30"/>
  <c r="R169" i="30"/>
  <c r="S169" i="30" s="1"/>
  <c r="Q169" i="30"/>
  <c r="J169" i="30"/>
  <c r="Z168" i="30"/>
  <c r="AA168" i="30" s="1"/>
  <c r="X168" i="30"/>
  <c r="U168" i="30"/>
  <c r="T168" i="30"/>
  <c r="R168" i="30"/>
  <c r="S168" i="30" s="1"/>
  <c r="J168" i="30"/>
  <c r="Q168" i="30" s="1"/>
  <c r="Z167" i="30"/>
  <c r="AA167" i="30" s="1"/>
  <c r="X167" i="30"/>
  <c r="U167" i="30"/>
  <c r="T167" i="30"/>
  <c r="R167" i="30"/>
  <c r="S167" i="30" s="1"/>
  <c r="J167" i="30"/>
  <c r="Q167" i="30" s="1"/>
  <c r="Z166" i="30"/>
  <c r="AA166" i="30" s="1"/>
  <c r="X166" i="30"/>
  <c r="U166" i="30"/>
  <c r="T166" i="30"/>
  <c r="L166" i="30" s="1"/>
  <c r="R166" i="30"/>
  <c r="S166" i="30" s="1"/>
  <c r="J166" i="30"/>
  <c r="Q166" i="30" s="1"/>
  <c r="Z165" i="30"/>
  <c r="AA165" i="30" s="1"/>
  <c r="X165" i="30"/>
  <c r="U165" i="30"/>
  <c r="T165" i="30"/>
  <c r="R165" i="30"/>
  <c r="S165" i="30" s="1"/>
  <c r="J165" i="30"/>
  <c r="Q165" i="30" s="1"/>
  <c r="Z164" i="30"/>
  <c r="AA164" i="30" s="1"/>
  <c r="X164" i="30"/>
  <c r="U164" i="30"/>
  <c r="T164" i="30"/>
  <c r="R164" i="30"/>
  <c r="S164" i="30" s="1"/>
  <c r="J164" i="30"/>
  <c r="Q164" i="30" s="1"/>
  <c r="Z163" i="30"/>
  <c r="AA163" i="30" s="1"/>
  <c r="X163" i="30"/>
  <c r="U163" i="30"/>
  <c r="T163" i="30"/>
  <c r="R163" i="30"/>
  <c r="S163" i="30" s="1"/>
  <c r="Q163" i="30"/>
  <c r="J163" i="30"/>
  <c r="Z162" i="30"/>
  <c r="AA162" i="30" s="1"/>
  <c r="X162" i="30"/>
  <c r="U162" i="30"/>
  <c r="T162" i="30"/>
  <c r="R162" i="30"/>
  <c r="S162" i="30" s="1"/>
  <c r="J162" i="30"/>
  <c r="Q162" i="30" s="1"/>
  <c r="Z161" i="30"/>
  <c r="AA161" i="30" s="1"/>
  <c r="X161" i="30"/>
  <c r="U161" i="30"/>
  <c r="T161" i="30"/>
  <c r="R161" i="30"/>
  <c r="S161" i="30" s="1"/>
  <c r="J161" i="30"/>
  <c r="Q161" i="30" s="1"/>
  <c r="Z160" i="30"/>
  <c r="AA160" i="30" s="1"/>
  <c r="X160" i="30"/>
  <c r="U160" i="30"/>
  <c r="T160" i="30"/>
  <c r="R160" i="30"/>
  <c r="S160" i="30" s="1"/>
  <c r="J160" i="30"/>
  <c r="Q160" i="30" s="1"/>
  <c r="Z159" i="30"/>
  <c r="AA159" i="30" s="1"/>
  <c r="X159" i="30"/>
  <c r="U159" i="30"/>
  <c r="T159" i="30"/>
  <c r="R159" i="30"/>
  <c r="S159" i="30" s="1"/>
  <c r="J159" i="30"/>
  <c r="Q159" i="30" s="1"/>
  <c r="Z158" i="30"/>
  <c r="AA158" i="30" s="1"/>
  <c r="X158" i="30"/>
  <c r="U158" i="30"/>
  <c r="T158" i="30"/>
  <c r="L158" i="30" s="1"/>
  <c r="R158" i="30"/>
  <c r="S158" i="30" s="1"/>
  <c r="J158" i="30"/>
  <c r="Q158" i="30" s="1"/>
  <c r="Z157" i="30"/>
  <c r="AA157" i="30" s="1"/>
  <c r="X157" i="30"/>
  <c r="U157" i="30"/>
  <c r="T157" i="30"/>
  <c r="R157" i="30"/>
  <c r="S157" i="30" s="1"/>
  <c r="J157" i="30"/>
  <c r="Q157" i="30" s="1"/>
  <c r="Z156" i="30"/>
  <c r="AA156" i="30" s="1"/>
  <c r="X156" i="30"/>
  <c r="U156" i="30"/>
  <c r="T156" i="30"/>
  <c r="R156" i="30"/>
  <c r="S156" i="30" s="1"/>
  <c r="J156" i="30"/>
  <c r="Q156" i="30" s="1"/>
  <c r="Z155" i="30"/>
  <c r="AA155" i="30" s="1"/>
  <c r="X155" i="30"/>
  <c r="U155" i="30"/>
  <c r="T155" i="30"/>
  <c r="R155" i="30"/>
  <c r="S155" i="30" s="1"/>
  <c r="J155" i="30"/>
  <c r="Q155" i="30" s="1"/>
  <c r="Z154" i="30"/>
  <c r="AA154" i="30" s="1"/>
  <c r="X154" i="30"/>
  <c r="U154" i="30"/>
  <c r="T154" i="30"/>
  <c r="R154" i="30"/>
  <c r="S154" i="30" s="1"/>
  <c r="J154" i="30"/>
  <c r="Q154" i="30" s="1"/>
  <c r="Z153" i="30"/>
  <c r="AA153" i="30" s="1"/>
  <c r="X153" i="30"/>
  <c r="U153" i="30"/>
  <c r="T153" i="30"/>
  <c r="R153" i="30"/>
  <c r="S153" i="30" s="1"/>
  <c r="J153" i="30"/>
  <c r="Q153" i="30" s="1"/>
  <c r="Z152" i="30"/>
  <c r="AA152" i="30" s="1"/>
  <c r="X152" i="30"/>
  <c r="U152" i="30"/>
  <c r="T152" i="30"/>
  <c r="R152" i="30"/>
  <c r="S152" i="30" s="1"/>
  <c r="J152" i="30"/>
  <c r="Q152" i="30" s="1"/>
  <c r="Z151" i="30"/>
  <c r="AA151" i="30" s="1"/>
  <c r="X151" i="30"/>
  <c r="U151" i="30"/>
  <c r="T151" i="30"/>
  <c r="R151" i="30"/>
  <c r="S151" i="30" s="1"/>
  <c r="J151" i="30"/>
  <c r="Q151" i="30" s="1"/>
  <c r="Z150" i="30"/>
  <c r="AA150" i="30" s="1"/>
  <c r="X150" i="30"/>
  <c r="U150" i="30"/>
  <c r="T150" i="30"/>
  <c r="R150" i="30"/>
  <c r="S150" i="30" s="1"/>
  <c r="J150" i="30"/>
  <c r="Q150" i="30" s="1"/>
  <c r="Z149" i="30"/>
  <c r="AA149" i="30" s="1"/>
  <c r="X149" i="30"/>
  <c r="U149" i="30"/>
  <c r="T149" i="30"/>
  <c r="R149" i="30"/>
  <c r="S149" i="30" s="1"/>
  <c r="J149" i="30"/>
  <c r="Q149" i="30" s="1"/>
  <c r="Z148" i="30"/>
  <c r="AA148" i="30" s="1"/>
  <c r="X148" i="30"/>
  <c r="U148" i="30"/>
  <c r="T148" i="30"/>
  <c r="R148" i="30"/>
  <c r="S148" i="30" s="1"/>
  <c r="J148" i="30"/>
  <c r="Q148" i="30" s="1"/>
  <c r="Z147" i="30"/>
  <c r="AA147" i="30" s="1"/>
  <c r="X147" i="30"/>
  <c r="U147" i="30"/>
  <c r="T147" i="30"/>
  <c r="R147" i="30"/>
  <c r="S147" i="30" s="1"/>
  <c r="J147" i="30"/>
  <c r="Q147" i="30" s="1"/>
  <c r="Z146" i="30"/>
  <c r="AA146" i="30" s="1"/>
  <c r="X146" i="30"/>
  <c r="U146" i="30"/>
  <c r="T146" i="30"/>
  <c r="R146" i="30"/>
  <c r="S146" i="30" s="1"/>
  <c r="J146" i="30"/>
  <c r="Q146" i="30" s="1"/>
  <c r="Z145" i="30"/>
  <c r="AA145" i="30" s="1"/>
  <c r="X145" i="30"/>
  <c r="U145" i="30"/>
  <c r="T145" i="30"/>
  <c r="R145" i="30"/>
  <c r="S145" i="30" s="1"/>
  <c r="J145" i="30"/>
  <c r="Q145" i="30" s="1"/>
  <c r="Z144" i="30"/>
  <c r="AA144" i="30" s="1"/>
  <c r="X144" i="30"/>
  <c r="U144" i="30"/>
  <c r="T144" i="30"/>
  <c r="R144" i="30"/>
  <c r="S144" i="30" s="1"/>
  <c r="J144" i="30"/>
  <c r="Q144" i="30" s="1"/>
  <c r="Z143" i="30"/>
  <c r="AA143" i="30" s="1"/>
  <c r="X143" i="30"/>
  <c r="U143" i="30"/>
  <c r="T143" i="30"/>
  <c r="R143" i="30"/>
  <c r="S143" i="30" s="1"/>
  <c r="J143" i="30"/>
  <c r="Q143" i="30" s="1"/>
  <c r="Z142" i="30"/>
  <c r="AA142" i="30" s="1"/>
  <c r="X142" i="30"/>
  <c r="U142" i="30"/>
  <c r="T142" i="30"/>
  <c r="R142" i="30"/>
  <c r="S142" i="30" s="1"/>
  <c r="J142" i="30"/>
  <c r="Q142" i="30" s="1"/>
  <c r="Z141" i="30"/>
  <c r="AA141" i="30" s="1"/>
  <c r="X141" i="30"/>
  <c r="U141" i="30"/>
  <c r="T141" i="30"/>
  <c r="L141" i="30" s="1"/>
  <c r="M141" i="30" s="1"/>
  <c r="O141" i="30" s="1"/>
  <c r="R141" i="30"/>
  <c r="S141" i="30" s="1"/>
  <c r="J141" i="30"/>
  <c r="Q141" i="30" s="1"/>
  <c r="Z140" i="30"/>
  <c r="AA140" i="30" s="1"/>
  <c r="X140" i="30"/>
  <c r="U140" i="30"/>
  <c r="T140" i="30"/>
  <c r="R140" i="30"/>
  <c r="S140" i="30" s="1"/>
  <c r="J140" i="30"/>
  <c r="Q140" i="30" s="1"/>
  <c r="Z139" i="30"/>
  <c r="AA139" i="30" s="1"/>
  <c r="X139" i="30"/>
  <c r="U139" i="30"/>
  <c r="T139" i="30"/>
  <c r="R139" i="30"/>
  <c r="S139" i="30" s="1"/>
  <c r="J139" i="30"/>
  <c r="Q139" i="30" s="1"/>
  <c r="Z138" i="30"/>
  <c r="AA138" i="30" s="1"/>
  <c r="X138" i="30"/>
  <c r="U138" i="30"/>
  <c r="T138" i="30"/>
  <c r="R138" i="30"/>
  <c r="S138" i="30" s="1"/>
  <c r="J138" i="30"/>
  <c r="Q138" i="30" s="1"/>
  <c r="Z137" i="30"/>
  <c r="AA137" i="30" s="1"/>
  <c r="X137" i="30"/>
  <c r="U137" i="30"/>
  <c r="T137" i="30"/>
  <c r="L137" i="30" s="1"/>
  <c r="M137" i="30" s="1"/>
  <c r="O137" i="30" s="1"/>
  <c r="R137" i="30"/>
  <c r="S137" i="30" s="1"/>
  <c r="J137" i="30"/>
  <c r="Q137" i="30" s="1"/>
  <c r="Z136" i="30"/>
  <c r="AA136" i="30" s="1"/>
  <c r="X136" i="30"/>
  <c r="U136" i="30"/>
  <c r="T136" i="30"/>
  <c r="R136" i="30"/>
  <c r="S136" i="30" s="1"/>
  <c r="J136" i="30"/>
  <c r="Q136" i="30" s="1"/>
  <c r="Z135" i="30"/>
  <c r="AA135" i="30" s="1"/>
  <c r="X135" i="30"/>
  <c r="U135" i="30"/>
  <c r="T135" i="30"/>
  <c r="R135" i="30"/>
  <c r="S135" i="30" s="1"/>
  <c r="Q135" i="30"/>
  <c r="J135" i="30"/>
  <c r="Z134" i="30"/>
  <c r="AA134" i="30" s="1"/>
  <c r="X134" i="30"/>
  <c r="U134" i="30"/>
  <c r="T134" i="30"/>
  <c r="R134" i="30"/>
  <c r="S134" i="30" s="1"/>
  <c r="J134" i="30"/>
  <c r="Q134" i="30" s="1"/>
  <c r="Z133" i="30"/>
  <c r="AA133" i="30" s="1"/>
  <c r="X133" i="30"/>
  <c r="U133" i="30"/>
  <c r="T133" i="30"/>
  <c r="R133" i="30"/>
  <c r="S133" i="30" s="1"/>
  <c r="J133" i="30"/>
  <c r="Q133" i="30" s="1"/>
  <c r="Z132" i="30"/>
  <c r="AA132" i="30" s="1"/>
  <c r="X132" i="30"/>
  <c r="U132" i="30"/>
  <c r="T132" i="30"/>
  <c r="R132" i="30"/>
  <c r="S132" i="30" s="1"/>
  <c r="J132" i="30"/>
  <c r="Q132" i="30" s="1"/>
  <c r="Z131" i="30"/>
  <c r="AA131" i="30" s="1"/>
  <c r="X131" i="30"/>
  <c r="U131" i="30"/>
  <c r="T131" i="30"/>
  <c r="R131" i="30"/>
  <c r="S131" i="30" s="1"/>
  <c r="J131" i="30"/>
  <c r="Q131" i="30" s="1"/>
  <c r="Z130" i="30"/>
  <c r="AA130" i="30" s="1"/>
  <c r="X130" i="30"/>
  <c r="U130" i="30"/>
  <c r="T130" i="30"/>
  <c r="R130" i="30"/>
  <c r="S130" i="30" s="1"/>
  <c r="J130" i="30"/>
  <c r="Q130" i="30" s="1"/>
  <c r="Z129" i="30"/>
  <c r="AA129" i="30" s="1"/>
  <c r="X129" i="30"/>
  <c r="U129" i="30"/>
  <c r="T129" i="30"/>
  <c r="R129" i="30"/>
  <c r="S129" i="30" s="1"/>
  <c r="J129" i="30"/>
  <c r="Q129" i="30" s="1"/>
  <c r="Z128" i="30"/>
  <c r="AA128" i="30" s="1"/>
  <c r="X128" i="30"/>
  <c r="U128" i="30"/>
  <c r="T128" i="30"/>
  <c r="R128" i="30"/>
  <c r="S128" i="30" s="1"/>
  <c r="J128" i="30"/>
  <c r="Q128" i="30" s="1"/>
  <c r="Z127" i="30"/>
  <c r="AA127" i="30" s="1"/>
  <c r="X127" i="30"/>
  <c r="U127" i="30"/>
  <c r="T127" i="30"/>
  <c r="R127" i="30"/>
  <c r="S127" i="30" s="1"/>
  <c r="J127" i="30"/>
  <c r="Q127" i="30" s="1"/>
  <c r="Z126" i="30"/>
  <c r="AA126" i="30" s="1"/>
  <c r="X126" i="30"/>
  <c r="U126" i="30"/>
  <c r="T126" i="30"/>
  <c r="R126" i="30"/>
  <c r="S126" i="30" s="1"/>
  <c r="J126" i="30"/>
  <c r="Q126" i="30" s="1"/>
  <c r="Z125" i="30"/>
  <c r="AA125" i="30" s="1"/>
  <c r="X125" i="30"/>
  <c r="U125" i="30"/>
  <c r="T125" i="30"/>
  <c r="R125" i="30"/>
  <c r="S125" i="30" s="1"/>
  <c r="J125" i="30"/>
  <c r="Q125" i="30" s="1"/>
  <c r="Z124" i="30"/>
  <c r="AA124" i="30" s="1"/>
  <c r="X124" i="30"/>
  <c r="U124" i="30"/>
  <c r="T124" i="30"/>
  <c r="R124" i="30"/>
  <c r="S124" i="30" s="1"/>
  <c r="J124" i="30"/>
  <c r="Q124" i="30" s="1"/>
  <c r="Z123" i="30"/>
  <c r="AA123" i="30" s="1"/>
  <c r="X123" i="30"/>
  <c r="U123" i="30"/>
  <c r="T123" i="30"/>
  <c r="R123" i="30"/>
  <c r="S123" i="30" s="1"/>
  <c r="J123" i="30"/>
  <c r="Q123" i="30" s="1"/>
  <c r="Z122" i="30"/>
  <c r="AA122" i="30" s="1"/>
  <c r="X122" i="30"/>
  <c r="U122" i="30"/>
  <c r="T122" i="30"/>
  <c r="R122" i="30"/>
  <c r="S122" i="30" s="1"/>
  <c r="J122" i="30"/>
  <c r="Q122" i="30" s="1"/>
  <c r="Z121" i="30"/>
  <c r="AA121" i="30" s="1"/>
  <c r="X121" i="30"/>
  <c r="U121" i="30"/>
  <c r="T121" i="30"/>
  <c r="R121" i="30"/>
  <c r="S121" i="30" s="1"/>
  <c r="Q121" i="30"/>
  <c r="J121" i="30"/>
  <c r="Z120" i="30"/>
  <c r="AA120" i="30" s="1"/>
  <c r="X120" i="30"/>
  <c r="U120" i="30"/>
  <c r="T120" i="30"/>
  <c r="R120" i="30"/>
  <c r="S120" i="30" s="1"/>
  <c r="J120" i="30"/>
  <c r="Q120" i="30" s="1"/>
  <c r="Z119" i="30"/>
  <c r="AA119" i="30" s="1"/>
  <c r="X119" i="30"/>
  <c r="U119" i="30"/>
  <c r="T119" i="30"/>
  <c r="R119" i="30"/>
  <c r="S119" i="30" s="1"/>
  <c r="Q119" i="30"/>
  <c r="J119" i="30"/>
  <c r="Z118" i="30"/>
  <c r="AA118" i="30" s="1"/>
  <c r="X118" i="30"/>
  <c r="U118" i="30"/>
  <c r="T118" i="30"/>
  <c r="R118" i="30"/>
  <c r="S118" i="30" s="1"/>
  <c r="J118" i="30"/>
  <c r="Q118" i="30" s="1"/>
  <c r="Z117" i="30"/>
  <c r="AA117" i="30" s="1"/>
  <c r="X117" i="30"/>
  <c r="U117" i="30"/>
  <c r="T117" i="30"/>
  <c r="R117" i="30"/>
  <c r="S117" i="30" s="1"/>
  <c r="J117" i="30"/>
  <c r="Q117" i="30" s="1"/>
  <c r="Z116" i="30"/>
  <c r="AA116" i="30" s="1"/>
  <c r="X116" i="30"/>
  <c r="U116" i="30"/>
  <c r="T116" i="30"/>
  <c r="R116" i="30"/>
  <c r="S116" i="30" s="1"/>
  <c r="J116" i="30"/>
  <c r="Q116" i="30" s="1"/>
  <c r="Z115" i="30"/>
  <c r="AA115" i="30" s="1"/>
  <c r="X115" i="30"/>
  <c r="U115" i="30"/>
  <c r="T115" i="30"/>
  <c r="R115" i="30"/>
  <c r="S115" i="30" s="1"/>
  <c r="Q115" i="30"/>
  <c r="J115" i="30"/>
  <c r="Z114" i="30"/>
  <c r="AA114" i="30" s="1"/>
  <c r="X114" i="30"/>
  <c r="U114" i="30"/>
  <c r="T114" i="30"/>
  <c r="R114" i="30"/>
  <c r="S114" i="30" s="1"/>
  <c r="J114" i="30"/>
  <c r="Q114" i="30" s="1"/>
  <c r="Z113" i="30"/>
  <c r="AA113" i="30" s="1"/>
  <c r="X113" i="30"/>
  <c r="U113" i="30"/>
  <c r="T113" i="30"/>
  <c r="R113" i="30"/>
  <c r="S113" i="30" s="1"/>
  <c r="J113" i="30"/>
  <c r="Q113" i="30" s="1"/>
  <c r="Z112" i="30"/>
  <c r="AA112" i="30" s="1"/>
  <c r="X112" i="30"/>
  <c r="U112" i="30"/>
  <c r="T112" i="30"/>
  <c r="R112" i="30"/>
  <c r="S112" i="30" s="1"/>
  <c r="J112" i="30"/>
  <c r="Q112" i="30" s="1"/>
  <c r="Z111" i="30"/>
  <c r="AA111" i="30" s="1"/>
  <c r="X111" i="30"/>
  <c r="U111" i="30"/>
  <c r="T111" i="30"/>
  <c r="R111" i="30"/>
  <c r="S111" i="30" s="1"/>
  <c r="J111" i="30"/>
  <c r="Q111" i="30" s="1"/>
  <c r="Z110" i="30"/>
  <c r="AA110" i="30" s="1"/>
  <c r="X110" i="30"/>
  <c r="U110" i="30"/>
  <c r="T110" i="30"/>
  <c r="R110" i="30"/>
  <c r="S110" i="30" s="1"/>
  <c r="J110" i="30"/>
  <c r="Q110" i="30" s="1"/>
  <c r="Z109" i="30"/>
  <c r="AA109" i="30" s="1"/>
  <c r="X109" i="30"/>
  <c r="U109" i="30"/>
  <c r="T109" i="30"/>
  <c r="R109" i="30"/>
  <c r="S109" i="30" s="1"/>
  <c r="J109" i="30"/>
  <c r="Q109" i="30" s="1"/>
  <c r="Z108" i="30"/>
  <c r="AA108" i="30" s="1"/>
  <c r="X108" i="30"/>
  <c r="U108" i="30"/>
  <c r="T108" i="30"/>
  <c r="R108" i="30"/>
  <c r="S108" i="30" s="1"/>
  <c r="J108" i="30"/>
  <c r="Q108" i="30" s="1"/>
  <c r="Z107" i="30"/>
  <c r="AA107" i="30" s="1"/>
  <c r="X107" i="30"/>
  <c r="U107" i="30"/>
  <c r="L107" i="30" s="1"/>
  <c r="T107" i="30"/>
  <c r="R107" i="30"/>
  <c r="S107" i="30" s="1"/>
  <c r="J107" i="30"/>
  <c r="Q107" i="30" s="1"/>
  <c r="Z106" i="30"/>
  <c r="AA106" i="30" s="1"/>
  <c r="X106" i="30"/>
  <c r="U106" i="30"/>
  <c r="T106" i="30"/>
  <c r="R106" i="30"/>
  <c r="S106" i="30" s="1"/>
  <c r="J106" i="30"/>
  <c r="Q106" i="30" s="1"/>
  <c r="Z105" i="30"/>
  <c r="AA105" i="30" s="1"/>
  <c r="X105" i="30"/>
  <c r="U105" i="30"/>
  <c r="T105" i="30"/>
  <c r="R105" i="30"/>
  <c r="S105" i="30" s="1"/>
  <c r="J105" i="30"/>
  <c r="Q105" i="30" s="1"/>
  <c r="Z104" i="30"/>
  <c r="AA104" i="30" s="1"/>
  <c r="X104" i="30"/>
  <c r="U104" i="30"/>
  <c r="T104" i="30"/>
  <c r="R104" i="30"/>
  <c r="S104" i="30" s="1"/>
  <c r="J104" i="30"/>
  <c r="Q104" i="30" s="1"/>
  <c r="Z103" i="30"/>
  <c r="AA103" i="30" s="1"/>
  <c r="X103" i="30"/>
  <c r="U103" i="30"/>
  <c r="T103" i="30"/>
  <c r="R103" i="30"/>
  <c r="S103" i="30" s="1"/>
  <c r="J103" i="30"/>
  <c r="Q103" i="30" s="1"/>
  <c r="Z102" i="30"/>
  <c r="AA102" i="30" s="1"/>
  <c r="X102" i="30"/>
  <c r="U102" i="30"/>
  <c r="T102" i="30"/>
  <c r="R102" i="30"/>
  <c r="S102" i="30" s="1"/>
  <c r="J102" i="30"/>
  <c r="Q102" i="30" s="1"/>
  <c r="Z101" i="30"/>
  <c r="AA101" i="30" s="1"/>
  <c r="X101" i="30"/>
  <c r="U101" i="30"/>
  <c r="T101" i="30"/>
  <c r="R101" i="30"/>
  <c r="S101" i="30" s="1"/>
  <c r="J101" i="30"/>
  <c r="Q101" i="30" s="1"/>
  <c r="Z100" i="30"/>
  <c r="AA100" i="30" s="1"/>
  <c r="X100" i="30"/>
  <c r="U100" i="30"/>
  <c r="T100" i="30"/>
  <c r="R100" i="30"/>
  <c r="S100" i="30" s="1"/>
  <c r="J100" i="30"/>
  <c r="Q100" i="30" s="1"/>
  <c r="Z99" i="30"/>
  <c r="AA99" i="30" s="1"/>
  <c r="X99" i="30"/>
  <c r="U99" i="30"/>
  <c r="T99" i="30"/>
  <c r="R99" i="30"/>
  <c r="S99" i="30" s="1"/>
  <c r="J99" i="30"/>
  <c r="Q99" i="30" s="1"/>
  <c r="Z98" i="30"/>
  <c r="AA98" i="30" s="1"/>
  <c r="X98" i="30"/>
  <c r="U98" i="30"/>
  <c r="T98" i="30"/>
  <c r="R98" i="30"/>
  <c r="S98" i="30" s="1"/>
  <c r="J98" i="30"/>
  <c r="Q98" i="30" s="1"/>
  <c r="Z97" i="30"/>
  <c r="AA97" i="30" s="1"/>
  <c r="X97" i="30"/>
  <c r="U97" i="30"/>
  <c r="T97" i="30"/>
  <c r="R97" i="30"/>
  <c r="S97" i="30" s="1"/>
  <c r="J97" i="30"/>
  <c r="Q97" i="30" s="1"/>
  <c r="Z96" i="30"/>
  <c r="AA96" i="30" s="1"/>
  <c r="X96" i="30"/>
  <c r="U96" i="30"/>
  <c r="T96" i="30"/>
  <c r="R96" i="30"/>
  <c r="S96" i="30" s="1"/>
  <c r="J96" i="30"/>
  <c r="Q96" i="30" s="1"/>
  <c r="Z95" i="30"/>
  <c r="AA95" i="30" s="1"/>
  <c r="X95" i="30"/>
  <c r="U95" i="30"/>
  <c r="T95" i="30"/>
  <c r="R95" i="30"/>
  <c r="S95" i="30" s="1"/>
  <c r="Q95" i="30"/>
  <c r="J95" i="30"/>
  <c r="Z94" i="30"/>
  <c r="AA94" i="30" s="1"/>
  <c r="X94" i="30"/>
  <c r="U94" i="30"/>
  <c r="T94" i="30"/>
  <c r="R94" i="30"/>
  <c r="S94" i="30" s="1"/>
  <c r="J94" i="30"/>
  <c r="Q94" i="30" s="1"/>
  <c r="Z93" i="30"/>
  <c r="AA93" i="30" s="1"/>
  <c r="X93" i="30"/>
  <c r="U93" i="30"/>
  <c r="T93" i="30"/>
  <c r="L93" i="30" s="1"/>
  <c r="M93" i="30" s="1"/>
  <c r="O93" i="30" s="1"/>
  <c r="R93" i="30"/>
  <c r="S93" i="30" s="1"/>
  <c r="J93" i="30"/>
  <c r="Q93" i="30" s="1"/>
  <c r="Z92" i="30"/>
  <c r="AA92" i="30" s="1"/>
  <c r="X92" i="30"/>
  <c r="U92" i="30"/>
  <c r="T92" i="30"/>
  <c r="R92" i="30"/>
  <c r="S92" i="30" s="1"/>
  <c r="J92" i="30"/>
  <c r="Q92" i="30" s="1"/>
  <c r="Z91" i="30"/>
  <c r="AA91" i="30" s="1"/>
  <c r="X91" i="30"/>
  <c r="U91" i="30"/>
  <c r="T91" i="30"/>
  <c r="R91" i="30"/>
  <c r="S91" i="30" s="1"/>
  <c r="J91" i="30"/>
  <c r="Q91" i="30" s="1"/>
  <c r="Z90" i="30"/>
  <c r="AA90" i="30" s="1"/>
  <c r="X90" i="30"/>
  <c r="U90" i="30"/>
  <c r="T90" i="30"/>
  <c r="R90" i="30"/>
  <c r="S90" i="30" s="1"/>
  <c r="J90" i="30"/>
  <c r="Q90" i="30" s="1"/>
  <c r="Z89" i="30"/>
  <c r="AA89" i="30" s="1"/>
  <c r="X89" i="30"/>
  <c r="U89" i="30"/>
  <c r="T89" i="30"/>
  <c r="R89" i="30"/>
  <c r="S89" i="30" s="1"/>
  <c r="J89" i="30"/>
  <c r="Q89" i="30" s="1"/>
  <c r="Z88" i="30"/>
  <c r="AA88" i="30" s="1"/>
  <c r="X88" i="30"/>
  <c r="U88" i="30"/>
  <c r="T88" i="30"/>
  <c r="R88" i="30"/>
  <c r="S88" i="30" s="1"/>
  <c r="J88" i="30"/>
  <c r="Q88" i="30" s="1"/>
  <c r="Z87" i="30"/>
  <c r="AA87" i="30" s="1"/>
  <c r="X87" i="30"/>
  <c r="U87" i="30"/>
  <c r="T87" i="30"/>
  <c r="R87" i="30"/>
  <c r="S87" i="30" s="1"/>
  <c r="J87" i="30"/>
  <c r="Q87" i="30" s="1"/>
  <c r="Z86" i="30"/>
  <c r="AA86" i="30" s="1"/>
  <c r="X86" i="30"/>
  <c r="U86" i="30"/>
  <c r="T86" i="30"/>
  <c r="R86" i="30"/>
  <c r="S86" i="30" s="1"/>
  <c r="J86" i="30"/>
  <c r="Q86" i="30" s="1"/>
  <c r="Z85" i="30"/>
  <c r="AA85" i="30" s="1"/>
  <c r="X85" i="30"/>
  <c r="U85" i="30"/>
  <c r="T85" i="30"/>
  <c r="R85" i="30"/>
  <c r="S85" i="30" s="1"/>
  <c r="J85" i="30"/>
  <c r="Q85" i="30" s="1"/>
  <c r="Z84" i="30"/>
  <c r="AA84" i="30" s="1"/>
  <c r="X84" i="30"/>
  <c r="U84" i="30"/>
  <c r="T84" i="30"/>
  <c r="R84" i="30"/>
  <c r="S84" i="30" s="1"/>
  <c r="J84" i="30"/>
  <c r="Q84" i="30" s="1"/>
  <c r="Z83" i="30"/>
  <c r="AA83" i="30" s="1"/>
  <c r="X83" i="30"/>
  <c r="U83" i="30"/>
  <c r="T83" i="30"/>
  <c r="R83" i="30"/>
  <c r="S83" i="30" s="1"/>
  <c r="J83" i="30"/>
  <c r="Q83" i="30" s="1"/>
  <c r="Z82" i="30"/>
  <c r="AA82" i="30" s="1"/>
  <c r="X82" i="30"/>
  <c r="U82" i="30"/>
  <c r="T82" i="30"/>
  <c r="R82" i="30"/>
  <c r="S82" i="30" s="1"/>
  <c r="J82" i="30"/>
  <c r="Q82" i="30" s="1"/>
  <c r="Z81" i="30"/>
  <c r="AA81" i="30" s="1"/>
  <c r="X81" i="30"/>
  <c r="U81" i="30"/>
  <c r="T81" i="30"/>
  <c r="R81" i="30"/>
  <c r="S81" i="30" s="1"/>
  <c r="J81" i="30"/>
  <c r="Q81" i="30" s="1"/>
  <c r="Z80" i="30"/>
  <c r="AA80" i="30" s="1"/>
  <c r="X80" i="30"/>
  <c r="U80" i="30"/>
  <c r="T80" i="30"/>
  <c r="R80" i="30"/>
  <c r="S80" i="30" s="1"/>
  <c r="J80" i="30"/>
  <c r="Q80" i="30" s="1"/>
  <c r="Z79" i="30"/>
  <c r="AA79" i="30" s="1"/>
  <c r="X79" i="30"/>
  <c r="U79" i="30"/>
  <c r="T79" i="30"/>
  <c r="R79" i="30"/>
  <c r="S79" i="30" s="1"/>
  <c r="J79" i="30"/>
  <c r="Q79" i="30" s="1"/>
  <c r="Z78" i="30"/>
  <c r="AA78" i="30" s="1"/>
  <c r="X78" i="30"/>
  <c r="U78" i="30"/>
  <c r="T78" i="30"/>
  <c r="R78" i="30"/>
  <c r="S78" i="30" s="1"/>
  <c r="J78" i="30"/>
  <c r="Q78" i="30" s="1"/>
  <c r="Z77" i="30"/>
  <c r="AA77" i="30" s="1"/>
  <c r="X77" i="30"/>
  <c r="U77" i="30"/>
  <c r="T77" i="30"/>
  <c r="R77" i="30"/>
  <c r="S77" i="30" s="1"/>
  <c r="Q77" i="30"/>
  <c r="J77" i="30"/>
  <c r="Z76" i="30"/>
  <c r="AA76" i="30" s="1"/>
  <c r="X76" i="30"/>
  <c r="U76" i="30"/>
  <c r="T76" i="30"/>
  <c r="L76" i="30" s="1"/>
  <c r="R76" i="30"/>
  <c r="S76" i="30" s="1"/>
  <c r="J76" i="30"/>
  <c r="Q76" i="30" s="1"/>
  <c r="Z75" i="30"/>
  <c r="AA75" i="30" s="1"/>
  <c r="X75" i="30"/>
  <c r="U75" i="30"/>
  <c r="T75" i="30"/>
  <c r="R75" i="30"/>
  <c r="S75" i="30" s="1"/>
  <c r="Q75" i="30"/>
  <c r="J75" i="30"/>
  <c r="Z74" i="30"/>
  <c r="AA74" i="30" s="1"/>
  <c r="X74" i="30"/>
  <c r="U74" i="30"/>
  <c r="T74" i="30"/>
  <c r="R74" i="30"/>
  <c r="S74" i="30" s="1"/>
  <c r="J74" i="30"/>
  <c r="Q74" i="30" s="1"/>
  <c r="Z73" i="30"/>
  <c r="AA73" i="30" s="1"/>
  <c r="X73" i="30"/>
  <c r="U73" i="30"/>
  <c r="T73" i="30"/>
  <c r="R73" i="30"/>
  <c r="S73" i="30" s="1"/>
  <c r="Q73" i="30"/>
  <c r="J73" i="30"/>
  <c r="Z72" i="30"/>
  <c r="AA72" i="30" s="1"/>
  <c r="X72" i="30"/>
  <c r="U72" i="30"/>
  <c r="T72" i="30"/>
  <c r="R72" i="30"/>
  <c r="S72" i="30" s="1"/>
  <c r="J72" i="30"/>
  <c r="Q72" i="30" s="1"/>
  <c r="Z71" i="30"/>
  <c r="AA71" i="30" s="1"/>
  <c r="X71" i="30"/>
  <c r="U71" i="30"/>
  <c r="T71" i="30"/>
  <c r="R71" i="30"/>
  <c r="S71" i="30" s="1"/>
  <c r="J71" i="30"/>
  <c r="Q71" i="30" s="1"/>
  <c r="Z70" i="30"/>
  <c r="AA70" i="30" s="1"/>
  <c r="X70" i="30"/>
  <c r="U70" i="30"/>
  <c r="T70" i="30"/>
  <c r="R70" i="30"/>
  <c r="S70" i="30" s="1"/>
  <c r="J70" i="30"/>
  <c r="Q70" i="30" s="1"/>
  <c r="Z69" i="30"/>
  <c r="AA69" i="30" s="1"/>
  <c r="X69" i="30"/>
  <c r="U69" i="30"/>
  <c r="T69" i="30"/>
  <c r="L69" i="30" s="1"/>
  <c r="R69" i="30"/>
  <c r="S69" i="30" s="1"/>
  <c r="J69" i="30"/>
  <c r="Q69" i="30" s="1"/>
  <c r="Z68" i="30"/>
  <c r="AA68" i="30" s="1"/>
  <c r="X68" i="30"/>
  <c r="U68" i="30"/>
  <c r="T68" i="30"/>
  <c r="R68" i="30"/>
  <c r="S68" i="30" s="1"/>
  <c r="J68" i="30"/>
  <c r="Q68" i="30" s="1"/>
  <c r="Z67" i="30"/>
  <c r="AA67" i="30" s="1"/>
  <c r="X67" i="30"/>
  <c r="U67" i="30"/>
  <c r="T67" i="30"/>
  <c r="R67" i="30"/>
  <c r="S67" i="30" s="1"/>
  <c r="J67" i="30"/>
  <c r="Q67" i="30" s="1"/>
  <c r="Z66" i="30"/>
  <c r="AA66" i="30" s="1"/>
  <c r="X66" i="30"/>
  <c r="U66" i="30"/>
  <c r="T66" i="30"/>
  <c r="R66" i="30"/>
  <c r="S66" i="30" s="1"/>
  <c r="J66" i="30"/>
  <c r="Q66" i="30" s="1"/>
  <c r="Z65" i="30"/>
  <c r="AA65" i="30" s="1"/>
  <c r="X65" i="30"/>
  <c r="U65" i="30"/>
  <c r="T65" i="30"/>
  <c r="R65" i="30"/>
  <c r="S65" i="30" s="1"/>
  <c r="J65" i="30"/>
  <c r="Q65" i="30" s="1"/>
  <c r="Z64" i="30"/>
  <c r="AA64" i="30" s="1"/>
  <c r="X64" i="30"/>
  <c r="U64" i="30"/>
  <c r="T64" i="30"/>
  <c r="R64" i="30"/>
  <c r="S64" i="30" s="1"/>
  <c r="J64" i="30"/>
  <c r="Q64" i="30" s="1"/>
  <c r="Z63" i="30"/>
  <c r="AA63" i="30" s="1"/>
  <c r="X63" i="30"/>
  <c r="U63" i="30"/>
  <c r="T63" i="30"/>
  <c r="R63" i="30"/>
  <c r="S63" i="30" s="1"/>
  <c r="J63" i="30"/>
  <c r="Q63" i="30" s="1"/>
  <c r="Z62" i="30"/>
  <c r="AA62" i="30" s="1"/>
  <c r="X62" i="30"/>
  <c r="U62" i="30"/>
  <c r="T62" i="30"/>
  <c r="R62" i="30"/>
  <c r="S62" i="30" s="1"/>
  <c r="J62" i="30"/>
  <c r="Q62" i="30" s="1"/>
  <c r="Z61" i="30"/>
  <c r="AA61" i="30" s="1"/>
  <c r="X61" i="30"/>
  <c r="U61" i="30"/>
  <c r="T61" i="30"/>
  <c r="R61" i="30"/>
  <c r="S61" i="30" s="1"/>
  <c r="J61" i="30"/>
  <c r="Q61" i="30" s="1"/>
  <c r="Z60" i="30"/>
  <c r="AA60" i="30" s="1"/>
  <c r="X60" i="30"/>
  <c r="U60" i="30"/>
  <c r="T60" i="30"/>
  <c r="R60" i="30"/>
  <c r="S60" i="30" s="1"/>
  <c r="J60" i="30"/>
  <c r="Q60" i="30" s="1"/>
  <c r="Z59" i="30"/>
  <c r="AA59" i="30" s="1"/>
  <c r="X59" i="30"/>
  <c r="U59" i="30"/>
  <c r="T59" i="30"/>
  <c r="R59" i="30"/>
  <c r="S59" i="30" s="1"/>
  <c r="J59" i="30"/>
  <c r="Q59" i="30" s="1"/>
  <c r="Z58" i="30"/>
  <c r="AA58" i="30" s="1"/>
  <c r="X58" i="30"/>
  <c r="U58" i="30"/>
  <c r="T58" i="30"/>
  <c r="R58" i="30"/>
  <c r="S58" i="30" s="1"/>
  <c r="J58" i="30"/>
  <c r="Q58" i="30" s="1"/>
  <c r="Z57" i="30"/>
  <c r="AA57" i="30" s="1"/>
  <c r="X57" i="30"/>
  <c r="U57" i="30"/>
  <c r="T57" i="30"/>
  <c r="R57" i="30"/>
  <c r="S57" i="30" s="1"/>
  <c r="J57" i="30"/>
  <c r="Q57" i="30" s="1"/>
  <c r="Z56" i="30"/>
  <c r="AA56" i="30" s="1"/>
  <c r="X56" i="30"/>
  <c r="U56" i="30"/>
  <c r="T56" i="30"/>
  <c r="R56" i="30"/>
  <c r="S56" i="30" s="1"/>
  <c r="Q56" i="30"/>
  <c r="J56" i="30"/>
  <c r="Z55" i="30"/>
  <c r="AA55" i="30" s="1"/>
  <c r="X55" i="30"/>
  <c r="U55" i="30"/>
  <c r="T55" i="30"/>
  <c r="R55" i="30"/>
  <c r="S55" i="30" s="1"/>
  <c r="Q55" i="30"/>
  <c r="J55" i="30"/>
  <c r="Z54" i="30"/>
  <c r="AA54" i="30" s="1"/>
  <c r="X54" i="30"/>
  <c r="U54" i="30"/>
  <c r="T54" i="30"/>
  <c r="R54" i="30"/>
  <c r="S54" i="30" s="1"/>
  <c r="J54" i="30"/>
  <c r="Q54" i="30" s="1"/>
  <c r="Z53" i="30"/>
  <c r="AA53" i="30" s="1"/>
  <c r="X53" i="30"/>
  <c r="U53" i="30"/>
  <c r="T53" i="30"/>
  <c r="R53" i="30"/>
  <c r="S53" i="30" s="1"/>
  <c r="J53" i="30"/>
  <c r="Q53" i="30" s="1"/>
  <c r="Z52" i="30"/>
  <c r="AA52" i="30" s="1"/>
  <c r="X52" i="30"/>
  <c r="U52" i="30"/>
  <c r="T52" i="30"/>
  <c r="R52" i="30"/>
  <c r="S52" i="30" s="1"/>
  <c r="J52" i="30"/>
  <c r="Q52" i="30" s="1"/>
  <c r="Z51" i="30"/>
  <c r="AA51" i="30" s="1"/>
  <c r="X51" i="30"/>
  <c r="U51" i="30"/>
  <c r="T51" i="30"/>
  <c r="R51" i="30"/>
  <c r="S51" i="30" s="1"/>
  <c r="J51" i="30"/>
  <c r="Q51" i="30" s="1"/>
  <c r="Z50" i="30"/>
  <c r="AA50" i="30" s="1"/>
  <c r="X50" i="30"/>
  <c r="U50" i="30"/>
  <c r="T50" i="30"/>
  <c r="R50" i="30"/>
  <c r="S50" i="30" s="1"/>
  <c r="J50" i="30"/>
  <c r="Q50" i="30" s="1"/>
  <c r="Z49" i="30"/>
  <c r="AA49" i="30" s="1"/>
  <c r="X49" i="30"/>
  <c r="U49" i="30"/>
  <c r="T49" i="30"/>
  <c r="R49" i="30"/>
  <c r="S49" i="30" s="1"/>
  <c r="J49" i="30"/>
  <c r="Q49" i="30" s="1"/>
  <c r="Z48" i="30"/>
  <c r="AA48" i="30" s="1"/>
  <c r="X48" i="30"/>
  <c r="U48" i="30"/>
  <c r="T48" i="30"/>
  <c r="R48" i="30"/>
  <c r="S48" i="30" s="1"/>
  <c r="J48" i="30"/>
  <c r="Q48" i="30" s="1"/>
  <c r="Z47" i="30"/>
  <c r="AA47" i="30" s="1"/>
  <c r="X47" i="30"/>
  <c r="U47" i="30"/>
  <c r="T47" i="30"/>
  <c r="R47" i="30"/>
  <c r="S47" i="30" s="1"/>
  <c r="J47" i="30"/>
  <c r="Q47" i="30" s="1"/>
  <c r="Z46" i="30"/>
  <c r="AA46" i="30" s="1"/>
  <c r="X46" i="30"/>
  <c r="U46" i="30"/>
  <c r="T46" i="30"/>
  <c r="R46" i="30"/>
  <c r="S46" i="30" s="1"/>
  <c r="J46" i="30"/>
  <c r="Q46" i="30" s="1"/>
  <c r="Z45" i="30"/>
  <c r="AA45" i="30" s="1"/>
  <c r="X45" i="30"/>
  <c r="U45" i="30"/>
  <c r="T45" i="30"/>
  <c r="R45" i="30"/>
  <c r="S45" i="30" s="1"/>
  <c r="J45" i="30"/>
  <c r="Q45" i="30" s="1"/>
  <c r="Z44" i="30"/>
  <c r="AA44" i="30" s="1"/>
  <c r="X44" i="30"/>
  <c r="U44" i="30"/>
  <c r="T44" i="30"/>
  <c r="R44" i="30"/>
  <c r="S44" i="30" s="1"/>
  <c r="J44" i="30"/>
  <c r="Q44" i="30" s="1"/>
  <c r="Z43" i="30"/>
  <c r="AA43" i="30" s="1"/>
  <c r="X43" i="30"/>
  <c r="U43" i="30"/>
  <c r="T43" i="30"/>
  <c r="R43" i="30"/>
  <c r="S43" i="30" s="1"/>
  <c r="J43" i="30"/>
  <c r="Q43" i="30" s="1"/>
  <c r="Z42" i="30"/>
  <c r="AA42" i="30" s="1"/>
  <c r="X42" i="30"/>
  <c r="U42" i="30"/>
  <c r="T42" i="30"/>
  <c r="R42" i="30"/>
  <c r="S42" i="30" s="1"/>
  <c r="J42" i="30"/>
  <c r="Q42" i="30" s="1"/>
  <c r="Z41" i="30"/>
  <c r="AA41" i="30" s="1"/>
  <c r="X41" i="30"/>
  <c r="U41" i="30"/>
  <c r="T41" i="30"/>
  <c r="R41" i="30"/>
  <c r="S41" i="30" s="1"/>
  <c r="J41" i="30"/>
  <c r="Q41" i="30" s="1"/>
  <c r="Z40" i="30"/>
  <c r="AA40" i="30" s="1"/>
  <c r="X40" i="30"/>
  <c r="U40" i="30"/>
  <c r="T40" i="30"/>
  <c r="R40" i="30"/>
  <c r="S40" i="30" s="1"/>
  <c r="J40" i="30"/>
  <c r="Q40" i="30" s="1"/>
  <c r="Z39" i="30"/>
  <c r="AA39" i="30" s="1"/>
  <c r="X39" i="30"/>
  <c r="U39" i="30"/>
  <c r="T39" i="30"/>
  <c r="R39" i="30"/>
  <c r="S39" i="30" s="1"/>
  <c r="J39" i="30"/>
  <c r="Q39" i="30" s="1"/>
  <c r="Z38" i="30"/>
  <c r="AA38" i="30" s="1"/>
  <c r="X38" i="30"/>
  <c r="U38" i="30"/>
  <c r="T38" i="30"/>
  <c r="R38" i="30"/>
  <c r="S38" i="30" s="1"/>
  <c r="L38" i="30"/>
  <c r="J38" i="30"/>
  <c r="Q38" i="30" s="1"/>
  <c r="Z37" i="30"/>
  <c r="AA37" i="30" s="1"/>
  <c r="X37" i="30"/>
  <c r="U37" i="30"/>
  <c r="T37" i="30"/>
  <c r="R37" i="30"/>
  <c r="S37" i="30" s="1"/>
  <c r="J37" i="30"/>
  <c r="Q37" i="30" s="1"/>
  <c r="Z36" i="30"/>
  <c r="AA36" i="30" s="1"/>
  <c r="X36" i="30"/>
  <c r="U36" i="30"/>
  <c r="T36" i="30"/>
  <c r="R36" i="30"/>
  <c r="S36" i="30" s="1"/>
  <c r="J36" i="30"/>
  <c r="Q36" i="30" s="1"/>
  <c r="Z35" i="30"/>
  <c r="AA35" i="30" s="1"/>
  <c r="X35" i="30"/>
  <c r="U35" i="30"/>
  <c r="T35" i="30"/>
  <c r="R35" i="30"/>
  <c r="S35" i="30" s="1"/>
  <c r="Q35" i="30"/>
  <c r="J35" i="30"/>
  <c r="Z34" i="30"/>
  <c r="AA34" i="30" s="1"/>
  <c r="X34" i="30"/>
  <c r="U34" i="30"/>
  <c r="T34" i="30"/>
  <c r="R34" i="30"/>
  <c r="S34" i="30" s="1"/>
  <c r="J34" i="30"/>
  <c r="Q34" i="30" s="1"/>
  <c r="Z33" i="30"/>
  <c r="AA33" i="30" s="1"/>
  <c r="X33" i="30"/>
  <c r="U33" i="30"/>
  <c r="T33" i="30"/>
  <c r="R33" i="30"/>
  <c r="S33" i="30" s="1"/>
  <c r="Q33" i="30"/>
  <c r="J33" i="30"/>
  <c r="Z32" i="30"/>
  <c r="AA32" i="30" s="1"/>
  <c r="X32" i="30"/>
  <c r="U32" i="30"/>
  <c r="T32" i="30"/>
  <c r="R32" i="30"/>
  <c r="S32" i="30" s="1"/>
  <c r="J32" i="30"/>
  <c r="Q32" i="30" s="1"/>
  <c r="Z31" i="30"/>
  <c r="AA31" i="30" s="1"/>
  <c r="X31" i="30"/>
  <c r="U31" i="30"/>
  <c r="T31" i="30"/>
  <c r="R31" i="30"/>
  <c r="S31" i="30" s="1"/>
  <c r="J31" i="30"/>
  <c r="Q31" i="30" s="1"/>
  <c r="Z30" i="30"/>
  <c r="AA30" i="30" s="1"/>
  <c r="X30" i="30"/>
  <c r="U30" i="30"/>
  <c r="T30" i="30"/>
  <c r="R30" i="30"/>
  <c r="S30" i="30" s="1"/>
  <c r="J30" i="30"/>
  <c r="Q30" i="30" s="1"/>
  <c r="Z29" i="30"/>
  <c r="AA29" i="30" s="1"/>
  <c r="X29" i="30"/>
  <c r="U29" i="30"/>
  <c r="T29" i="30"/>
  <c r="R29" i="30"/>
  <c r="S29" i="30" s="1"/>
  <c r="J29" i="30"/>
  <c r="Q29" i="30" s="1"/>
  <c r="Z28" i="30"/>
  <c r="AA28" i="30" s="1"/>
  <c r="X28" i="30"/>
  <c r="U28" i="30"/>
  <c r="T28" i="30"/>
  <c r="R28" i="30"/>
  <c r="S28" i="30" s="1"/>
  <c r="J28" i="30"/>
  <c r="Q28" i="30" s="1"/>
  <c r="Z27" i="30"/>
  <c r="AA27" i="30" s="1"/>
  <c r="X27" i="30"/>
  <c r="U27" i="30"/>
  <c r="T27" i="30"/>
  <c r="R27" i="30"/>
  <c r="S27" i="30" s="1"/>
  <c r="J27" i="30"/>
  <c r="Q27" i="30" s="1"/>
  <c r="Z26" i="30"/>
  <c r="AA26" i="30" s="1"/>
  <c r="X26" i="30"/>
  <c r="U26" i="30"/>
  <c r="T26" i="30"/>
  <c r="R26" i="30"/>
  <c r="S26" i="30" s="1"/>
  <c r="J26" i="30"/>
  <c r="Q26" i="30" s="1"/>
  <c r="Z25" i="30"/>
  <c r="AA25" i="30" s="1"/>
  <c r="X25" i="30"/>
  <c r="U25" i="30"/>
  <c r="T25" i="30"/>
  <c r="R25" i="30"/>
  <c r="S25" i="30" s="1"/>
  <c r="J25" i="30"/>
  <c r="Q25" i="30" s="1"/>
  <c r="Z24" i="30"/>
  <c r="AA24" i="30" s="1"/>
  <c r="X24" i="30"/>
  <c r="U24" i="30"/>
  <c r="T24" i="30"/>
  <c r="R24" i="30"/>
  <c r="S24" i="30" s="1"/>
  <c r="Q24" i="30"/>
  <c r="J24" i="30"/>
  <c r="Z23" i="30"/>
  <c r="AA23" i="30" s="1"/>
  <c r="X23" i="30"/>
  <c r="U23" i="30"/>
  <c r="T23" i="30"/>
  <c r="R23" i="30"/>
  <c r="S23" i="30" s="1"/>
  <c r="J23" i="30"/>
  <c r="Q23" i="30" s="1"/>
  <c r="Z22" i="30"/>
  <c r="AA22" i="30" s="1"/>
  <c r="X22" i="30"/>
  <c r="U22" i="30"/>
  <c r="T22" i="30"/>
  <c r="R22" i="30"/>
  <c r="S22" i="30" s="1"/>
  <c r="Q22" i="30"/>
  <c r="J22" i="30"/>
  <c r="Z21" i="30"/>
  <c r="AA21" i="30" s="1"/>
  <c r="X21" i="30"/>
  <c r="U21" i="30"/>
  <c r="T21" i="30"/>
  <c r="R21" i="30"/>
  <c r="S21" i="30" s="1"/>
  <c r="J21" i="30"/>
  <c r="Q21" i="30" s="1"/>
  <c r="Z20" i="30"/>
  <c r="AA20" i="30" s="1"/>
  <c r="X20" i="30"/>
  <c r="U20" i="30"/>
  <c r="T20" i="30"/>
  <c r="R20" i="30"/>
  <c r="S20" i="30" s="1"/>
  <c r="J20" i="30"/>
  <c r="Q20" i="30" s="1"/>
  <c r="Z19" i="30"/>
  <c r="AA19" i="30" s="1"/>
  <c r="X19" i="30"/>
  <c r="U19" i="30"/>
  <c r="T19" i="30"/>
  <c r="R19" i="30"/>
  <c r="S19" i="30" s="1"/>
  <c r="J19" i="30"/>
  <c r="Q19" i="30" s="1"/>
  <c r="Z18" i="30"/>
  <c r="AA18" i="30" s="1"/>
  <c r="X18" i="30"/>
  <c r="U18" i="30"/>
  <c r="T18" i="30"/>
  <c r="R18" i="30"/>
  <c r="S18" i="30" s="1"/>
  <c r="J18" i="30"/>
  <c r="Q18" i="30" s="1"/>
  <c r="Z17" i="30"/>
  <c r="AA17" i="30" s="1"/>
  <c r="X17" i="30"/>
  <c r="U17" i="30"/>
  <c r="T17" i="30"/>
  <c r="R17" i="30"/>
  <c r="S17" i="30" s="1"/>
  <c r="J17" i="30"/>
  <c r="Q17" i="30" s="1"/>
  <c r="Z16" i="30"/>
  <c r="AA16" i="30" s="1"/>
  <c r="X16" i="30"/>
  <c r="U16" i="30"/>
  <c r="T16" i="30"/>
  <c r="R16" i="30"/>
  <c r="S16" i="30" s="1"/>
  <c r="J16" i="30"/>
  <c r="Q16" i="30" s="1"/>
  <c r="Z15" i="30"/>
  <c r="AA15" i="30" s="1"/>
  <c r="X15" i="30"/>
  <c r="U15" i="30"/>
  <c r="T15" i="30"/>
  <c r="R15" i="30"/>
  <c r="S15" i="30" s="1"/>
  <c r="J15" i="30"/>
  <c r="Q15" i="30" s="1"/>
  <c r="Z14" i="30"/>
  <c r="AA14" i="30" s="1"/>
  <c r="X14" i="30"/>
  <c r="U14" i="30"/>
  <c r="T14" i="30"/>
  <c r="R14" i="30"/>
  <c r="S14" i="30" s="1"/>
  <c r="J14" i="30"/>
  <c r="Q14" i="30" s="1"/>
  <c r="Z13" i="30"/>
  <c r="AA13" i="30" s="1"/>
  <c r="X13" i="30"/>
  <c r="U13" i="30"/>
  <c r="T13" i="30"/>
  <c r="R13" i="30"/>
  <c r="S13" i="30" s="1"/>
  <c r="J13" i="30"/>
  <c r="Q13" i="30" s="1"/>
  <c r="Z12" i="30"/>
  <c r="AA12" i="30" s="1"/>
  <c r="X12" i="30"/>
  <c r="U12" i="30"/>
  <c r="T12" i="30"/>
  <c r="R12" i="30"/>
  <c r="S12" i="30" s="1"/>
  <c r="J12" i="30"/>
  <c r="Q12" i="30" s="1"/>
  <c r="Z11" i="30"/>
  <c r="AA11" i="30" s="1"/>
  <c r="X11" i="30"/>
  <c r="U11" i="30"/>
  <c r="T11" i="30"/>
  <c r="R11" i="30"/>
  <c r="S11" i="30" s="1"/>
  <c r="Q11" i="30"/>
  <c r="J11" i="30"/>
  <c r="Z10" i="30"/>
  <c r="AA10" i="30" s="1"/>
  <c r="X10" i="30"/>
  <c r="U10" i="30"/>
  <c r="T10" i="30"/>
  <c r="R10" i="30"/>
  <c r="S10" i="30" s="1"/>
  <c r="J10" i="30"/>
  <c r="Q10" i="30" s="1"/>
  <c r="Z9" i="30"/>
  <c r="AA9" i="30" s="1"/>
  <c r="X9" i="30"/>
  <c r="U9" i="30"/>
  <c r="T9" i="30"/>
  <c r="R9" i="30"/>
  <c r="S9" i="30" s="1"/>
  <c r="Q9" i="30"/>
  <c r="J9" i="30"/>
  <c r="Z8" i="30"/>
  <c r="AA8" i="30" s="1"/>
  <c r="X8" i="30"/>
  <c r="U8" i="30"/>
  <c r="T8" i="30"/>
  <c r="R8" i="30"/>
  <c r="S8" i="30" s="1"/>
  <c r="J8" i="30"/>
  <c r="Y5" i="30"/>
  <c r="Y6" i="30" s="1"/>
  <c r="X5" i="30"/>
  <c r="X6" i="30" s="1"/>
  <c r="W5" i="30"/>
  <c r="W6" i="30" s="1"/>
  <c r="V5" i="30"/>
  <c r="V6" i="30" s="1"/>
  <c r="N1" i="30"/>
  <c r="Z307" i="29"/>
  <c r="AA307" i="29" s="1"/>
  <c r="X307" i="29"/>
  <c r="U307" i="29"/>
  <c r="T307" i="29"/>
  <c r="R307" i="29"/>
  <c r="S307" i="29" s="1"/>
  <c r="J307" i="29"/>
  <c r="Q307" i="29" s="1"/>
  <c r="Z306" i="29"/>
  <c r="AA306" i="29" s="1"/>
  <c r="X306" i="29"/>
  <c r="U306" i="29"/>
  <c r="T306" i="29"/>
  <c r="R306" i="29"/>
  <c r="S306" i="29" s="1"/>
  <c r="J306" i="29"/>
  <c r="Q306" i="29" s="1"/>
  <c r="Z305" i="29"/>
  <c r="AA305" i="29" s="1"/>
  <c r="X305" i="29"/>
  <c r="U305" i="29"/>
  <c r="T305" i="29"/>
  <c r="R305" i="29"/>
  <c r="S305" i="29" s="1"/>
  <c r="J305" i="29"/>
  <c r="Q305" i="29" s="1"/>
  <c r="Z304" i="29"/>
  <c r="AA304" i="29" s="1"/>
  <c r="X304" i="29"/>
  <c r="U304" i="29"/>
  <c r="T304" i="29"/>
  <c r="R304" i="29"/>
  <c r="S304" i="29" s="1"/>
  <c r="J304" i="29"/>
  <c r="Q304" i="29" s="1"/>
  <c r="Z303" i="29"/>
  <c r="AA303" i="29" s="1"/>
  <c r="X303" i="29"/>
  <c r="U303" i="29"/>
  <c r="T303" i="29"/>
  <c r="R303" i="29"/>
  <c r="S303" i="29" s="1"/>
  <c r="J303" i="29"/>
  <c r="Q303" i="29" s="1"/>
  <c r="Z302" i="29"/>
  <c r="AA302" i="29" s="1"/>
  <c r="X302" i="29"/>
  <c r="U302" i="29"/>
  <c r="T302" i="29"/>
  <c r="R302" i="29"/>
  <c r="S302" i="29" s="1"/>
  <c r="J302" i="29"/>
  <c r="Q302" i="29" s="1"/>
  <c r="Z301" i="29"/>
  <c r="AA301" i="29" s="1"/>
  <c r="X301" i="29"/>
  <c r="U301" i="29"/>
  <c r="T301" i="29"/>
  <c r="R301" i="29"/>
  <c r="S301" i="29" s="1"/>
  <c r="J301" i="29"/>
  <c r="Q301" i="29" s="1"/>
  <c r="Z300" i="29"/>
  <c r="AA300" i="29" s="1"/>
  <c r="X300" i="29"/>
  <c r="U300" i="29"/>
  <c r="T300" i="29"/>
  <c r="R300" i="29"/>
  <c r="S300" i="29" s="1"/>
  <c r="J300" i="29"/>
  <c r="Q300" i="29" s="1"/>
  <c r="Z299" i="29"/>
  <c r="AA299" i="29" s="1"/>
  <c r="X299" i="29"/>
  <c r="U299" i="29"/>
  <c r="T299" i="29"/>
  <c r="R299" i="29"/>
  <c r="S299" i="29" s="1"/>
  <c r="J299" i="29"/>
  <c r="Q299" i="29" s="1"/>
  <c r="Z298" i="29"/>
  <c r="AA298" i="29" s="1"/>
  <c r="X298" i="29"/>
  <c r="U298" i="29"/>
  <c r="T298" i="29"/>
  <c r="R298" i="29"/>
  <c r="S298" i="29" s="1"/>
  <c r="J298" i="29"/>
  <c r="Q298" i="29" s="1"/>
  <c r="Z297" i="29"/>
  <c r="AA297" i="29" s="1"/>
  <c r="X297" i="29"/>
  <c r="U297" i="29"/>
  <c r="T297" i="29"/>
  <c r="R297" i="29"/>
  <c r="S297" i="29" s="1"/>
  <c r="J297" i="29"/>
  <c r="Q297" i="29" s="1"/>
  <c r="Z296" i="29"/>
  <c r="AA296" i="29" s="1"/>
  <c r="X296" i="29"/>
  <c r="U296" i="29"/>
  <c r="T296" i="29"/>
  <c r="R296" i="29"/>
  <c r="S296" i="29" s="1"/>
  <c r="J296" i="29"/>
  <c r="Q296" i="29" s="1"/>
  <c r="Z295" i="29"/>
  <c r="AA295" i="29" s="1"/>
  <c r="X295" i="29"/>
  <c r="U295" i="29"/>
  <c r="T295" i="29"/>
  <c r="R295" i="29"/>
  <c r="S295" i="29" s="1"/>
  <c r="J295" i="29"/>
  <c r="Q295" i="29" s="1"/>
  <c r="Z294" i="29"/>
  <c r="AA294" i="29" s="1"/>
  <c r="X294" i="29"/>
  <c r="U294" i="29"/>
  <c r="T294" i="29"/>
  <c r="R294" i="29"/>
  <c r="S294" i="29" s="1"/>
  <c r="J294" i="29"/>
  <c r="Q294" i="29" s="1"/>
  <c r="Z293" i="29"/>
  <c r="AA293" i="29" s="1"/>
  <c r="X293" i="29"/>
  <c r="U293" i="29"/>
  <c r="T293" i="29"/>
  <c r="R293" i="29"/>
  <c r="S293" i="29" s="1"/>
  <c r="J293" i="29"/>
  <c r="Q293" i="29" s="1"/>
  <c r="Z292" i="29"/>
  <c r="AA292" i="29" s="1"/>
  <c r="X292" i="29"/>
  <c r="U292" i="29"/>
  <c r="T292" i="29"/>
  <c r="R292" i="29"/>
  <c r="S292" i="29" s="1"/>
  <c r="J292" i="29"/>
  <c r="Q292" i="29" s="1"/>
  <c r="Z291" i="29"/>
  <c r="AA291" i="29" s="1"/>
  <c r="X291" i="29"/>
  <c r="U291" i="29"/>
  <c r="T291" i="29"/>
  <c r="R291" i="29"/>
  <c r="S291" i="29" s="1"/>
  <c r="Q291" i="29"/>
  <c r="J291" i="29"/>
  <c r="Z290" i="29"/>
  <c r="AA290" i="29" s="1"/>
  <c r="X290" i="29"/>
  <c r="U290" i="29"/>
  <c r="T290" i="29"/>
  <c r="R290" i="29"/>
  <c r="S290" i="29" s="1"/>
  <c r="J290" i="29"/>
  <c r="Q290" i="29" s="1"/>
  <c r="Z289" i="29"/>
  <c r="AA289" i="29" s="1"/>
  <c r="X289" i="29"/>
  <c r="U289" i="29"/>
  <c r="T289" i="29"/>
  <c r="R289" i="29"/>
  <c r="S289" i="29" s="1"/>
  <c r="J289" i="29"/>
  <c r="Q289" i="29" s="1"/>
  <c r="Z288" i="29"/>
  <c r="AA288" i="29" s="1"/>
  <c r="X288" i="29"/>
  <c r="U288" i="29"/>
  <c r="T288" i="29"/>
  <c r="R288" i="29"/>
  <c r="S288" i="29" s="1"/>
  <c r="J288" i="29"/>
  <c r="Q288" i="29" s="1"/>
  <c r="Z287" i="29"/>
  <c r="AA287" i="29" s="1"/>
  <c r="X287" i="29"/>
  <c r="U287" i="29"/>
  <c r="T287" i="29"/>
  <c r="L287" i="29" s="1"/>
  <c r="R287" i="29"/>
  <c r="S287" i="29" s="1"/>
  <c r="J287" i="29"/>
  <c r="Q287" i="29" s="1"/>
  <c r="Z286" i="29"/>
  <c r="AA286" i="29" s="1"/>
  <c r="X286" i="29"/>
  <c r="U286" i="29"/>
  <c r="T286" i="29"/>
  <c r="R286" i="29"/>
  <c r="S286" i="29" s="1"/>
  <c r="J286" i="29"/>
  <c r="Q286" i="29" s="1"/>
  <c r="Z285" i="29"/>
  <c r="AA285" i="29" s="1"/>
  <c r="X285" i="29"/>
  <c r="U285" i="29"/>
  <c r="T285" i="29"/>
  <c r="R285" i="29"/>
  <c r="S285" i="29" s="1"/>
  <c r="J285" i="29"/>
  <c r="Q285" i="29" s="1"/>
  <c r="Z284" i="29"/>
  <c r="AA284" i="29" s="1"/>
  <c r="X284" i="29"/>
  <c r="U284" i="29"/>
  <c r="T284" i="29"/>
  <c r="R284" i="29"/>
  <c r="S284" i="29" s="1"/>
  <c r="J284" i="29"/>
  <c r="Q284" i="29" s="1"/>
  <c r="Z283" i="29"/>
  <c r="AA283" i="29" s="1"/>
  <c r="X283" i="29"/>
  <c r="U283" i="29"/>
  <c r="T283" i="29"/>
  <c r="R283" i="29"/>
  <c r="S283" i="29" s="1"/>
  <c r="J283" i="29"/>
  <c r="Q283" i="29" s="1"/>
  <c r="Z282" i="29"/>
  <c r="AA282" i="29" s="1"/>
  <c r="X282" i="29"/>
  <c r="U282" i="29"/>
  <c r="T282" i="29"/>
  <c r="R282" i="29"/>
  <c r="S282" i="29" s="1"/>
  <c r="J282" i="29"/>
  <c r="Q282" i="29" s="1"/>
  <c r="Z281" i="29"/>
  <c r="AA281" i="29" s="1"/>
  <c r="X281" i="29"/>
  <c r="U281" i="29"/>
  <c r="T281" i="29"/>
  <c r="R281" i="29"/>
  <c r="S281" i="29" s="1"/>
  <c r="J281" i="29"/>
  <c r="Q281" i="29" s="1"/>
  <c r="Z280" i="29"/>
  <c r="AA280" i="29" s="1"/>
  <c r="X280" i="29"/>
  <c r="U280" i="29"/>
  <c r="T280" i="29"/>
  <c r="R280" i="29"/>
  <c r="S280" i="29" s="1"/>
  <c r="J280" i="29"/>
  <c r="Q280" i="29" s="1"/>
  <c r="Z279" i="29"/>
  <c r="AA279" i="29" s="1"/>
  <c r="X279" i="29"/>
  <c r="U279" i="29"/>
  <c r="T279" i="29"/>
  <c r="R279" i="29"/>
  <c r="S279" i="29" s="1"/>
  <c r="J279" i="29"/>
  <c r="Q279" i="29" s="1"/>
  <c r="Z278" i="29"/>
  <c r="AA278" i="29" s="1"/>
  <c r="X278" i="29"/>
  <c r="U278" i="29"/>
  <c r="T278" i="29"/>
  <c r="R278" i="29"/>
  <c r="S278" i="29" s="1"/>
  <c r="J278" i="29"/>
  <c r="Q278" i="29" s="1"/>
  <c r="Z277" i="29"/>
  <c r="AA277" i="29" s="1"/>
  <c r="X277" i="29"/>
  <c r="U277" i="29"/>
  <c r="T277" i="29"/>
  <c r="R277" i="29"/>
  <c r="S277" i="29" s="1"/>
  <c r="J277" i="29"/>
  <c r="Q277" i="29" s="1"/>
  <c r="Z276" i="29"/>
  <c r="AA276" i="29" s="1"/>
  <c r="X276" i="29"/>
  <c r="U276" i="29"/>
  <c r="T276" i="29"/>
  <c r="R276" i="29"/>
  <c r="S276" i="29" s="1"/>
  <c r="J276" i="29"/>
  <c r="Q276" i="29" s="1"/>
  <c r="Z275" i="29"/>
  <c r="AA275" i="29" s="1"/>
  <c r="X275" i="29"/>
  <c r="U275" i="29"/>
  <c r="T275" i="29"/>
  <c r="R275" i="29"/>
  <c r="S275" i="29" s="1"/>
  <c r="J275" i="29"/>
  <c r="Q275" i="29" s="1"/>
  <c r="Z274" i="29"/>
  <c r="AA274" i="29" s="1"/>
  <c r="X274" i="29"/>
  <c r="U274" i="29"/>
  <c r="T274" i="29"/>
  <c r="R274" i="29"/>
  <c r="S274" i="29" s="1"/>
  <c r="J274" i="29"/>
  <c r="Q274" i="29" s="1"/>
  <c r="Z273" i="29"/>
  <c r="AA273" i="29" s="1"/>
  <c r="X273" i="29"/>
  <c r="U273" i="29"/>
  <c r="T273" i="29"/>
  <c r="R273" i="29"/>
  <c r="S273" i="29" s="1"/>
  <c r="J273" i="29"/>
  <c r="Q273" i="29" s="1"/>
  <c r="Z272" i="29"/>
  <c r="AA272" i="29" s="1"/>
  <c r="X272" i="29"/>
  <c r="U272" i="29"/>
  <c r="T272" i="29"/>
  <c r="R272" i="29"/>
  <c r="S272" i="29" s="1"/>
  <c r="J272" i="29"/>
  <c r="Q272" i="29" s="1"/>
  <c r="Z271" i="29"/>
  <c r="AA271" i="29" s="1"/>
  <c r="X271" i="29"/>
  <c r="U271" i="29"/>
  <c r="T271" i="29"/>
  <c r="R271" i="29"/>
  <c r="S271" i="29" s="1"/>
  <c r="J271" i="29"/>
  <c r="Q271" i="29" s="1"/>
  <c r="Z270" i="29"/>
  <c r="AA270" i="29" s="1"/>
  <c r="X270" i="29"/>
  <c r="U270" i="29"/>
  <c r="T270" i="29"/>
  <c r="R270" i="29"/>
  <c r="S270" i="29" s="1"/>
  <c r="J270" i="29"/>
  <c r="Q270" i="29" s="1"/>
  <c r="Z269" i="29"/>
  <c r="AA269" i="29" s="1"/>
  <c r="X269" i="29"/>
  <c r="U269" i="29"/>
  <c r="T269" i="29"/>
  <c r="R269" i="29"/>
  <c r="S269" i="29" s="1"/>
  <c r="J269" i="29"/>
  <c r="Q269" i="29" s="1"/>
  <c r="Z268" i="29"/>
  <c r="AA268" i="29" s="1"/>
  <c r="X268" i="29"/>
  <c r="U268" i="29"/>
  <c r="T268" i="29"/>
  <c r="R268" i="29"/>
  <c r="S268" i="29" s="1"/>
  <c r="J268" i="29"/>
  <c r="Q268" i="29" s="1"/>
  <c r="Z267" i="29"/>
  <c r="AA267" i="29" s="1"/>
  <c r="X267" i="29"/>
  <c r="U267" i="29"/>
  <c r="T267" i="29"/>
  <c r="L267" i="29" s="1"/>
  <c r="R267" i="29"/>
  <c r="S267" i="29" s="1"/>
  <c r="J267" i="29"/>
  <c r="Q267" i="29" s="1"/>
  <c r="Z266" i="29"/>
  <c r="AA266" i="29" s="1"/>
  <c r="X266" i="29"/>
  <c r="U266" i="29"/>
  <c r="T266" i="29"/>
  <c r="R266" i="29"/>
  <c r="S266" i="29" s="1"/>
  <c r="J266" i="29"/>
  <c r="Q266" i="29" s="1"/>
  <c r="Z265" i="29"/>
  <c r="AA265" i="29" s="1"/>
  <c r="X265" i="29"/>
  <c r="U265" i="29"/>
  <c r="T265" i="29"/>
  <c r="R265" i="29"/>
  <c r="S265" i="29" s="1"/>
  <c r="J265" i="29"/>
  <c r="Q265" i="29" s="1"/>
  <c r="Z264" i="29"/>
  <c r="AA264" i="29" s="1"/>
  <c r="X264" i="29"/>
  <c r="U264" i="29"/>
  <c r="T264" i="29"/>
  <c r="R264" i="29"/>
  <c r="S264" i="29" s="1"/>
  <c r="J264" i="29"/>
  <c r="Q264" i="29" s="1"/>
  <c r="Z263" i="29"/>
  <c r="AA263" i="29" s="1"/>
  <c r="X263" i="29"/>
  <c r="U263" i="29"/>
  <c r="T263" i="29"/>
  <c r="R263" i="29"/>
  <c r="S263" i="29" s="1"/>
  <c r="J263" i="29"/>
  <c r="Q263" i="29" s="1"/>
  <c r="Z262" i="29"/>
  <c r="AA262" i="29" s="1"/>
  <c r="X262" i="29"/>
  <c r="U262" i="29"/>
  <c r="T262" i="29"/>
  <c r="R262" i="29"/>
  <c r="S262" i="29" s="1"/>
  <c r="J262" i="29"/>
  <c r="Q262" i="29" s="1"/>
  <c r="Z261" i="29"/>
  <c r="AA261" i="29" s="1"/>
  <c r="X261" i="29"/>
  <c r="U261" i="29"/>
  <c r="T261" i="29"/>
  <c r="R261" i="29"/>
  <c r="S261" i="29" s="1"/>
  <c r="J261" i="29"/>
  <c r="Q261" i="29" s="1"/>
  <c r="Z260" i="29"/>
  <c r="AA260" i="29" s="1"/>
  <c r="X260" i="29"/>
  <c r="U260" i="29"/>
  <c r="T260" i="29"/>
  <c r="R260" i="29"/>
  <c r="S260" i="29" s="1"/>
  <c r="J260" i="29"/>
  <c r="Q260" i="29" s="1"/>
  <c r="Z259" i="29"/>
  <c r="AA259" i="29" s="1"/>
  <c r="X259" i="29"/>
  <c r="U259" i="29"/>
  <c r="T259" i="29"/>
  <c r="R259" i="29"/>
  <c r="S259" i="29" s="1"/>
  <c r="Q259" i="29"/>
  <c r="J259" i="29"/>
  <c r="Z258" i="29"/>
  <c r="AA258" i="29" s="1"/>
  <c r="X258" i="29"/>
  <c r="U258" i="29"/>
  <c r="T258" i="29"/>
  <c r="R258" i="29"/>
  <c r="S258" i="29" s="1"/>
  <c r="J258" i="29"/>
  <c r="Q258" i="29" s="1"/>
  <c r="Z257" i="29"/>
  <c r="AA257" i="29" s="1"/>
  <c r="X257" i="29"/>
  <c r="U257" i="29"/>
  <c r="T257" i="29"/>
  <c r="R257" i="29"/>
  <c r="S257" i="29" s="1"/>
  <c r="J257" i="29"/>
  <c r="Q257" i="29" s="1"/>
  <c r="Z256" i="29"/>
  <c r="AA256" i="29" s="1"/>
  <c r="X256" i="29"/>
  <c r="U256" i="29"/>
  <c r="T256" i="29"/>
  <c r="R256" i="29"/>
  <c r="S256" i="29" s="1"/>
  <c r="J256" i="29"/>
  <c r="Q256" i="29" s="1"/>
  <c r="Z255" i="29"/>
  <c r="AA255" i="29" s="1"/>
  <c r="X255" i="29"/>
  <c r="U255" i="29"/>
  <c r="T255" i="29"/>
  <c r="L255" i="29" s="1"/>
  <c r="R255" i="29"/>
  <c r="S255" i="29" s="1"/>
  <c r="J255" i="29"/>
  <c r="Q255" i="29" s="1"/>
  <c r="Z254" i="29"/>
  <c r="AA254" i="29" s="1"/>
  <c r="X254" i="29"/>
  <c r="U254" i="29"/>
  <c r="T254" i="29"/>
  <c r="R254" i="29"/>
  <c r="S254" i="29" s="1"/>
  <c r="J254" i="29"/>
  <c r="Q254" i="29" s="1"/>
  <c r="Z253" i="29"/>
  <c r="AA253" i="29" s="1"/>
  <c r="X253" i="29"/>
  <c r="U253" i="29"/>
  <c r="T253" i="29"/>
  <c r="R253" i="29"/>
  <c r="S253" i="29" s="1"/>
  <c r="J253" i="29"/>
  <c r="Q253" i="29" s="1"/>
  <c r="Z252" i="29"/>
  <c r="AA252" i="29" s="1"/>
  <c r="X252" i="29"/>
  <c r="U252" i="29"/>
  <c r="T252" i="29"/>
  <c r="R252" i="29"/>
  <c r="S252" i="29" s="1"/>
  <c r="J252" i="29"/>
  <c r="Q252" i="29" s="1"/>
  <c r="Z251" i="29"/>
  <c r="AA251" i="29" s="1"/>
  <c r="X251" i="29"/>
  <c r="U251" i="29"/>
  <c r="T251" i="29"/>
  <c r="R251" i="29"/>
  <c r="S251" i="29" s="1"/>
  <c r="J251" i="29"/>
  <c r="Q251" i="29" s="1"/>
  <c r="Z250" i="29"/>
  <c r="AA250" i="29" s="1"/>
  <c r="X250" i="29"/>
  <c r="U250" i="29"/>
  <c r="T250" i="29"/>
  <c r="R250" i="29"/>
  <c r="S250" i="29" s="1"/>
  <c r="J250" i="29"/>
  <c r="Q250" i="29" s="1"/>
  <c r="Z249" i="29"/>
  <c r="AA249" i="29" s="1"/>
  <c r="X249" i="29"/>
  <c r="U249" i="29"/>
  <c r="T249" i="29"/>
  <c r="R249" i="29"/>
  <c r="S249" i="29" s="1"/>
  <c r="J249" i="29"/>
  <c r="Q249" i="29" s="1"/>
  <c r="Z248" i="29"/>
  <c r="AA248" i="29" s="1"/>
  <c r="X248" i="29"/>
  <c r="U248" i="29"/>
  <c r="T248" i="29"/>
  <c r="R248" i="29"/>
  <c r="S248" i="29" s="1"/>
  <c r="J248" i="29"/>
  <c r="Q248" i="29" s="1"/>
  <c r="Z247" i="29"/>
  <c r="AA247" i="29" s="1"/>
  <c r="X247" i="29"/>
  <c r="U247" i="29"/>
  <c r="T247" i="29"/>
  <c r="R247" i="29"/>
  <c r="S247" i="29" s="1"/>
  <c r="J247" i="29"/>
  <c r="Q247" i="29" s="1"/>
  <c r="Z246" i="29"/>
  <c r="AA246" i="29" s="1"/>
  <c r="X246" i="29"/>
  <c r="U246" i="29"/>
  <c r="T246" i="29"/>
  <c r="R246" i="29"/>
  <c r="S246" i="29" s="1"/>
  <c r="J246" i="29"/>
  <c r="Q246" i="29" s="1"/>
  <c r="AA245" i="29"/>
  <c r="Z245" i="29"/>
  <c r="X245" i="29"/>
  <c r="U245" i="29"/>
  <c r="T245" i="29"/>
  <c r="L245" i="29" s="1"/>
  <c r="R245" i="29"/>
  <c r="S245" i="29" s="1"/>
  <c r="J245" i="29"/>
  <c r="Q245" i="29" s="1"/>
  <c r="Z244" i="29"/>
  <c r="AA244" i="29" s="1"/>
  <c r="X244" i="29"/>
  <c r="U244" i="29"/>
  <c r="T244" i="29"/>
  <c r="L244" i="29" s="1"/>
  <c r="R244" i="29"/>
  <c r="S244" i="29" s="1"/>
  <c r="Q244" i="29"/>
  <c r="J244" i="29"/>
  <c r="Z243" i="29"/>
  <c r="AA243" i="29" s="1"/>
  <c r="X243" i="29"/>
  <c r="U243" i="29"/>
  <c r="T243" i="29"/>
  <c r="R243" i="29"/>
  <c r="S243" i="29" s="1"/>
  <c r="J243" i="29"/>
  <c r="Q243" i="29" s="1"/>
  <c r="Z242" i="29"/>
  <c r="AA242" i="29" s="1"/>
  <c r="X242" i="29"/>
  <c r="U242" i="29"/>
  <c r="T242" i="29"/>
  <c r="R242" i="29"/>
  <c r="S242" i="29" s="1"/>
  <c r="J242" i="29"/>
  <c r="Q242" i="29" s="1"/>
  <c r="Z241" i="29"/>
  <c r="AA241" i="29" s="1"/>
  <c r="X241" i="29"/>
  <c r="U241" i="29"/>
  <c r="T241" i="29"/>
  <c r="R241" i="29"/>
  <c r="S241" i="29" s="1"/>
  <c r="J241" i="29"/>
  <c r="Q241" i="29" s="1"/>
  <c r="Z240" i="29"/>
  <c r="AA240" i="29" s="1"/>
  <c r="X240" i="29"/>
  <c r="U240" i="29"/>
  <c r="T240" i="29"/>
  <c r="L240" i="29" s="1"/>
  <c r="R240" i="29"/>
  <c r="S240" i="29" s="1"/>
  <c r="J240" i="29"/>
  <c r="Q240" i="29" s="1"/>
  <c r="Z239" i="29"/>
  <c r="AA239" i="29" s="1"/>
  <c r="X239" i="29"/>
  <c r="U239" i="29"/>
  <c r="T239" i="29"/>
  <c r="L239" i="29" s="1"/>
  <c r="R239" i="29"/>
  <c r="S239" i="29" s="1"/>
  <c r="J239" i="29"/>
  <c r="Q239" i="29" s="1"/>
  <c r="Z238" i="29"/>
  <c r="AA238" i="29" s="1"/>
  <c r="X238" i="29"/>
  <c r="U238" i="29"/>
  <c r="T238" i="29"/>
  <c r="R238" i="29"/>
  <c r="S238" i="29" s="1"/>
  <c r="J238" i="29"/>
  <c r="Q238" i="29" s="1"/>
  <c r="Z237" i="29"/>
  <c r="AA237" i="29" s="1"/>
  <c r="X237" i="29"/>
  <c r="U237" i="29"/>
  <c r="T237" i="29"/>
  <c r="R237" i="29"/>
  <c r="S237" i="29" s="1"/>
  <c r="J237" i="29"/>
  <c r="Q237" i="29" s="1"/>
  <c r="Z236" i="29"/>
  <c r="AA236" i="29" s="1"/>
  <c r="X236" i="29"/>
  <c r="U236" i="29"/>
  <c r="T236" i="29"/>
  <c r="R236" i="29"/>
  <c r="S236" i="29" s="1"/>
  <c r="J236" i="29"/>
  <c r="Q236" i="29" s="1"/>
  <c r="Z235" i="29"/>
  <c r="AA235" i="29" s="1"/>
  <c r="X235" i="29"/>
  <c r="U235" i="29"/>
  <c r="T235" i="29"/>
  <c r="R235" i="29"/>
  <c r="S235" i="29" s="1"/>
  <c r="J235" i="29"/>
  <c r="Q235" i="29" s="1"/>
  <c r="Z234" i="29"/>
  <c r="AA234" i="29" s="1"/>
  <c r="X234" i="29"/>
  <c r="U234" i="29"/>
  <c r="T234" i="29"/>
  <c r="R234" i="29"/>
  <c r="S234" i="29" s="1"/>
  <c r="J234" i="29"/>
  <c r="Q234" i="29" s="1"/>
  <c r="Z233" i="29"/>
  <c r="AA233" i="29" s="1"/>
  <c r="X233" i="29"/>
  <c r="U233" i="29"/>
  <c r="T233" i="29"/>
  <c r="R233" i="29"/>
  <c r="S233" i="29" s="1"/>
  <c r="J233" i="29"/>
  <c r="Q233" i="29" s="1"/>
  <c r="Z232" i="29"/>
  <c r="AA232" i="29" s="1"/>
  <c r="X232" i="29"/>
  <c r="U232" i="29"/>
  <c r="T232" i="29"/>
  <c r="R232" i="29"/>
  <c r="S232" i="29" s="1"/>
  <c r="J232" i="29"/>
  <c r="Q232" i="29" s="1"/>
  <c r="Z231" i="29"/>
  <c r="AA231" i="29" s="1"/>
  <c r="X231" i="29"/>
  <c r="U231" i="29"/>
  <c r="T231" i="29"/>
  <c r="R231" i="29"/>
  <c r="S231" i="29" s="1"/>
  <c r="J231" i="29"/>
  <c r="Q231" i="29" s="1"/>
  <c r="Z230" i="29"/>
  <c r="AA230" i="29" s="1"/>
  <c r="X230" i="29"/>
  <c r="U230" i="29"/>
  <c r="T230" i="29"/>
  <c r="R230" i="29"/>
  <c r="S230" i="29" s="1"/>
  <c r="J230" i="29"/>
  <c r="Q230" i="29" s="1"/>
  <c r="Z229" i="29"/>
  <c r="AA229" i="29" s="1"/>
  <c r="X229" i="29"/>
  <c r="U229" i="29"/>
  <c r="T229" i="29"/>
  <c r="R229" i="29"/>
  <c r="S229" i="29" s="1"/>
  <c r="J229" i="29"/>
  <c r="Q229" i="29" s="1"/>
  <c r="Z228" i="29"/>
  <c r="AA228" i="29" s="1"/>
  <c r="X228" i="29"/>
  <c r="U228" i="29"/>
  <c r="T228" i="29"/>
  <c r="R228" i="29"/>
  <c r="S228" i="29" s="1"/>
  <c r="J228" i="29"/>
  <c r="Q228" i="29" s="1"/>
  <c r="Z227" i="29"/>
  <c r="AA227" i="29" s="1"/>
  <c r="X227" i="29"/>
  <c r="U227" i="29"/>
  <c r="T227" i="29"/>
  <c r="R227" i="29"/>
  <c r="S227" i="29" s="1"/>
  <c r="J227" i="29"/>
  <c r="Q227" i="29" s="1"/>
  <c r="Z226" i="29"/>
  <c r="AA226" i="29" s="1"/>
  <c r="X226" i="29"/>
  <c r="U226" i="29"/>
  <c r="T226" i="29"/>
  <c r="R226" i="29"/>
  <c r="S226" i="29" s="1"/>
  <c r="J226" i="29"/>
  <c r="Q226" i="29" s="1"/>
  <c r="Z225" i="29"/>
  <c r="AA225" i="29" s="1"/>
  <c r="X225" i="29"/>
  <c r="U225" i="29"/>
  <c r="T225" i="29"/>
  <c r="R225" i="29"/>
  <c r="S225" i="29" s="1"/>
  <c r="J225" i="29"/>
  <c r="Q225" i="29" s="1"/>
  <c r="Z224" i="29"/>
  <c r="AA224" i="29" s="1"/>
  <c r="X224" i="29"/>
  <c r="U224" i="29"/>
  <c r="T224" i="29"/>
  <c r="R224" i="29"/>
  <c r="S224" i="29" s="1"/>
  <c r="J224" i="29"/>
  <c r="Q224" i="29" s="1"/>
  <c r="Z223" i="29"/>
  <c r="AA223" i="29" s="1"/>
  <c r="X223" i="29"/>
  <c r="U223" i="29"/>
  <c r="T223" i="29"/>
  <c r="R223" i="29"/>
  <c r="S223" i="29" s="1"/>
  <c r="J223" i="29"/>
  <c r="Q223" i="29" s="1"/>
  <c r="Z222" i="29"/>
  <c r="AA222" i="29" s="1"/>
  <c r="X222" i="29"/>
  <c r="U222" i="29"/>
  <c r="T222" i="29"/>
  <c r="R222" i="29"/>
  <c r="S222" i="29" s="1"/>
  <c r="J222" i="29"/>
  <c r="Q222" i="29" s="1"/>
  <c r="Z221" i="29"/>
  <c r="AA221" i="29" s="1"/>
  <c r="X221" i="29"/>
  <c r="U221" i="29"/>
  <c r="T221" i="29"/>
  <c r="R221" i="29"/>
  <c r="S221" i="29" s="1"/>
  <c r="J221" i="29"/>
  <c r="Q221" i="29" s="1"/>
  <c r="Z220" i="29"/>
  <c r="AA220" i="29" s="1"/>
  <c r="X220" i="29"/>
  <c r="U220" i="29"/>
  <c r="T220" i="29"/>
  <c r="R220" i="29"/>
  <c r="S220" i="29" s="1"/>
  <c r="J220" i="29"/>
  <c r="Q220" i="29" s="1"/>
  <c r="Z219" i="29"/>
  <c r="AA219" i="29" s="1"/>
  <c r="X219" i="29"/>
  <c r="U219" i="29"/>
  <c r="T219" i="29"/>
  <c r="R219" i="29"/>
  <c r="S219" i="29" s="1"/>
  <c r="J219" i="29"/>
  <c r="Q219" i="29" s="1"/>
  <c r="Z218" i="29"/>
  <c r="AA218" i="29" s="1"/>
  <c r="X218" i="29"/>
  <c r="U218" i="29"/>
  <c r="T218" i="29"/>
  <c r="L218" i="29" s="1"/>
  <c r="M218" i="29" s="1"/>
  <c r="O218" i="29" s="1"/>
  <c r="R218" i="29"/>
  <c r="S218" i="29" s="1"/>
  <c r="J218" i="29"/>
  <c r="Q218" i="29" s="1"/>
  <c r="Z217" i="29"/>
  <c r="AA217" i="29" s="1"/>
  <c r="X217" i="29"/>
  <c r="U217" i="29"/>
  <c r="T217" i="29"/>
  <c r="R217" i="29"/>
  <c r="S217" i="29" s="1"/>
  <c r="J217" i="29"/>
  <c r="Q217" i="29" s="1"/>
  <c r="Z216" i="29"/>
  <c r="AA216" i="29" s="1"/>
  <c r="X216" i="29"/>
  <c r="U216" i="29"/>
  <c r="T216" i="29"/>
  <c r="L216" i="29" s="1"/>
  <c r="R216" i="29"/>
  <c r="S216" i="29" s="1"/>
  <c r="J216" i="29"/>
  <c r="Q216" i="29" s="1"/>
  <c r="Z215" i="29"/>
  <c r="AA215" i="29" s="1"/>
  <c r="X215" i="29"/>
  <c r="U215" i="29"/>
  <c r="T215" i="29"/>
  <c r="R215" i="29"/>
  <c r="S215" i="29" s="1"/>
  <c r="J215" i="29"/>
  <c r="Q215" i="29" s="1"/>
  <c r="Z214" i="29"/>
  <c r="AA214" i="29" s="1"/>
  <c r="X214" i="29"/>
  <c r="U214" i="29"/>
  <c r="T214" i="29"/>
  <c r="R214" i="29"/>
  <c r="S214" i="29" s="1"/>
  <c r="Q214" i="29"/>
  <c r="J214" i="29"/>
  <c r="Z213" i="29"/>
  <c r="AA213" i="29" s="1"/>
  <c r="X213" i="29"/>
  <c r="U213" i="29"/>
  <c r="T213" i="29"/>
  <c r="R213" i="29"/>
  <c r="S213" i="29" s="1"/>
  <c r="J213" i="29"/>
  <c r="Q213" i="29" s="1"/>
  <c r="Z212" i="29"/>
  <c r="AA212" i="29" s="1"/>
  <c r="X212" i="29"/>
  <c r="U212" i="29"/>
  <c r="T212" i="29"/>
  <c r="R212" i="29"/>
  <c r="S212" i="29" s="1"/>
  <c r="J212" i="29"/>
  <c r="Q212" i="29" s="1"/>
  <c r="Z211" i="29"/>
  <c r="AA211" i="29" s="1"/>
  <c r="X211" i="29"/>
  <c r="U211" i="29"/>
  <c r="T211" i="29"/>
  <c r="R211" i="29"/>
  <c r="S211" i="29" s="1"/>
  <c r="J211" i="29"/>
  <c r="Q211" i="29" s="1"/>
  <c r="Z210" i="29"/>
  <c r="AA210" i="29" s="1"/>
  <c r="X210" i="29"/>
  <c r="U210" i="29"/>
  <c r="T210" i="29"/>
  <c r="R210" i="29"/>
  <c r="S210" i="29" s="1"/>
  <c r="J210" i="29"/>
  <c r="Q210" i="29" s="1"/>
  <c r="Z209" i="29"/>
  <c r="AA209" i="29" s="1"/>
  <c r="X209" i="29"/>
  <c r="U209" i="29"/>
  <c r="T209" i="29"/>
  <c r="R209" i="29"/>
  <c r="S209" i="29" s="1"/>
  <c r="J209" i="29"/>
  <c r="Q209" i="29" s="1"/>
  <c r="Z208" i="29"/>
  <c r="AA208" i="29" s="1"/>
  <c r="X208" i="29"/>
  <c r="U208" i="29"/>
  <c r="T208" i="29"/>
  <c r="R208" i="29"/>
  <c r="S208" i="29" s="1"/>
  <c r="J208" i="29"/>
  <c r="Q208" i="29" s="1"/>
  <c r="Z207" i="29"/>
  <c r="AA207" i="29" s="1"/>
  <c r="X207" i="29"/>
  <c r="U207" i="29"/>
  <c r="T207" i="29"/>
  <c r="L207" i="29" s="1"/>
  <c r="R207" i="29"/>
  <c r="S207" i="29" s="1"/>
  <c r="J207" i="29"/>
  <c r="Q207" i="29" s="1"/>
  <c r="Z206" i="29"/>
  <c r="AA206" i="29" s="1"/>
  <c r="X206" i="29"/>
  <c r="U206" i="29"/>
  <c r="T206" i="29"/>
  <c r="R206" i="29"/>
  <c r="S206" i="29" s="1"/>
  <c r="J206" i="29"/>
  <c r="Q206" i="29" s="1"/>
  <c r="Z205" i="29"/>
  <c r="AA205" i="29" s="1"/>
  <c r="X205" i="29"/>
  <c r="U205" i="29"/>
  <c r="T205" i="29"/>
  <c r="L205" i="29" s="1"/>
  <c r="R205" i="29"/>
  <c r="S205" i="29" s="1"/>
  <c r="J205" i="29"/>
  <c r="Q205" i="29" s="1"/>
  <c r="Z204" i="29"/>
  <c r="AA204" i="29" s="1"/>
  <c r="X204" i="29"/>
  <c r="U204" i="29"/>
  <c r="T204" i="29"/>
  <c r="R204" i="29"/>
  <c r="S204" i="29" s="1"/>
  <c r="J204" i="29"/>
  <c r="Q204" i="29" s="1"/>
  <c r="Z203" i="29"/>
  <c r="AA203" i="29" s="1"/>
  <c r="X203" i="29"/>
  <c r="U203" i="29"/>
  <c r="T203" i="29"/>
  <c r="L203" i="29" s="1"/>
  <c r="R203" i="29"/>
  <c r="S203" i="29" s="1"/>
  <c r="J203" i="29"/>
  <c r="Q203" i="29" s="1"/>
  <c r="Z202" i="29"/>
  <c r="AA202" i="29" s="1"/>
  <c r="X202" i="29"/>
  <c r="U202" i="29"/>
  <c r="T202" i="29"/>
  <c r="R202" i="29"/>
  <c r="S202" i="29" s="1"/>
  <c r="J202" i="29"/>
  <c r="Q202" i="29" s="1"/>
  <c r="Z201" i="29"/>
  <c r="AA201" i="29" s="1"/>
  <c r="X201" i="29"/>
  <c r="U201" i="29"/>
  <c r="T201" i="29"/>
  <c r="R201" i="29"/>
  <c r="S201" i="29" s="1"/>
  <c r="J201" i="29"/>
  <c r="Q201" i="29" s="1"/>
  <c r="Z200" i="29"/>
  <c r="AA200" i="29" s="1"/>
  <c r="X200" i="29"/>
  <c r="U200" i="29"/>
  <c r="T200" i="29"/>
  <c r="R200" i="29"/>
  <c r="S200" i="29" s="1"/>
  <c r="J200" i="29"/>
  <c r="Q200" i="29" s="1"/>
  <c r="Z199" i="29"/>
  <c r="AA199" i="29" s="1"/>
  <c r="X199" i="29"/>
  <c r="U199" i="29"/>
  <c r="T199" i="29"/>
  <c r="R199" i="29"/>
  <c r="S199" i="29" s="1"/>
  <c r="J199" i="29"/>
  <c r="Q199" i="29" s="1"/>
  <c r="Z198" i="29"/>
  <c r="AA198" i="29" s="1"/>
  <c r="X198" i="29"/>
  <c r="U198" i="29"/>
  <c r="T198" i="29"/>
  <c r="R198" i="29"/>
  <c r="S198" i="29" s="1"/>
  <c r="J198" i="29"/>
  <c r="Q198" i="29" s="1"/>
  <c r="Z197" i="29"/>
  <c r="AA197" i="29" s="1"/>
  <c r="X197" i="29"/>
  <c r="U197" i="29"/>
  <c r="T197" i="29"/>
  <c r="R197" i="29"/>
  <c r="S197" i="29" s="1"/>
  <c r="J197" i="29"/>
  <c r="Q197" i="29" s="1"/>
  <c r="Z196" i="29"/>
  <c r="AA196" i="29" s="1"/>
  <c r="X196" i="29"/>
  <c r="U196" i="29"/>
  <c r="T196" i="29"/>
  <c r="R196" i="29"/>
  <c r="S196" i="29" s="1"/>
  <c r="J196" i="29"/>
  <c r="Q196" i="29" s="1"/>
  <c r="Z195" i="29"/>
  <c r="AA195" i="29" s="1"/>
  <c r="X195" i="29"/>
  <c r="U195" i="29"/>
  <c r="T195" i="29"/>
  <c r="R195" i="29"/>
  <c r="S195" i="29" s="1"/>
  <c r="J195" i="29"/>
  <c r="Q195" i="29" s="1"/>
  <c r="Z194" i="29"/>
  <c r="AA194" i="29" s="1"/>
  <c r="X194" i="29"/>
  <c r="U194" i="29"/>
  <c r="T194" i="29"/>
  <c r="R194" i="29"/>
  <c r="S194" i="29" s="1"/>
  <c r="J194" i="29"/>
  <c r="Q194" i="29" s="1"/>
  <c r="Z193" i="29"/>
  <c r="AA193" i="29" s="1"/>
  <c r="X193" i="29"/>
  <c r="U193" i="29"/>
  <c r="T193" i="29"/>
  <c r="R193" i="29"/>
  <c r="S193" i="29" s="1"/>
  <c r="J193" i="29"/>
  <c r="Q193" i="29" s="1"/>
  <c r="Z192" i="29"/>
  <c r="AA192" i="29" s="1"/>
  <c r="X192" i="29"/>
  <c r="U192" i="29"/>
  <c r="T192" i="29"/>
  <c r="R192" i="29"/>
  <c r="S192" i="29" s="1"/>
  <c r="J192" i="29"/>
  <c r="Q192" i="29" s="1"/>
  <c r="Z191" i="29"/>
  <c r="AA191" i="29" s="1"/>
  <c r="X191" i="29"/>
  <c r="U191" i="29"/>
  <c r="T191" i="29"/>
  <c r="R191" i="29"/>
  <c r="S191" i="29" s="1"/>
  <c r="Q191" i="29"/>
  <c r="J191" i="29"/>
  <c r="Z190" i="29"/>
  <c r="AA190" i="29" s="1"/>
  <c r="X190" i="29"/>
  <c r="U190" i="29"/>
  <c r="T190" i="29"/>
  <c r="R190" i="29"/>
  <c r="S190" i="29" s="1"/>
  <c r="J190" i="29"/>
  <c r="Q190" i="29" s="1"/>
  <c r="Z189" i="29"/>
  <c r="AA189" i="29" s="1"/>
  <c r="X189" i="29"/>
  <c r="U189" i="29"/>
  <c r="T189" i="29"/>
  <c r="R189" i="29"/>
  <c r="S189" i="29" s="1"/>
  <c r="J189" i="29"/>
  <c r="Q189" i="29" s="1"/>
  <c r="Z188" i="29"/>
  <c r="AA188" i="29" s="1"/>
  <c r="X188" i="29"/>
  <c r="U188" i="29"/>
  <c r="T188" i="29"/>
  <c r="L188" i="29" s="1"/>
  <c r="R188" i="29"/>
  <c r="S188" i="29" s="1"/>
  <c r="J188" i="29"/>
  <c r="Q188" i="29" s="1"/>
  <c r="Z187" i="29"/>
  <c r="AA187" i="29" s="1"/>
  <c r="X187" i="29"/>
  <c r="U187" i="29"/>
  <c r="T187" i="29"/>
  <c r="L187" i="29" s="1"/>
  <c r="R187" i="29"/>
  <c r="S187" i="29" s="1"/>
  <c r="J187" i="29"/>
  <c r="Q187" i="29" s="1"/>
  <c r="Z186" i="29"/>
  <c r="AA186" i="29" s="1"/>
  <c r="X186" i="29"/>
  <c r="U186" i="29"/>
  <c r="T186" i="29"/>
  <c r="R186" i="29"/>
  <c r="S186" i="29" s="1"/>
  <c r="J186" i="29"/>
  <c r="Q186" i="29" s="1"/>
  <c r="Z185" i="29"/>
  <c r="AA185" i="29" s="1"/>
  <c r="X185" i="29"/>
  <c r="U185" i="29"/>
  <c r="T185" i="29"/>
  <c r="R185" i="29"/>
  <c r="S185" i="29" s="1"/>
  <c r="J185" i="29"/>
  <c r="Q185" i="29" s="1"/>
  <c r="Z184" i="29"/>
  <c r="AA184" i="29" s="1"/>
  <c r="X184" i="29"/>
  <c r="U184" i="29"/>
  <c r="T184" i="29"/>
  <c r="R184" i="29"/>
  <c r="S184" i="29" s="1"/>
  <c r="J184" i="29"/>
  <c r="Q184" i="29" s="1"/>
  <c r="Z183" i="29"/>
  <c r="AA183" i="29" s="1"/>
  <c r="X183" i="29"/>
  <c r="U183" i="29"/>
  <c r="T183" i="29"/>
  <c r="R183" i="29"/>
  <c r="S183" i="29" s="1"/>
  <c r="J183" i="29"/>
  <c r="Q183" i="29" s="1"/>
  <c r="Z182" i="29"/>
  <c r="AA182" i="29" s="1"/>
  <c r="X182" i="29"/>
  <c r="U182" i="29"/>
  <c r="T182" i="29"/>
  <c r="R182" i="29"/>
  <c r="S182" i="29" s="1"/>
  <c r="J182" i="29"/>
  <c r="Q182" i="29" s="1"/>
  <c r="Z181" i="29"/>
  <c r="AA181" i="29" s="1"/>
  <c r="X181" i="29"/>
  <c r="U181" i="29"/>
  <c r="T181" i="29"/>
  <c r="L181" i="29" s="1"/>
  <c r="R181" i="29"/>
  <c r="S181" i="29" s="1"/>
  <c r="J181" i="29"/>
  <c r="Q181" i="29" s="1"/>
  <c r="Z180" i="29"/>
  <c r="AA180" i="29" s="1"/>
  <c r="X180" i="29"/>
  <c r="U180" i="29"/>
  <c r="T180" i="29"/>
  <c r="R180" i="29"/>
  <c r="S180" i="29" s="1"/>
  <c r="J180" i="29"/>
  <c r="Q180" i="29" s="1"/>
  <c r="Z179" i="29"/>
  <c r="AA179" i="29" s="1"/>
  <c r="X179" i="29"/>
  <c r="U179" i="29"/>
  <c r="T179" i="29"/>
  <c r="R179" i="29"/>
  <c r="S179" i="29" s="1"/>
  <c r="J179" i="29"/>
  <c r="Q179" i="29" s="1"/>
  <c r="Z178" i="29"/>
  <c r="AA178" i="29" s="1"/>
  <c r="X178" i="29"/>
  <c r="U178" i="29"/>
  <c r="T178" i="29"/>
  <c r="R178" i="29"/>
  <c r="S178" i="29" s="1"/>
  <c r="J178" i="29"/>
  <c r="Q178" i="29" s="1"/>
  <c r="Z177" i="29"/>
  <c r="AA177" i="29" s="1"/>
  <c r="X177" i="29"/>
  <c r="U177" i="29"/>
  <c r="T177" i="29"/>
  <c r="R177" i="29"/>
  <c r="S177" i="29" s="1"/>
  <c r="J177" i="29"/>
  <c r="Q177" i="29" s="1"/>
  <c r="Z176" i="29"/>
  <c r="AA176" i="29" s="1"/>
  <c r="X176" i="29"/>
  <c r="U176" i="29"/>
  <c r="T176" i="29"/>
  <c r="R176" i="29"/>
  <c r="S176" i="29" s="1"/>
  <c r="J176" i="29"/>
  <c r="Q176" i="29" s="1"/>
  <c r="Z175" i="29"/>
  <c r="AA175" i="29" s="1"/>
  <c r="X175" i="29"/>
  <c r="U175" i="29"/>
  <c r="T175" i="29"/>
  <c r="R175" i="29"/>
  <c r="S175" i="29" s="1"/>
  <c r="J175" i="29"/>
  <c r="Q175" i="29" s="1"/>
  <c r="Z174" i="29"/>
  <c r="AA174" i="29" s="1"/>
  <c r="X174" i="29"/>
  <c r="U174" i="29"/>
  <c r="T174" i="29"/>
  <c r="R174" i="29"/>
  <c r="S174" i="29" s="1"/>
  <c r="J174" i="29"/>
  <c r="Q174" i="29" s="1"/>
  <c r="Z173" i="29"/>
  <c r="AA173" i="29" s="1"/>
  <c r="X173" i="29"/>
  <c r="U173" i="29"/>
  <c r="T173" i="29"/>
  <c r="R173" i="29"/>
  <c r="S173" i="29" s="1"/>
  <c r="J173" i="29"/>
  <c r="Q173" i="29" s="1"/>
  <c r="Z172" i="29"/>
  <c r="AA172" i="29" s="1"/>
  <c r="X172" i="29"/>
  <c r="U172" i="29"/>
  <c r="T172" i="29"/>
  <c r="R172" i="29"/>
  <c r="S172" i="29" s="1"/>
  <c r="J172" i="29"/>
  <c r="Q172" i="29" s="1"/>
  <c r="Z171" i="29"/>
  <c r="AA171" i="29" s="1"/>
  <c r="X171" i="29"/>
  <c r="U171" i="29"/>
  <c r="T171" i="29"/>
  <c r="R171" i="29"/>
  <c r="S171" i="29" s="1"/>
  <c r="J171" i="29"/>
  <c r="Q171" i="29" s="1"/>
  <c r="Z170" i="29"/>
  <c r="AA170" i="29" s="1"/>
  <c r="X170" i="29"/>
  <c r="U170" i="29"/>
  <c r="T170" i="29"/>
  <c r="R170" i="29"/>
  <c r="S170" i="29" s="1"/>
  <c r="J170" i="29"/>
  <c r="Q170" i="29" s="1"/>
  <c r="Z169" i="29"/>
  <c r="AA169" i="29" s="1"/>
  <c r="X169" i="29"/>
  <c r="U169" i="29"/>
  <c r="T169" i="29"/>
  <c r="R169" i="29"/>
  <c r="S169" i="29" s="1"/>
  <c r="J169" i="29"/>
  <c r="Q169" i="29" s="1"/>
  <c r="Z168" i="29"/>
  <c r="AA168" i="29" s="1"/>
  <c r="X168" i="29"/>
  <c r="U168" i="29"/>
  <c r="T168" i="29"/>
  <c r="R168" i="29"/>
  <c r="S168" i="29" s="1"/>
  <c r="J168" i="29"/>
  <c r="Q168" i="29" s="1"/>
  <c r="Z167" i="29"/>
  <c r="AA167" i="29" s="1"/>
  <c r="X167" i="29"/>
  <c r="U167" i="29"/>
  <c r="T167" i="29"/>
  <c r="R167" i="29"/>
  <c r="S167" i="29" s="1"/>
  <c r="J167" i="29"/>
  <c r="Q167" i="29" s="1"/>
  <c r="Z166" i="29"/>
  <c r="AA166" i="29" s="1"/>
  <c r="X166" i="29"/>
  <c r="U166" i="29"/>
  <c r="T166" i="29"/>
  <c r="R166" i="29"/>
  <c r="S166" i="29" s="1"/>
  <c r="J166" i="29"/>
  <c r="Q166" i="29" s="1"/>
  <c r="Z165" i="29"/>
  <c r="AA165" i="29" s="1"/>
  <c r="X165" i="29"/>
  <c r="U165" i="29"/>
  <c r="T165" i="29"/>
  <c r="R165" i="29"/>
  <c r="S165" i="29" s="1"/>
  <c r="J165" i="29"/>
  <c r="Q165" i="29" s="1"/>
  <c r="Z164" i="29"/>
  <c r="AA164" i="29" s="1"/>
  <c r="X164" i="29"/>
  <c r="U164" i="29"/>
  <c r="T164" i="29"/>
  <c r="R164" i="29"/>
  <c r="S164" i="29" s="1"/>
  <c r="J164" i="29"/>
  <c r="Q164" i="29" s="1"/>
  <c r="Z163" i="29"/>
  <c r="AA163" i="29" s="1"/>
  <c r="X163" i="29"/>
  <c r="U163" i="29"/>
  <c r="T163" i="29"/>
  <c r="R163" i="29"/>
  <c r="S163" i="29" s="1"/>
  <c r="J163" i="29"/>
  <c r="Q163" i="29" s="1"/>
  <c r="Z162" i="29"/>
  <c r="AA162" i="29" s="1"/>
  <c r="X162" i="29"/>
  <c r="U162" i="29"/>
  <c r="T162" i="29"/>
  <c r="R162" i="29"/>
  <c r="S162" i="29" s="1"/>
  <c r="J162" i="29"/>
  <c r="Q162" i="29" s="1"/>
  <c r="Z161" i="29"/>
  <c r="AA161" i="29" s="1"/>
  <c r="X161" i="29"/>
  <c r="U161" i="29"/>
  <c r="T161" i="29"/>
  <c r="R161" i="29"/>
  <c r="S161" i="29" s="1"/>
  <c r="J161" i="29"/>
  <c r="Q161" i="29" s="1"/>
  <c r="Z160" i="29"/>
  <c r="AA160" i="29" s="1"/>
  <c r="X160" i="29"/>
  <c r="U160" i="29"/>
  <c r="T160" i="29"/>
  <c r="R160" i="29"/>
  <c r="S160" i="29" s="1"/>
  <c r="J160" i="29"/>
  <c r="Q160" i="29" s="1"/>
  <c r="Z159" i="29"/>
  <c r="AA159" i="29" s="1"/>
  <c r="X159" i="29"/>
  <c r="U159" i="29"/>
  <c r="T159" i="29"/>
  <c r="R159" i="29"/>
  <c r="S159" i="29" s="1"/>
  <c r="J159" i="29"/>
  <c r="Q159" i="29" s="1"/>
  <c r="Z158" i="29"/>
  <c r="AA158" i="29" s="1"/>
  <c r="X158" i="29"/>
  <c r="U158" i="29"/>
  <c r="T158" i="29"/>
  <c r="R158" i="29"/>
  <c r="S158" i="29" s="1"/>
  <c r="J158" i="29"/>
  <c r="Q158" i="29" s="1"/>
  <c r="Z157" i="29"/>
  <c r="AA157" i="29" s="1"/>
  <c r="X157" i="29"/>
  <c r="U157" i="29"/>
  <c r="L157" i="29" s="1"/>
  <c r="T157" i="29"/>
  <c r="R157" i="29"/>
  <c r="S157" i="29" s="1"/>
  <c r="J157" i="29"/>
  <c r="Q157" i="29" s="1"/>
  <c r="Z156" i="29"/>
  <c r="AA156" i="29" s="1"/>
  <c r="X156" i="29"/>
  <c r="U156" i="29"/>
  <c r="T156" i="29"/>
  <c r="R156" i="29"/>
  <c r="S156" i="29" s="1"/>
  <c r="J156" i="29"/>
  <c r="Q156" i="29" s="1"/>
  <c r="Z155" i="29"/>
  <c r="AA155" i="29" s="1"/>
  <c r="X155" i="29"/>
  <c r="U155" i="29"/>
  <c r="T155" i="29"/>
  <c r="R155" i="29"/>
  <c r="S155" i="29" s="1"/>
  <c r="J155" i="29"/>
  <c r="Q155" i="29" s="1"/>
  <c r="Z154" i="29"/>
  <c r="AA154" i="29" s="1"/>
  <c r="X154" i="29"/>
  <c r="U154" i="29"/>
  <c r="T154" i="29"/>
  <c r="R154" i="29"/>
  <c r="S154" i="29" s="1"/>
  <c r="J154" i="29"/>
  <c r="Q154" i="29" s="1"/>
  <c r="Z153" i="29"/>
  <c r="AA153" i="29" s="1"/>
  <c r="X153" i="29"/>
  <c r="U153" i="29"/>
  <c r="T153" i="29"/>
  <c r="R153" i="29"/>
  <c r="S153" i="29" s="1"/>
  <c r="J153" i="29"/>
  <c r="Q153" i="29" s="1"/>
  <c r="Z152" i="29"/>
  <c r="AA152" i="29" s="1"/>
  <c r="X152" i="29"/>
  <c r="U152" i="29"/>
  <c r="T152" i="29"/>
  <c r="R152" i="29"/>
  <c r="S152" i="29" s="1"/>
  <c r="J152" i="29"/>
  <c r="Q152" i="29" s="1"/>
  <c r="Z151" i="29"/>
  <c r="AA151" i="29" s="1"/>
  <c r="X151" i="29"/>
  <c r="U151" i="29"/>
  <c r="T151" i="29"/>
  <c r="R151" i="29"/>
  <c r="S151" i="29" s="1"/>
  <c r="J151" i="29"/>
  <c r="Q151" i="29" s="1"/>
  <c r="Z150" i="29"/>
  <c r="AA150" i="29" s="1"/>
  <c r="X150" i="29"/>
  <c r="U150" i="29"/>
  <c r="T150" i="29"/>
  <c r="R150" i="29"/>
  <c r="S150" i="29" s="1"/>
  <c r="J150" i="29"/>
  <c r="Q150" i="29" s="1"/>
  <c r="Z149" i="29"/>
  <c r="AA149" i="29" s="1"/>
  <c r="X149" i="29"/>
  <c r="U149" i="29"/>
  <c r="T149" i="29"/>
  <c r="R149" i="29"/>
  <c r="S149" i="29" s="1"/>
  <c r="J149" i="29"/>
  <c r="Q149" i="29" s="1"/>
  <c r="Z148" i="29"/>
  <c r="AA148" i="29" s="1"/>
  <c r="X148" i="29"/>
  <c r="U148" i="29"/>
  <c r="T148" i="29"/>
  <c r="R148" i="29"/>
  <c r="S148" i="29" s="1"/>
  <c r="J148" i="29"/>
  <c r="Q148" i="29" s="1"/>
  <c r="Z147" i="29"/>
  <c r="AA147" i="29" s="1"/>
  <c r="X147" i="29"/>
  <c r="U147" i="29"/>
  <c r="T147" i="29"/>
  <c r="R147" i="29"/>
  <c r="S147" i="29" s="1"/>
  <c r="J147" i="29"/>
  <c r="Q147" i="29" s="1"/>
  <c r="Z146" i="29"/>
  <c r="AA146" i="29" s="1"/>
  <c r="X146" i="29"/>
  <c r="U146" i="29"/>
  <c r="T146" i="29"/>
  <c r="R146" i="29"/>
  <c r="S146" i="29" s="1"/>
  <c r="J146" i="29"/>
  <c r="Q146" i="29" s="1"/>
  <c r="Z145" i="29"/>
  <c r="AA145" i="29" s="1"/>
  <c r="X145" i="29"/>
  <c r="U145" i="29"/>
  <c r="T145" i="29"/>
  <c r="R145" i="29"/>
  <c r="S145" i="29" s="1"/>
  <c r="J145" i="29"/>
  <c r="Q145" i="29" s="1"/>
  <c r="Z144" i="29"/>
  <c r="AA144" i="29" s="1"/>
  <c r="X144" i="29"/>
  <c r="U144" i="29"/>
  <c r="T144" i="29"/>
  <c r="R144" i="29"/>
  <c r="S144" i="29" s="1"/>
  <c r="J144" i="29"/>
  <c r="Q144" i="29" s="1"/>
  <c r="Z143" i="29"/>
  <c r="AA143" i="29" s="1"/>
  <c r="X143" i="29"/>
  <c r="U143" i="29"/>
  <c r="T143" i="29"/>
  <c r="L143" i="29" s="1"/>
  <c r="M143" i="29" s="1"/>
  <c r="O143" i="29" s="1"/>
  <c r="R143" i="29"/>
  <c r="S143" i="29" s="1"/>
  <c r="J143" i="29"/>
  <c r="Q143" i="29" s="1"/>
  <c r="Z142" i="29"/>
  <c r="AA142" i="29" s="1"/>
  <c r="X142" i="29"/>
  <c r="U142" i="29"/>
  <c r="T142" i="29"/>
  <c r="R142" i="29"/>
  <c r="S142" i="29" s="1"/>
  <c r="J142" i="29"/>
  <c r="Q142" i="29" s="1"/>
  <c r="Z141" i="29"/>
  <c r="AA141" i="29" s="1"/>
  <c r="X141" i="29"/>
  <c r="U141" i="29"/>
  <c r="T141" i="29"/>
  <c r="R141" i="29"/>
  <c r="S141" i="29" s="1"/>
  <c r="J141" i="29"/>
  <c r="Q141" i="29" s="1"/>
  <c r="Z140" i="29"/>
  <c r="AA140" i="29" s="1"/>
  <c r="X140" i="29"/>
  <c r="U140" i="29"/>
  <c r="T140" i="29"/>
  <c r="L140" i="29" s="1"/>
  <c r="R140" i="29"/>
  <c r="S140" i="29" s="1"/>
  <c r="J140" i="29"/>
  <c r="Q140" i="29" s="1"/>
  <c r="Z139" i="29"/>
  <c r="AA139" i="29" s="1"/>
  <c r="X139" i="29"/>
  <c r="U139" i="29"/>
  <c r="T139" i="29"/>
  <c r="R139" i="29"/>
  <c r="S139" i="29" s="1"/>
  <c r="Q139" i="29"/>
  <c r="J139" i="29"/>
  <c r="Z138" i="29"/>
  <c r="AA138" i="29" s="1"/>
  <c r="X138" i="29"/>
  <c r="U138" i="29"/>
  <c r="T138" i="29"/>
  <c r="R138" i="29"/>
  <c r="S138" i="29" s="1"/>
  <c r="J138" i="29"/>
  <c r="Q138" i="29" s="1"/>
  <c r="Z137" i="29"/>
  <c r="AA137" i="29" s="1"/>
  <c r="X137" i="29"/>
  <c r="U137" i="29"/>
  <c r="T137" i="29"/>
  <c r="L137" i="29" s="1"/>
  <c r="R137" i="29"/>
  <c r="S137" i="29" s="1"/>
  <c r="J137" i="29"/>
  <c r="Q137" i="29" s="1"/>
  <c r="Z136" i="29"/>
  <c r="AA136" i="29" s="1"/>
  <c r="X136" i="29"/>
  <c r="U136" i="29"/>
  <c r="T136" i="29"/>
  <c r="R136" i="29"/>
  <c r="S136" i="29" s="1"/>
  <c r="J136" i="29"/>
  <c r="Q136" i="29" s="1"/>
  <c r="Z135" i="29"/>
  <c r="AA135" i="29" s="1"/>
  <c r="X135" i="29"/>
  <c r="U135" i="29"/>
  <c r="T135" i="29"/>
  <c r="R135" i="29"/>
  <c r="S135" i="29" s="1"/>
  <c r="J135" i="29"/>
  <c r="Q135" i="29" s="1"/>
  <c r="Z134" i="29"/>
  <c r="AA134" i="29" s="1"/>
  <c r="X134" i="29"/>
  <c r="U134" i="29"/>
  <c r="T134" i="29"/>
  <c r="R134" i="29"/>
  <c r="S134" i="29" s="1"/>
  <c r="J134" i="29"/>
  <c r="Q134" i="29" s="1"/>
  <c r="Z133" i="29"/>
  <c r="AA133" i="29" s="1"/>
  <c r="X133" i="29"/>
  <c r="U133" i="29"/>
  <c r="T133" i="29"/>
  <c r="R133" i="29"/>
  <c r="S133" i="29" s="1"/>
  <c r="J133" i="29"/>
  <c r="Q133" i="29" s="1"/>
  <c r="Z132" i="29"/>
  <c r="AA132" i="29" s="1"/>
  <c r="X132" i="29"/>
  <c r="U132" i="29"/>
  <c r="T132" i="29"/>
  <c r="R132" i="29"/>
  <c r="S132" i="29" s="1"/>
  <c r="J132" i="29"/>
  <c r="Q132" i="29" s="1"/>
  <c r="Z131" i="29"/>
  <c r="AA131" i="29" s="1"/>
  <c r="X131" i="29"/>
  <c r="U131" i="29"/>
  <c r="T131" i="29"/>
  <c r="R131" i="29"/>
  <c r="S131" i="29" s="1"/>
  <c r="J131" i="29"/>
  <c r="Q131" i="29" s="1"/>
  <c r="Z130" i="29"/>
  <c r="AA130" i="29" s="1"/>
  <c r="X130" i="29"/>
  <c r="U130" i="29"/>
  <c r="T130" i="29"/>
  <c r="R130" i="29"/>
  <c r="S130" i="29" s="1"/>
  <c r="J130" i="29"/>
  <c r="Q130" i="29" s="1"/>
  <c r="Z129" i="29"/>
  <c r="AA129" i="29" s="1"/>
  <c r="X129" i="29"/>
  <c r="U129" i="29"/>
  <c r="T129" i="29"/>
  <c r="R129" i="29"/>
  <c r="S129" i="29" s="1"/>
  <c r="J129" i="29"/>
  <c r="Q129" i="29" s="1"/>
  <c r="Z128" i="29"/>
  <c r="AA128" i="29" s="1"/>
  <c r="X128" i="29"/>
  <c r="U128" i="29"/>
  <c r="T128" i="29"/>
  <c r="R128" i="29"/>
  <c r="S128" i="29" s="1"/>
  <c r="J128" i="29"/>
  <c r="Q128" i="29" s="1"/>
  <c r="Z127" i="29"/>
  <c r="AA127" i="29" s="1"/>
  <c r="X127" i="29"/>
  <c r="U127" i="29"/>
  <c r="T127" i="29"/>
  <c r="R127" i="29"/>
  <c r="S127" i="29" s="1"/>
  <c r="J127" i="29"/>
  <c r="Q127" i="29" s="1"/>
  <c r="Z126" i="29"/>
  <c r="AA126" i="29" s="1"/>
  <c r="X126" i="29"/>
  <c r="U126" i="29"/>
  <c r="T126" i="29"/>
  <c r="R126" i="29"/>
  <c r="S126" i="29" s="1"/>
  <c r="J126" i="29"/>
  <c r="Q126" i="29" s="1"/>
  <c r="Z125" i="29"/>
  <c r="AA125" i="29" s="1"/>
  <c r="X125" i="29"/>
  <c r="U125" i="29"/>
  <c r="T125" i="29"/>
  <c r="R125" i="29"/>
  <c r="S125" i="29" s="1"/>
  <c r="J125" i="29"/>
  <c r="Q125" i="29" s="1"/>
  <c r="Z124" i="29"/>
  <c r="AA124" i="29" s="1"/>
  <c r="X124" i="29"/>
  <c r="U124" i="29"/>
  <c r="T124" i="29"/>
  <c r="R124" i="29"/>
  <c r="S124" i="29" s="1"/>
  <c r="J124" i="29"/>
  <c r="Q124" i="29" s="1"/>
  <c r="Z123" i="29"/>
  <c r="AA123" i="29" s="1"/>
  <c r="X123" i="29"/>
  <c r="U123" i="29"/>
  <c r="T123" i="29"/>
  <c r="R123" i="29"/>
  <c r="S123" i="29" s="1"/>
  <c r="J123" i="29"/>
  <c r="Q123" i="29" s="1"/>
  <c r="Z122" i="29"/>
  <c r="AA122" i="29" s="1"/>
  <c r="X122" i="29"/>
  <c r="U122" i="29"/>
  <c r="T122" i="29"/>
  <c r="R122" i="29"/>
  <c r="S122" i="29" s="1"/>
  <c r="J122" i="29"/>
  <c r="Q122" i="29" s="1"/>
  <c r="Z121" i="29"/>
  <c r="AA121" i="29" s="1"/>
  <c r="X121" i="29"/>
  <c r="U121" i="29"/>
  <c r="T121" i="29"/>
  <c r="R121" i="29"/>
  <c r="S121" i="29" s="1"/>
  <c r="J121" i="29"/>
  <c r="Q121" i="29" s="1"/>
  <c r="Z120" i="29"/>
  <c r="AA120" i="29" s="1"/>
  <c r="X120" i="29"/>
  <c r="U120" i="29"/>
  <c r="T120" i="29"/>
  <c r="R120" i="29"/>
  <c r="S120" i="29" s="1"/>
  <c r="J120" i="29"/>
  <c r="Q120" i="29" s="1"/>
  <c r="Z119" i="29"/>
  <c r="AA119" i="29" s="1"/>
  <c r="X119" i="29"/>
  <c r="U119" i="29"/>
  <c r="T119" i="29"/>
  <c r="R119" i="29"/>
  <c r="S119" i="29" s="1"/>
  <c r="J119" i="29"/>
  <c r="Q119" i="29" s="1"/>
  <c r="Z118" i="29"/>
  <c r="AA118" i="29" s="1"/>
  <c r="X118" i="29"/>
  <c r="U118" i="29"/>
  <c r="T118" i="29"/>
  <c r="R118" i="29"/>
  <c r="S118" i="29" s="1"/>
  <c r="J118" i="29"/>
  <c r="Q118" i="29" s="1"/>
  <c r="Z117" i="29"/>
  <c r="AA117" i="29" s="1"/>
  <c r="X117" i="29"/>
  <c r="U117" i="29"/>
  <c r="T117" i="29"/>
  <c r="R117" i="29"/>
  <c r="S117" i="29" s="1"/>
  <c r="J117" i="29"/>
  <c r="Q117" i="29" s="1"/>
  <c r="Z116" i="29"/>
  <c r="AA116" i="29" s="1"/>
  <c r="X116" i="29"/>
  <c r="U116" i="29"/>
  <c r="T116" i="29"/>
  <c r="R116" i="29"/>
  <c r="S116" i="29" s="1"/>
  <c r="J116" i="29"/>
  <c r="Q116" i="29" s="1"/>
  <c r="Z115" i="29"/>
  <c r="AA115" i="29" s="1"/>
  <c r="X115" i="29"/>
  <c r="U115" i="29"/>
  <c r="T115" i="29"/>
  <c r="R115" i="29"/>
  <c r="S115" i="29" s="1"/>
  <c r="J115" i="29"/>
  <c r="Q115" i="29" s="1"/>
  <c r="Z114" i="29"/>
  <c r="AA114" i="29" s="1"/>
  <c r="X114" i="29"/>
  <c r="U114" i="29"/>
  <c r="T114" i="29"/>
  <c r="R114" i="29"/>
  <c r="S114" i="29" s="1"/>
  <c r="J114" i="29"/>
  <c r="Q114" i="29" s="1"/>
  <c r="Z113" i="29"/>
  <c r="AA113" i="29" s="1"/>
  <c r="X113" i="29"/>
  <c r="U113" i="29"/>
  <c r="T113" i="29"/>
  <c r="R113" i="29"/>
  <c r="S113" i="29" s="1"/>
  <c r="J113" i="29"/>
  <c r="Q113" i="29" s="1"/>
  <c r="Z112" i="29"/>
  <c r="AA112" i="29" s="1"/>
  <c r="X112" i="29"/>
  <c r="U112" i="29"/>
  <c r="T112" i="29"/>
  <c r="R112" i="29"/>
  <c r="S112" i="29" s="1"/>
  <c r="J112" i="29"/>
  <c r="Q112" i="29" s="1"/>
  <c r="Z111" i="29"/>
  <c r="AA111" i="29" s="1"/>
  <c r="X111" i="29"/>
  <c r="U111" i="29"/>
  <c r="T111" i="29"/>
  <c r="R111" i="29"/>
  <c r="S111" i="29" s="1"/>
  <c r="J111" i="29"/>
  <c r="Q111" i="29" s="1"/>
  <c r="Z110" i="29"/>
  <c r="AA110" i="29" s="1"/>
  <c r="X110" i="29"/>
  <c r="U110" i="29"/>
  <c r="T110" i="29"/>
  <c r="R110" i="29"/>
  <c r="S110" i="29" s="1"/>
  <c r="J110" i="29"/>
  <c r="Q110" i="29" s="1"/>
  <c r="Z109" i="29"/>
  <c r="AA109" i="29" s="1"/>
  <c r="X109" i="29"/>
  <c r="U109" i="29"/>
  <c r="T109" i="29"/>
  <c r="R109" i="29"/>
  <c r="S109" i="29" s="1"/>
  <c r="J109" i="29"/>
  <c r="Q109" i="29" s="1"/>
  <c r="Z108" i="29"/>
  <c r="AA108" i="29" s="1"/>
  <c r="X108" i="29"/>
  <c r="U108" i="29"/>
  <c r="T108" i="29"/>
  <c r="R108" i="29"/>
  <c r="S108" i="29" s="1"/>
  <c r="J108" i="29"/>
  <c r="Q108" i="29" s="1"/>
  <c r="Z107" i="29"/>
  <c r="AA107" i="29" s="1"/>
  <c r="X107" i="29"/>
  <c r="U107" i="29"/>
  <c r="T107" i="29"/>
  <c r="R107" i="29"/>
  <c r="S107" i="29" s="1"/>
  <c r="J107" i="29"/>
  <c r="Q107" i="29" s="1"/>
  <c r="Z106" i="29"/>
  <c r="AA106" i="29" s="1"/>
  <c r="X106" i="29"/>
  <c r="U106" i="29"/>
  <c r="T106" i="29"/>
  <c r="L106" i="29" s="1"/>
  <c r="R106" i="29"/>
  <c r="S106" i="29" s="1"/>
  <c r="J106" i="29"/>
  <c r="Q106" i="29" s="1"/>
  <c r="Z105" i="29"/>
  <c r="AA105" i="29" s="1"/>
  <c r="X105" i="29"/>
  <c r="U105" i="29"/>
  <c r="T105" i="29"/>
  <c r="R105" i="29"/>
  <c r="S105" i="29" s="1"/>
  <c r="J105" i="29"/>
  <c r="Q105" i="29" s="1"/>
  <c r="Z104" i="29"/>
  <c r="AA104" i="29" s="1"/>
  <c r="X104" i="29"/>
  <c r="U104" i="29"/>
  <c r="T104" i="29"/>
  <c r="R104" i="29"/>
  <c r="S104" i="29" s="1"/>
  <c r="Q104" i="29"/>
  <c r="J104" i="29"/>
  <c r="Z103" i="29"/>
  <c r="AA103" i="29" s="1"/>
  <c r="X103" i="29"/>
  <c r="U103" i="29"/>
  <c r="T103" i="29"/>
  <c r="R103" i="29"/>
  <c r="S103" i="29" s="1"/>
  <c r="J103" i="29"/>
  <c r="Q103" i="29" s="1"/>
  <c r="Z102" i="29"/>
  <c r="AA102" i="29" s="1"/>
  <c r="X102" i="29"/>
  <c r="U102" i="29"/>
  <c r="T102" i="29"/>
  <c r="R102" i="29"/>
  <c r="S102" i="29" s="1"/>
  <c r="J102" i="29"/>
  <c r="Q102" i="29" s="1"/>
  <c r="Z101" i="29"/>
  <c r="AA101" i="29" s="1"/>
  <c r="X101" i="29"/>
  <c r="U101" i="29"/>
  <c r="T101" i="29"/>
  <c r="R101" i="29"/>
  <c r="S101" i="29" s="1"/>
  <c r="J101" i="29"/>
  <c r="Q101" i="29" s="1"/>
  <c r="Z100" i="29"/>
  <c r="AA100" i="29" s="1"/>
  <c r="X100" i="29"/>
  <c r="U100" i="29"/>
  <c r="T100" i="29"/>
  <c r="R100" i="29"/>
  <c r="S100" i="29" s="1"/>
  <c r="J100" i="29"/>
  <c r="Q100" i="29" s="1"/>
  <c r="Z99" i="29"/>
  <c r="AA99" i="29" s="1"/>
  <c r="X99" i="29"/>
  <c r="U99" i="29"/>
  <c r="T99" i="29"/>
  <c r="R99" i="29"/>
  <c r="S99" i="29" s="1"/>
  <c r="J99" i="29"/>
  <c r="Q99" i="29" s="1"/>
  <c r="Z98" i="29"/>
  <c r="AA98" i="29" s="1"/>
  <c r="X98" i="29"/>
  <c r="U98" i="29"/>
  <c r="T98" i="29"/>
  <c r="R98" i="29"/>
  <c r="S98" i="29" s="1"/>
  <c r="J98" i="29"/>
  <c r="Q98" i="29" s="1"/>
  <c r="Z97" i="29"/>
  <c r="AA97" i="29" s="1"/>
  <c r="X97" i="29"/>
  <c r="U97" i="29"/>
  <c r="T97" i="29"/>
  <c r="R97" i="29"/>
  <c r="S97" i="29" s="1"/>
  <c r="J97" i="29"/>
  <c r="Q97" i="29" s="1"/>
  <c r="Z96" i="29"/>
  <c r="AA96" i="29" s="1"/>
  <c r="X96" i="29"/>
  <c r="U96" i="29"/>
  <c r="T96" i="29"/>
  <c r="L96" i="29" s="1"/>
  <c r="R96" i="29"/>
  <c r="S96" i="29" s="1"/>
  <c r="J96" i="29"/>
  <c r="Q96" i="29" s="1"/>
  <c r="Z95" i="29"/>
  <c r="AA95" i="29" s="1"/>
  <c r="X95" i="29"/>
  <c r="U95" i="29"/>
  <c r="T95" i="29"/>
  <c r="R95" i="29"/>
  <c r="S95" i="29" s="1"/>
  <c r="J95" i="29"/>
  <c r="Q95" i="29" s="1"/>
  <c r="Z94" i="29"/>
  <c r="AA94" i="29" s="1"/>
  <c r="X94" i="29"/>
  <c r="U94" i="29"/>
  <c r="T94" i="29"/>
  <c r="R94" i="29"/>
  <c r="S94" i="29" s="1"/>
  <c r="J94" i="29"/>
  <c r="Q94" i="29" s="1"/>
  <c r="Z93" i="29"/>
  <c r="AA93" i="29" s="1"/>
  <c r="X93" i="29"/>
  <c r="U93" i="29"/>
  <c r="T93" i="29"/>
  <c r="R93" i="29"/>
  <c r="S93" i="29" s="1"/>
  <c r="J93" i="29"/>
  <c r="Q93" i="29" s="1"/>
  <c r="Z92" i="29"/>
  <c r="AA92" i="29" s="1"/>
  <c r="X92" i="29"/>
  <c r="U92" i="29"/>
  <c r="T92" i="29"/>
  <c r="L92" i="29" s="1"/>
  <c r="R92" i="29"/>
  <c r="S92" i="29" s="1"/>
  <c r="J92" i="29"/>
  <c r="Q92" i="29" s="1"/>
  <c r="Z91" i="29"/>
  <c r="AA91" i="29" s="1"/>
  <c r="X91" i="29"/>
  <c r="U91" i="29"/>
  <c r="T91" i="29"/>
  <c r="R91" i="29"/>
  <c r="S91" i="29" s="1"/>
  <c r="J91" i="29"/>
  <c r="Q91" i="29" s="1"/>
  <c r="Z90" i="29"/>
  <c r="AA90" i="29" s="1"/>
  <c r="X90" i="29"/>
  <c r="U90" i="29"/>
  <c r="T90" i="29"/>
  <c r="L90" i="29" s="1"/>
  <c r="R90" i="29"/>
  <c r="S90" i="29" s="1"/>
  <c r="J90" i="29"/>
  <c r="Q90" i="29" s="1"/>
  <c r="Z89" i="29"/>
  <c r="AA89" i="29" s="1"/>
  <c r="X89" i="29"/>
  <c r="U89" i="29"/>
  <c r="T89" i="29"/>
  <c r="L89" i="29" s="1"/>
  <c r="R89" i="29"/>
  <c r="S89" i="29" s="1"/>
  <c r="J89" i="29"/>
  <c r="Q89" i="29" s="1"/>
  <c r="Z88" i="29"/>
  <c r="AA88" i="29" s="1"/>
  <c r="X88" i="29"/>
  <c r="U88" i="29"/>
  <c r="T88" i="29"/>
  <c r="R88" i="29"/>
  <c r="S88" i="29" s="1"/>
  <c r="J88" i="29"/>
  <c r="Q88" i="29" s="1"/>
  <c r="Z87" i="29"/>
  <c r="AA87" i="29" s="1"/>
  <c r="X87" i="29"/>
  <c r="U87" i="29"/>
  <c r="T87" i="29"/>
  <c r="R87" i="29"/>
  <c r="S87" i="29" s="1"/>
  <c r="J87" i="29"/>
  <c r="Q87" i="29" s="1"/>
  <c r="Z86" i="29"/>
  <c r="AA86" i="29" s="1"/>
  <c r="X86" i="29"/>
  <c r="U86" i="29"/>
  <c r="T86" i="29"/>
  <c r="R86" i="29"/>
  <c r="S86" i="29" s="1"/>
  <c r="J86" i="29"/>
  <c r="Q86" i="29" s="1"/>
  <c r="Z85" i="29"/>
  <c r="AA85" i="29" s="1"/>
  <c r="X85" i="29"/>
  <c r="U85" i="29"/>
  <c r="T85" i="29"/>
  <c r="R85" i="29"/>
  <c r="S85" i="29" s="1"/>
  <c r="J85" i="29"/>
  <c r="Q85" i="29" s="1"/>
  <c r="Z84" i="29"/>
  <c r="AA84" i="29" s="1"/>
  <c r="X84" i="29"/>
  <c r="U84" i="29"/>
  <c r="T84" i="29"/>
  <c r="R84" i="29"/>
  <c r="S84" i="29" s="1"/>
  <c r="J84" i="29"/>
  <c r="Q84" i="29" s="1"/>
  <c r="Z83" i="29"/>
  <c r="AA83" i="29" s="1"/>
  <c r="X83" i="29"/>
  <c r="U83" i="29"/>
  <c r="T83" i="29"/>
  <c r="R83" i="29"/>
  <c r="S83" i="29" s="1"/>
  <c r="J83" i="29"/>
  <c r="Q83" i="29" s="1"/>
  <c r="Z82" i="29"/>
  <c r="AA82" i="29" s="1"/>
  <c r="X82" i="29"/>
  <c r="U82" i="29"/>
  <c r="T82" i="29"/>
  <c r="R82" i="29"/>
  <c r="S82" i="29" s="1"/>
  <c r="J82" i="29"/>
  <c r="Q82" i="29" s="1"/>
  <c r="Z81" i="29"/>
  <c r="AA81" i="29" s="1"/>
  <c r="X81" i="29"/>
  <c r="U81" i="29"/>
  <c r="T81" i="29"/>
  <c r="R81" i="29"/>
  <c r="S81" i="29" s="1"/>
  <c r="J81" i="29"/>
  <c r="Q81" i="29" s="1"/>
  <c r="Z80" i="29"/>
  <c r="AA80" i="29" s="1"/>
  <c r="X80" i="29"/>
  <c r="U80" i="29"/>
  <c r="T80" i="29"/>
  <c r="R80" i="29"/>
  <c r="S80" i="29" s="1"/>
  <c r="J80" i="29"/>
  <c r="Q80" i="29" s="1"/>
  <c r="Z79" i="29"/>
  <c r="AA79" i="29" s="1"/>
  <c r="X79" i="29"/>
  <c r="U79" i="29"/>
  <c r="T79" i="29"/>
  <c r="R79" i="29"/>
  <c r="S79" i="29" s="1"/>
  <c r="J79" i="29"/>
  <c r="Q79" i="29" s="1"/>
  <c r="Z78" i="29"/>
  <c r="AA78" i="29" s="1"/>
  <c r="X78" i="29"/>
  <c r="U78" i="29"/>
  <c r="T78" i="29"/>
  <c r="R78" i="29"/>
  <c r="S78" i="29" s="1"/>
  <c r="J78" i="29"/>
  <c r="Q78" i="29" s="1"/>
  <c r="Z77" i="29"/>
  <c r="AA77" i="29" s="1"/>
  <c r="X77" i="29"/>
  <c r="U77" i="29"/>
  <c r="T77" i="29"/>
  <c r="R77" i="29"/>
  <c r="S77" i="29" s="1"/>
  <c r="J77" i="29"/>
  <c r="Q77" i="29" s="1"/>
  <c r="Z76" i="29"/>
  <c r="AA76" i="29" s="1"/>
  <c r="X76" i="29"/>
  <c r="U76" i="29"/>
  <c r="T76" i="29"/>
  <c r="R76" i="29"/>
  <c r="S76" i="29" s="1"/>
  <c r="Q76" i="29"/>
  <c r="J76" i="29"/>
  <c r="Z75" i="29"/>
  <c r="AA75" i="29" s="1"/>
  <c r="X75" i="29"/>
  <c r="U75" i="29"/>
  <c r="T75" i="29"/>
  <c r="R75" i="29"/>
  <c r="S75" i="29" s="1"/>
  <c r="J75" i="29"/>
  <c r="Q75" i="29" s="1"/>
  <c r="Z74" i="29"/>
  <c r="AA74" i="29" s="1"/>
  <c r="X74" i="29"/>
  <c r="U74" i="29"/>
  <c r="T74" i="29"/>
  <c r="R74" i="29"/>
  <c r="S74" i="29" s="1"/>
  <c r="J74" i="29"/>
  <c r="Q74" i="29" s="1"/>
  <c r="Z73" i="29"/>
  <c r="AA73" i="29" s="1"/>
  <c r="X73" i="29"/>
  <c r="U73" i="29"/>
  <c r="T73" i="29"/>
  <c r="R73" i="29"/>
  <c r="S73" i="29" s="1"/>
  <c r="J73" i="29"/>
  <c r="Q73" i="29" s="1"/>
  <c r="Z72" i="29"/>
  <c r="AA72" i="29" s="1"/>
  <c r="X72" i="29"/>
  <c r="U72" i="29"/>
  <c r="T72" i="29"/>
  <c r="L72" i="29" s="1"/>
  <c r="M72" i="29" s="1"/>
  <c r="O72" i="29" s="1"/>
  <c r="R72" i="29"/>
  <c r="S72" i="29" s="1"/>
  <c r="J72" i="29"/>
  <c r="Q72" i="29" s="1"/>
  <c r="Z71" i="29"/>
  <c r="AA71" i="29" s="1"/>
  <c r="X71" i="29"/>
  <c r="U71" i="29"/>
  <c r="T71" i="29"/>
  <c r="R71" i="29"/>
  <c r="S71" i="29" s="1"/>
  <c r="J71" i="29"/>
  <c r="Q71" i="29" s="1"/>
  <c r="Z70" i="29"/>
  <c r="AA70" i="29" s="1"/>
  <c r="X70" i="29"/>
  <c r="U70" i="29"/>
  <c r="T70" i="29"/>
  <c r="R70" i="29"/>
  <c r="S70" i="29" s="1"/>
  <c r="J70" i="29"/>
  <c r="Q70" i="29" s="1"/>
  <c r="Z69" i="29"/>
  <c r="AA69" i="29" s="1"/>
  <c r="X69" i="29"/>
  <c r="U69" i="29"/>
  <c r="T69" i="29"/>
  <c r="R69" i="29"/>
  <c r="S69" i="29" s="1"/>
  <c r="J69" i="29"/>
  <c r="Q69" i="29" s="1"/>
  <c r="Z68" i="29"/>
  <c r="AA68" i="29" s="1"/>
  <c r="X68" i="29"/>
  <c r="U68" i="29"/>
  <c r="T68" i="29"/>
  <c r="R68" i="29"/>
  <c r="S68" i="29" s="1"/>
  <c r="J68" i="29"/>
  <c r="Q68" i="29" s="1"/>
  <c r="Z67" i="29"/>
  <c r="AA67" i="29" s="1"/>
  <c r="X67" i="29"/>
  <c r="U67" i="29"/>
  <c r="T67" i="29"/>
  <c r="R67" i="29"/>
  <c r="S67" i="29" s="1"/>
  <c r="J67" i="29"/>
  <c r="Q67" i="29" s="1"/>
  <c r="Z66" i="29"/>
  <c r="AA66" i="29" s="1"/>
  <c r="X66" i="29"/>
  <c r="U66" i="29"/>
  <c r="T66" i="29"/>
  <c r="R66" i="29"/>
  <c r="S66" i="29" s="1"/>
  <c r="J66" i="29"/>
  <c r="Q66" i="29" s="1"/>
  <c r="Z65" i="29"/>
  <c r="AA65" i="29" s="1"/>
  <c r="X65" i="29"/>
  <c r="U65" i="29"/>
  <c r="T65" i="29"/>
  <c r="R65" i="29"/>
  <c r="S65" i="29" s="1"/>
  <c r="J65" i="29"/>
  <c r="Q65" i="29" s="1"/>
  <c r="Z64" i="29"/>
  <c r="AA64" i="29" s="1"/>
  <c r="X64" i="29"/>
  <c r="U64" i="29"/>
  <c r="T64" i="29"/>
  <c r="R64" i="29"/>
  <c r="S64" i="29" s="1"/>
  <c r="J64" i="29"/>
  <c r="Q64" i="29" s="1"/>
  <c r="Z63" i="29"/>
  <c r="AA63" i="29" s="1"/>
  <c r="X63" i="29"/>
  <c r="U63" i="29"/>
  <c r="T63" i="29"/>
  <c r="R63" i="29"/>
  <c r="S63" i="29" s="1"/>
  <c r="J63" i="29"/>
  <c r="Q63" i="29" s="1"/>
  <c r="Z62" i="29"/>
  <c r="AA62" i="29" s="1"/>
  <c r="X62" i="29"/>
  <c r="U62" i="29"/>
  <c r="T62" i="29"/>
  <c r="R62" i="29"/>
  <c r="S62" i="29" s="1"/>
  <c r="J62" i="29"/>
  <c r="Q62" i="29" s="1"/>
  <c r="Z61" i="29"/>
  <c r="AA61" i="29" s="1"/>
  <c r="X61" i="29"/>
  <c r="U61" i="29"/>
  <c r="T61" i="29"/>
  <c r="R61" i="29"/>
  <c r="S61" i="29" s="1"/>
  <c r="J61" i="29"/>
  <c r="Q61" i="29" s="1"/>
  <c r="Z60" i="29"/>
  <c r="AA60" i="29" s="1"/>
  <c r="X60" i="29"/>
  <c r="U60" i="29"/>
  <c r="T60" i="29"/>
  <c r="R60" i="29"/>
  <c r="S60" i="29" s="1"/>
  <c r="J60" i="29"/>
  <c r="Q60" i="29" s="1"/>
  <c r="Z59" i="29"/>
  <c r="AA59" i="29" s="1"/>
  <c r="X59" i="29"/>
  <c r="U59" i="29"/>
  <c r="T59" i="29"/>
  <c r="R59" i="29"/>
  <c r="S59" i="29" s="1"/>
  <c r="J59" i="29"/>
  <c r="Q59" i="29" s="1"/>
  <c r="Z58" i="29"/>
  <c r="AA58" i="29" s="1"/>
  <c r="X58" i="29"/>
  <c r="U58" i="29"/>
  <c r="T58" i="29"/>
  <c r="R58" i="29"/>
  <c r="S58" i="29" s="1"/>
  <c r="J58" i="29"/>
  <c r="Q58" i="29" s="1"/>
  <c r="Z57" i="29"/>
  <c r="AA57" i="29" s="1"/>
  <c r="X57" i="29"/>
  <c r="U57" i="29"/>
  <c r="T57" i="29"/>
  <c r="R57" i="29"/>
  <c r="S57" i="29" s="1"/>
  <c r="J57" i="29"/>
  <c r="Q57" i="29" s="1"/>
  <c r="Z56" i="29"/>
  <c r="AA56" i="29" s="1"/>
  <c r="X56" i="29"/>
  <c r="U56" i="29"/>
  <c r="T56" i="29"/>
  <c r="R56" i="29"/>
  <c r="S56" i="29" s="1"/>
  <c r="J56" i="29"/>
  <c r="Q56" i="29" s="1"/>
  <c r="Z55" i="29"/>
  <c r="AA55" i="29" s="1"/>
  <c r="X55" i="29"/>
  <c r="U55" i="29"/>
  <c r="T55" i="29"/>
  <c r="R55" i="29"/>
  <c r="S55" i="29" s="1"/>
  <c r="J55" i="29"/>
  <c r="Q55" i="29" s="1"/>
  <c r="Z54" i="29"/>
  <c r="AA54" i="29" s="1"/>
  <c r="X54" i="29"/>
  <c r="U54" i="29"/>
  <c r="T54" i="29"/>
  <c r="R54" i="29"/>
  <c r="S54" i="29" s="1"/>
  <c r="J54" i="29"/>
  <c r="Q54" i="29" s="1"/>
  <c r="Z53" i="29"/>
  <c r="AA53" i="29" s="1"/>
  <c r="X53" i="29"/>
  <c r="U53" i="29"/>
  <c r="T53" i="29"/>
  <c r="R53" i="29"/>
  <c r="S53" i="29" s="1"/>
  <c r="J53" i="29"/>
  <c r="Q53" i="29" s="1"/>
  <c r="Z52" i="29"/>
  <c r="AA52" i="29" s="1"/>
  <c r="X52" i="29"/>
  <c r="U52" i="29"/>
  <c r="T52" i="29"/>
  <c r="R52" i="29"/>
  <c r="S52" i="29" s="1"/>
  <c r="J52" i="29"/>
  <c r="Q52" i="29" s="1"/>
  <c r="Z51" i="29"/>
  <c r="AA51" i="29" s="1"/>
  <c r="X51" i="29"/>
  <c r="U51" i="29"/>
  <c r="T51" i="29"/>
  <c r="R51" i="29"/>
  <c r="S51" i="29" s="1"/>
  <c r="J51" i="29"/>
  <c r="Q51" i="29" s="1"/>
  <c r="Z50" i="29"/>
  <c r="AA50" i="29" s="1"/>
  <c r="X50" i="29"/>
  <c r="U50" i="29"/>
  <c r="T50" i="29"/>
  <c r="R50" i="29"/>
  <c r="S50" i="29" s="1"/>
  <c r="J50" i="29"/>
  <c r="Q50" i="29" s="1"/>
  <c r="Z49" i="29"/>
  <c r="AA49" i="29" s="1"/>
  <c r="X49" i="29"/>
  <c r="U49" i="29"/>
  <c r="T49" i="29"/>
  <c r="R49" i="29"/>
  <c r="S49" i="29" s="1"/>
  <c r="J49" i="29"/>
  <c r="Q49" i="29" s="1"/>
  <c r="Z48" i="29"/>
  <c r="AA48" i="29" s="1"/>
  <c r="X48" i="29"/>
  <c r="U48" i="29"/>
  <c r="T48" i="29"/>
  <c r="R48" i="29"/>
  <c r="S48" i="29" s="1"/>
  <c r="J48" i="29"/>
  <c r="Q48" i="29" s="1"/>
  <c r="Z47" i="29"/>
  <c r="AA47" i="29" s="1"/>
  <c r="X47" i="29"/>
  <c r="U47" i="29"/>
  <c r="T47" i="29"/>
  <c r="R47" i="29"/>
  <c r="S47" i="29" s="1"/>
  <c r="J47" i="29"/>
  <c r="Q47" i="29" s="1"/>
  <c r="Z46" i="29"/>
  <c r="AA46" i="29" s="1"/>
  <c r="X46" i="29"/>
  <c r="U46" i="29"/>
  <c r="T46" i="29"/>
  <c r="R46" i="29"/>
  <c r="S46" i="29" s="1"/>
  <c r="J46" i="29"/>
  <c r="Q46" i="29" s="1"/>
  <c r="Z45" i="29"/>
  <c r="AA45" i="29" s="1"/>
  <c r="X45" i="29"/>
  <c r="U45" i="29"/>
  <c r="T45" i="29"/>
  <c r="L45" i="29" s="1"/>
  <c r="R45" i="29"/>
  <c r="S45" i="29" s="1"/>
  <c r="J45" i="29"/>
  <c r="Q45" i="29" s="1"/>
  <c r="Z44" i="29"/>
  <c r="AA44" i="29" s="1"/>
  <c r="X44" i="29"/>
  <c r="U44" i="29"/>
  <c r="T44" i="29"/>
  <c r="R44" i="29"/>
  <c r="S44" i="29" s="1"/>
  <c r="Q44" i="29"/>
  <c r="J44" i="29"/>
  <c r="Z43" i="29"/>
  <c r="AA43" i="29" s="1"/>
  <c r="X43" i="29"/>
  <c r="U43" i="29"/>
  <c r="T43" i="29"/>
  <c r="L43" i="29" s="1"/>
  <c r="R43" i="29"/>
  <c r="S43" i="29" s="1"/>
  <c r="J43" i="29"/>
  <c r="Q43" i="29" s="1"/>
  <c r="Z42" i="29"/>
  <c r="AA42" i="29" s="1"/>
  <c r="X42" i="29"/>
  <c r="U42" i="29"/>
  <c r="T42" i="29"/>
  <c r="R42" i="29"/>
  <c r="S42" i="29" s="1"/>
  <c r="J42" i="29"/>
  <c r="Q42" i="29" s="1"/>
  <c r="Z41" i="29"/>
  <c r="AA41" i="29" s="1"/>
  <c r="X41" i="29"/>
  <c r="U41" i="29"/>
  <c r="T41" i="29"/>
  <c r="R41" i="29"/>
  <c r="S41" i="29" s="1"/>
  <c r="J41" i="29"/>
  <c r="Q41" i="29" s="1"/>
  <c r="Z40" i="29"/>
  <c r="AA40" i="29" s="1"/>
  <c r="X40" i="29"/>
  <c r="U40" i="29"/>
  <c r="T40" i="29"/>
  <c r="R40" i="29"/>
  <c r="S40" i="29" s="1"/>
  <c r="J40" i="29"/>
  <c r="Q40" i="29" s="1"/>
  <c r="Z39" i="29"/>
  <c r="AA39" i="29" s="1"/>
  <c r="X39" i="29"/>
  <c r="U39" i="29"/>
  <c r="T39" i="29"/>
  <c r="R39" i="29"/>
  <c r="S39" i="29" s="1"/>
  <c r="J39" i="29"/>
  <c r="Q39" i="29" s="1"/>
  <c r="Z38" i="29"/>
  <c r="AA38" i="29" s="1"/>
  <c r="X38" i="29"/>
  <c r="U38" i="29"/>
  <c r="T38" i="29"/>
  <c r="R38" i="29"/>
  <c r="S38" i="29" s="1"/>
  <c r="J38" i="29"/>
  <c r="Q38" i="29" s="1"/>
  <c r="Z37" i="29"/>
  <c r="AA37" i="29" s="1"/>
  <c r="X37" i="29"/>
  <c r="U37" i="29"/>
  <c r="L37" i="29" s="1"/>
  <c r="T37" i="29"/>
  <c r="R37" i="29"/>
  <c r="S37" i="29" s="1"/>
  <c r="J37" i="29"/>
  <c r="Q37" i="29" s="1"/>
  <c r="Z36" i="29"/>
  <c r="AA36" i="29" s="1"/>
  <c r="X36" i="29"/>
  <c r="U36" i="29"/>
  <c r="T36" i="29"/>
  <c r="R36" i="29"/>
  <c r="S36" i="29" s="1"/>
  <c r="J36" i="29"/>
  <c r="Q36" i="29" s="1"/>
  <c r="Z35" i="29"/>
  <c r="AA35" i="29" s="1"/>
  <c r="X35" i="29"/>
  <c r="U35" i="29"/>
  <c r="T35" i="29"/>
  <c r="R35" i="29"/>
  <c r="S35" i="29" s="1"/>
  <c r="J35" i="29"/>
  <c r="Q35" i="29" s="1"/>
  <c r="Z34" i="29"/>
  <c r="AA34" i="29" s="1"/>
  <c r="X34" i="29"/>
  <c r="U34" i="29"/>
  <c r="T34" i="29"/>
  <c r="R34" i="29"/>
  <c r="S34" i="29" s="1"/>
  <c r="J34" i="29"/>
  <c r="Q34" i="29" s="1"/>
  <c r="Z33" i="29"/>
  <c r="AA33" i="29" s="1"/>
  <c r="X33" i="29"/>
  <c r="U33" i="29"/>
  <c r="T33" i="29"/>
  <c r="R33" i="29"/>
  <c r="S33" i="29" s="1"/>
  <c r="J33" i="29"/>
  <c r="Q33" i="29" s="1"/>
  <c r="Z32" i="29"/>
  <c r="AA32" i="29" s="1"/>
  <c r="X32" i="29"/>
  <c r="U32" i="29"/>
  <c r="T32" i="29"/>
  <c r="R32" i="29"/>
  <c r="S32" i="29" s="1"/>
  <c r="J32" i="29"/>
  <c r="Q32" i="29" s="1"/>
  <c r="Z31" i="29"/>
  <c r="AA31" i="29" s="1"/>
  <c r="X31" i="29"/>
  <c r="U31" i="29"/>
  <c r="T31" i="29"/>
  <c r="R31" i="29"/>
  <c r="S31" i="29" s="1"/>
  <c r="J31" i="29"/>
  <c r="Q31" i="29" s="1"/>
  <c r="Z30" i="29"/>
  <c r="AA30" i="29" s="1"/>
  <c r="X30" i="29"/>
  <c r="U30" i="29"/>
  <c r="T30" i="29"/>
  <c r="R30" i="29"/>
  <c r="S30" i="29" s="1"/>
  <c r="J30" i="29"/>
  <c r="Q30" i="29" s="1"/>
  <c r="Z29" i="29"/>
  <c r="AA29" i="29" s="1"/>
  <c r="X29" i="29"/>
  <c r="U29" i="29"/>
  <c r="T29" i="29"/>
  <c r="R29" i="29"/>
  <c r="S29" i="29" s="1"/>
  <c r="J29" i="29"/>
  <c r="Q29" i="29" s="1"/>
  <c r="Z28" i="29"/>
  <c r="AA28" i="29" s="1"/>
  <c r="X28" i="29"/>
  <c r="U28" i="29"/>
  <c r="T28" i="29"/>
  <c r="R28" i="29"/>
  <c r="S28" i="29" s="1"/>
  <c r="J28" i="29"/>
  <c r="Q28" i="29" s="1"/>
  <c r="Z27" i="29"/>
  <c r="AA27" i="29" s="1"/>
  <c r="X27" i="29"/>
  <c r="U27" i="29"/>
  <c r="T27" i="29"/>
  <c r="R27" i="29"/>
  <c r="S27" i="29" s="1"/>
  <c r="J27" i="29"/>
  <c r="Q27" i="29" s="1"/>
  <c r="Z26" i="29"/>
  <c r="AA26" i="29" s="1"/>
  <c r="X26" i="29"/>
  <c r="U26" i="29"/>
  <c r="T26" i="29"/>
  <c r="R26" i="29"/>
  <c r="S26" i="29" s="1"/>
  <c r="J26" i="29"/>
  <c r="Q26" i="29" s="1"/>
  <c r="Z25" i="29"/>
  <c r="AA25" i="29" s="1"/>
  <c r="X25" i="29"/>
  <c r="U25" i="29"/>
  <c r="T25" i="29"/>
  <c r="R25" i="29"/>
  <c r="S25" i="29" s="1"/>
  <c r="Q25" i="29"/>
  <c r="J25" i="29"/>
  <c r="Z24" i="29"/>
  <c r="AA24" i="29" s="1"/>
  <c r="X24" i="29"/>
  <c r="U24" i="29"/>
  <c r="T24" i="29"/>
  <c r="R24" i="29"/>
  <c r="S24" i="29" s="1"/>
  <c r="J24" i="29"/>
  <c r="Q24" i="29" s="1"/>
  <c r="Z23" i="29"/>
  <c r="AA23" i="29" s="1"/>
  <c r="X23" i="29"/>
  <c r="U23" i="29"/>
  <c r="T23" i="29"/>
  <c r="R23" i="29"/>
  <c r="S23" i="29" s="1"/>
  <c r="J23" i="29"/>
  <c r="Q23" i="29" s="1"/>
  <c r="Z22" i="29"/>
  <c r="AA22" i="29" s="1"/>
  <c r="X22" i="29"/>
  <c r="U22" i="29"/>
  <c r="T22" i="29"/>
  <c r="R22" i="29"/>
  <c r="S22" i="29" s="1"/>
  <c r="J22" i="29"/>
  <c r="Q22" i="29" s="1"/>
  <c r="Z21" i="29"/>
  <c r="AA21" i="29" s="1"/>
  <c r="X21" i="29"/>
  <c r="U21" i="29"/>
  <c r="T21" i="29"/>
  <c r="R21" i="29"/>
  <c r="S21" i="29" s="1"/>
  <c r="J21" i="29"/>
  <c r="Q21" i="29" s="1"/>
  <c r="Z20" i="29"/>
  <c r="AA20" i="29" s="1"/>
  <c r="X20" i="29"/>
  <c r="U20" i="29"/>
  <c r="T20" i="29"/>
  <c r="R20" i="29"/>
  <c r="S20" i="29" s="1"/>
  <c r="J20" i="29"/>
  <c r="Q20" i="29" s="1"/>
  <c r="Z19" i="29"/>
  <c r="AA19" i="29" s="1"/>
  <c r="X19" i="29"/>
  <c r="U19" i="29"/>
  <c r="T19" i="29"/>
  <c r="R19" i="29"/>
  <c r="S19" i="29" s="1"/>
  <c r="J19" i="29"/>
  <c r="Q19" i="29" s="1"/>
  <c r="Z18" i="29"/>
  <c r="AA18" i="29" s="1"/>
  <c r="X18" i="29"/>
  <c r="U18" i="29"/>
  <c r="T18" i="29"/>
  <c r="R18" i="29"/>
  <c r="S18" i="29" s="1"/>
  <c r="J18" i="29"/>
  <c r="Q18" i="29" s="1"/>
  <c r="Z17" i="29"/>
  <c r="AA17" i="29" s="1"/>
  <c r="X17" i="29"/>
  <c r="U17" i="29"/>
  <c r="T17" i="29"/>
  <c r="R17" i="29"/>
  <c r="S17" i="29" s="1"/>
  <c r="J17" i="29"/>
  <c r="Q17" i="29" s="1"/>
  <c r="Z16" i="29"/>
  <c r="AA16" i="29" s="1"/>
  <c r="X16" i="29"/>
  <c r="U16" i="29"/>
  <c r="T16" i="29"/>
  <c r="R16" i="29"/>
  <c r="S16" i="29" s="1"/>
  <c r="J16" i="29"/>
  <c r="Q16" i="29" s="1"/>
  <c r="Z15" i="29"/>
  <c r="AA15" i="29" s="1"/>
  <c r="X15" i="29"/>
  <c r="U15" i="29"/>
  <c r="T15" i="29"/>
  <c r="R15" i="29"/>
  <c r="S15" i="29" s="1"/>
  <c r="J15" i="29"/>
  <c r="Q15" i="29" s="1"/>
  <c r="Z14" i="29"/>
  <c r="AA14" i="29" s="1"/>
  <c r="X14" i="29"/>
  <c r="U14" i="29"/>
  <c r="T14" i="29"/>
  <c r="R14" i="29"/>
  <c r="S14" i="29" s="1"/>
  <c r="J14" i="29"/>
  <c r="Q14" i="29" s="1"/>
  <c r="Z13" i="29"/>
  <c r="AA13" i="29" s="1"/>
  <c r="X13" i="29"/>
  <c r="U13" i="29"/>
  <c r="T13" i="29"/>
  <c r="R13" i="29"/>
  <c r="S13" i="29" s="1"/>
  <c r="J13" i="29"/>
  <c r="Q13" i="29" s="1"/>
  <c r="Z12" i="29"/>
  <c r="AA12" i="29" s="1"/>
  <c r="X12" i="29"/>
  <c r="U12" i="29"/>
  <c r="T12" i="29"/>
  <c r="R12" i="29"/>
  <c r="S12" i="29" s="1"/>
  <c r="J12" i="29"/>
  <c r="Q12" i="29" s="1"/>
  <c r="Z11" i="29"/>
  <c r="AA11" i="29" s="1"/>
  <c r="X11" i="29"/>
  <c r="U11" i="29"/>
  <c r="T11" i="29"/>
  <c r="R11" i="29"/>
  <c r="S11" i="29" s="1"/>
  <c r="J11" i="29"/>
  <c r="Q11" i="29" s="1"/>
  <c r="Z10" i="29"/>
  <c r="AA10" i="29" s="1"/>
  <c r="X10" i="29"/>
  <c r="U10" i="29"/>
  <c r="T10" i="29"/>
  <c r="R10" i="29"/>
  <c r="S10" i="29" s="1"/>
  <c r="J10" i="29"/>
  <c r="Q10" i="29" s="1"/>
  <c r="Z9" i="29"/>
  <c r="AA9" i="29" s="1"/>
  <c r="X9" i="29"/>
  <c r="U9" i="29"/>
  <c r="T9" i="29"/>
  <c r="R9" i="29"/>
  <c r="S9" i="29" s="1"/>
  <c r="J9" i="29"/>
  <c r="Q9" i="29" s="1"/>
  <c r="Z8" i="29"/>
  <c r="AA8" i="29" s="1"/>
  <c r="X8" i="29"/>
  <c r="U8" i="29"/>
  <c r="T8" i="29"/>
  <c r="R8" i="29"/>
  <c r="S8" i="29" s="1"/>
  <c r="J8" i="29"/>
  <c r="Q8" i="29" s="1"/>
  <c r="Y5" i="29"/>
  <c r="Y6" i="29" s="1"/>
  <c r="X5" i="29"/>
  <c r="X6" i="29" s="1"/>
  <c r="W5" i="29"/>
  <c r="W6" i="29" s="1"/>
  <c r="V5" i="29"/>
  <c r="V6" i="29" s="1"/>
  <c r="N1" i="29"/>
  <c r="L192" i="29" l="1"/>
  <c r="L196" i="29"/>
  <c r="L16" i="29"/>
  <c r="L41" i="29"/>
  <c r="L126" i="29"/>
  <c r="L227" i="29"/>
  <c r="L233" i="29"/>
  <c r="M233" i="29" s="1"/>
  <c r="O233" i="29" s="1"/>
  <c r="L283" i="29"/>
  <c r="L67" i="30"/>
  <c r="L145" i="30"/>
  <c r="M145" i="30" s="1"/>
  <c r="O145" i="30" s="1"/>
  <c r="L147" i="30"/>
  <c r="M147" i="30" s="1"/>
  <c r="O147" i="30" s="1"/>
  <c r="L178" i="30"/>
  <c r="M178" i="30" s="1"/>
  <c r="O178" i="30" s="1"/>
  <c r="L249" i="30"/>
  <c r="L150" i="31"/>
  <c r="L154" i="31"/>
  <c r="M154" i="31" s="1"/>
  <c r="O154" i="31" s="1"/>
  <c r="L169" i="31"/>
  <c r="L230" i="31"/>
  <c r="M230" i="31" s="1"/>
  <c r="O230" i="31" s="1"/>
  <c r="L48" i="30"/>
  <c r="M48" i="30" s="1"/>
  <c r="O48" i="30" s="1"/>
  <c r="L155" i="30"/>
  <c r="M155" i="30" s="1"/>
  <c r="O155" i="30" s="1"/>
  <c r="L247" i="30"/>
  <c r="L255" i="30"/>
  <c r="L305" i="30"/>
  <c r="L118" i="31"/>
  <c r="M118" i="31" s="1"/>
  <c r="O118" i="31" s="1"/>
  <c r="L255" i="31"/>
  <c r="M255" i="31" s="1"/>
  <c r="O255" i="31" s="1"/>
  <c r="L186" i="30"/>
  <c r="L228" i="30"/>
  <c r="L293" i="31"/>
  <c r="L96" i="31"/>
  <c r="L143" i="31"/>
  <c r="M143" i="31" s="1"/>
  <c r="O143" i="31" s="1"/>
  <c r="L36" i="29"/>
  <c r="M36" i="29" s="1"/>
  <c r="O36" i="29" s="1"/>
  <c r="L195" i="29"/>
  <c r="M195" i="29" s="1"/>
  <c r="O195" i="29" s="1"/>
  <c r="L200" i="30"/>
  <c r="L127" i="29"/>
  <c r="L162" i="29"/>
  <c r="M162" i="29" s="1"/>
  <c r="O162" i="29" s="1"/>
  <c r="L166" i="29"/>
  <c r="L168" i="29"/>
  <c r="M168" i="29" s="1"/>
  <c r="O168" i="29" s="1"/>
  <c r="L176" i="29"/>
  <c r="L201" i="29"/>
  <c r="L276" i="29"/>
  <c r="M276" i="29" s="1"/>
  <c r="O276" i="29" s="1"/>
  <c r="L297" i="29"/>
  <c r="L303" i="29"/>
  <c r="L83" i="30"/>
  <c r="M83" i="30" s="1"/>
  <c r="O83" i="30" s="1"/>
  <c r="L152" i="30"/>
  <c r="M152" i="30" s="1"/>
  <c r="O152" i="30" s="1"/>
  <c r="L177" i="30"/>
  <c r="M177" i="30" s="1"/>
  <c r="O177" i="30" s="1"/>
  <c r="L303" i="31"/>
  <c r="L28" i="31"/>
  <c r="L292" i="31"/>
  <c r="M292" i="31" s="1"/>
  <c r="O292" i="31" s="1"/>
  <c r="L30" i="31"/>
  <c r="M30" i="31" s="1"/>
  <c r="O30" i="31" s="1"/>
  <c r="L277" i="31"/>
  <c r="L66" i="31"/>
  <c r="M66" i="31" s="1"/>
  <c r="O66" i="31" s="1"/>
  <c r="L89" i="31"/>
  <c r="L178" i="31"/>
  <c r="L262" i="31"/>
  <c r="L305" i="29"/>
  <c r="M305" i="29" s="1"/>
  <c r="O305" i="29" s="1"/>
  <c r="L229" i="30"/>
  <c r="M229" i="30" s="1"/>
  <c r="O229" i="30" s="1"/>
  <c r="L231" i="30"/>
  <c r="L233" i="30"/>
  <c r="L83" i="29"/>
  <c r="L14" i="30"/>
  <c r="M14" i="30" s="1"/>
  <c r="O14" i="30" s="1"/>
  <c r="L78" i="30"/>
  <c r="M78" i="30" s="1"/>
  <c r="O78" i="30" s="1"/>
  <c r="L105" i="30"/>
  <c r="L297" i="30"/>
  <c r="L17" i="31"/>
  <c r="L38" i="31"/>
  <c r="L112" i="31"/>
  <c r="M112" i="31" s="1"/>
  <c r="O112" i="31" s="1"/>
  <c r="L167" i="31"/>
  <c r="M167" i="31" s="1"/>
  <c r="O167" i="31" s="1"/>
  <c r="L186" i="31"/>
  <c r="M186" i="31" s="1"/>
  <c r="O186" i="31" s="1"/>
  <c r="L16" i="31"/>
  <c r="L105" i="31"/>
  <c r="L132" i="31"/>
  <c r="M132" i="31" s="1"/>
  <c r="O132" i="31" s="1"/>
  <c r="L177" i="31"/>
  <c r="M177" i="31" s="1"/>
  <c r="O177" i="31" s="1"/>
  <c r="L237" i="31"/>
  <c r="M237" i="31" s="1"/>
  <c r="O237" i="31" s="1"/>
  <c r="L269" i="31"/>
  <c r="M269" i="31" s="1"/>
  <c r="O269" i="31" s="1"/>
  <c r="L282" i="31"/>
  <c r="M282" i="31" s="1"/>
  <c r="O282" i="31" s="1"/>
  <c r="L179" i="31"/>
  <c r="M179" i="31" s="1"/>
  <c r="O179" i="31" s="1"/>
  <c r="L211" i="31"/>
  <c r="M211" i="31" s="1"/>
  <c r="O211" i="31" s="1"/>
  <c r="L226" i="31"/>
  <c r="M226" i="31" s="1"/>
  <c r="O226" i="31" s="1"/>
  <c r="L168" i="31"/>
  <c r="M168" i="31" s="1"/>
  <c r="O168" i="31" s="1"/>
  <c r="L42" i="31"/>
  <c r="M42" i="31" s="1"/>
  <c r="O42" i="31" s="1"/>
  <c r="L140" i="31"/>
  <c r="M140" i="31" s="1"/>
  <c r="O140" i="31" s="1"/>
  <c r="L208" i="31"/>
  <c r="M208" i="31" s="1"/>
  <c r="O208" i="31" s="1"/>
  <c r="L217" i="31"/>
  <c r="L253" i="31"/>
  <c r="M253" i="31" s="1"/>
  <c r="O253" i="31" s="1"/>
  <c r="L266" i="31"/>
  <c r="M266" i="31" s="1"/>
  <c r="O266" i="31" s="1"/>
  <c r="L296" i="31"/>
  <c r="M296" i="31" s="1"/>
  <c r="O296" i="31" s="1"/>
  <c r="L300" i="31"/>
  <c r="M300" i="31" s="1"/>
  <c r="O300" i="31" s="1"/>
  <c r="L210" i="31"/>
  <c r="M210" i="31" s="1"/>
  <c r="O210" i="31" s="1"/>
  <c r="L50" i="31"/>
  <c r="L67" i="31"/>
  <c r="M67" i="31" s="1"/>
  <c r="O67" i="31" s="1"/>
  <c r="L103" i="31"/>
  <c r="M103" i="31" s="1"/>
  <c r="O103" i="31" s="1"/>
  <c r="L120" i="31"/>
  <c r="M120" i="31" s="1"/>
  <c r="O120" i="31" s="1"/>
  <c r="L191" i="31"/>
  <c r="M191" i="31" s="1"/>
  <c r="O191" i="31" s="1"/>
  <c r="L235" i="30"/>
  <c r="M235" i="30" s="1"/>
  <c r="O235" i="30" s="1"/>
  <c r="L279" i="30"/>
  <c r="M279" i="30" s="1"/>
  <c r="O279" i="30" s="1"/>
  <c r="L123" i="30"/>
  <c r="M123" i="30" s="1"/>
  <c r="O123" i="30" s="1"/>
  <c r="L203" i="30"/>
  <c r="M203" i="30" s="1"/>
  <c r="O203" i="30" s="1"/>
  <c r="L285" i="30"/>
  <c r="L165" i="30"/>
  <c r="L295" i="30"/>
  <c r="M295" i="30" s="1"/>
  <c r="O295" i="30" s="1"/>
  <c r="L133" i="30"/>
  <c r="M133" i="30" s="1"/>
  <c r="O133" i="30" s="1"/>
  <c r="L139" i="30"/>
  <c r="M139" i="30" s="1"/>
  <c r="O139" i="30" s="1"/>
  <c r="L206" i="30"/>
  <c r="M206" i="30" s="1"/>
  <c r="O206" i="30" s="1"/>
  <c r="L164" i="30"/>
  <c r="M164" i="30" s="1"/>
  <c r="O164" i="30" s="1"/>
  <c r="L56" i="30"/>
  <c r="M56" i="30" s="1"/>
  <c r="O56" i="30" s="1"/>
  <c r="L115" i="30"/>
  <c r="L189" i="30"/>
  <c r="M189" i="30" s="1"/>
  <c r="O189" i="30" s="1"/>
  <c r="L275" i="30"/>
  <c r="M275" i="30" s="1"/>
  <c r="O275" i="30" s="1"/>
  <c r="L40" i="29"/>
  <c r="M40" i="29" s="1"/>
  <c r="O40" i="29" s="1"/>
  <c r="L61" i="29"/>
  <c r="L194" i="29"/>
  <c r="L105" i="29"/>
  <c r="L111" i="29"/>
  <c r="M111" i="29" s="1"/>
  <c r="O111" i="29" s="1"/>
  <c r="L27" i="29"/>
  <c r="M27" i="29" s="1"/>
  <c r="O27" i="29" s="1"/>
  <c r="L156" i="29"/>
  <c r="M156" i="29" s="1"/>
  <c r="O156" i="29" s="1"/>
  <c r="L204" i="29"/>
  <c r="M204" i="29" s="1"/>
  <c r="O204" i="29" s="1"/>
  <c r="L277" i="29"/>
  <c r="L292" i="29"/>
  <c r="M292" i="29" s="1"/>
  <c r="O292" i="29" s="1"/>
  <c r="L160" i="29"/>
  <c r="M160" i="29" s="1"/>
  <c r="O160" i="29" s="1"/>
  <c r="L52" i="29"/>
  <c r="M52" i="29" s="1"/>
  <c r="O52" i="29" s="1"/>
  <c r="L222" i="29"/>
  <c r="M222" i="29" s="1"/>
  <c r="O222" i="29" s="1"/>
  <c r="L139" i="29"/>
  <c r="M139" i="29" s="1"/>
  <c r="O139" i="29" s="1"/>
  <c r="L26" i="29"/>
  <c r="L122" i="29"/>
  <c r="L128" i="29"/>
  <c r="M128" i="29" s="1"/>
  <c r="O128" i="29" s="1"/>
  <c r="L153" i="29"/>
  <c r="M153" i="29" s="1"/>
  <c r="O153" i="29" s="1"/>
  <c r="L209" i="29"/>
  <c r="M209" i="29" s="1"/>
  <c r="O209" i="29" s="1"/>
  <c r="L293" i="29"/>
  <c r="L13" i="29"/>
  <c r="L51" i="29"/>
  <c r="M51" i="29" s="1"/>
  <c r="O51" i="29" s="1"/>
  <c r="L95" i="29"/>
  <c r="M95" i="29" s="1"/>
  <c r="O95" i="29" s="1"/>
  <c r="L104" i="29"/>
  <c r="M104" i="29" s="1"/>
  <c r="O104" i="29" s="1"/>
  <c r="L206" i="29"/>
  <c r="M206" i="29" s="1"/>
  <c r="O206" i="29" s="1"/>
  <c r="L217" i="29"/>
  <c r="L84" i="29"/>
  <c r="L121" i="29"/>
  <c r="L146" i="29"/>
  <c r="M146" i="29" s="1"/>
  <c r="O146" i="29" s="1"/>
  <c r="L183" i="29"/>
  <c r="M183" i="29" s="1"/>
  <c r="O183" i="29" s="1"/>
  <c r="L250" i="29"/>
  <c r="M250" i="29" s="1"/>
  <c r="O250" i="29" s="1"/>
  <c r="L163" i="30"/>
  <c r="M163" i="30" s="1"/>
  <c r="O163" i="30" s="1"/>
  <c r="L307" i="30"/>
  <c r="L111" i="31"/>
  <c r="M111" i="31" s="1"/>
  <c r="O111" i="31" s="1"/>
  <c r="L176" i="31"/>
  <c r="M176" i="31" s="1"/>
  <c r="O176" i="31" s="1"/>
  <c r="C10" i="24"/>
  <c r="Q8" i="30"/>
  <c r="F9" i="24" s="1"/>
  <c r="C9" i="24"/>
  <c r="L34" i="29"/>
  <c r="M34" i="29" s="1"/>
  <c r="O34" i="29" s="1"/>
  <c r="L99" i="29"/>
  <c r="L64" i="30"/>
  <c r="L173" i="30"/>
  <c r="M173" i="30" s="1"/>
  <c r="O173" i="30" s="1"/>
  <c r="L44" i="31"/>
  <c r="M44" i="31" s="1"/>
  <c r="O44" i="31" s="1"/>
  <c r="L163" i="29"/>
  <c r="M163" i="29" s="1"/>
  <c r="O163" i="29" s="1"/>
  <c r="L10" i="30"/>
  <c r="M10" i="30" s="1"/>
  <c r="O10" i="30" s="1"/>
  <c r="L34" i="30"/>
  <c r="M34" i="30" s="1"/>
  <c r="O34" i="30" s="1"/>
  <c r="L113" i="30"/>
  <c r="M113" i="30" s="1"/>
  <c r="O113" i="30" s="1"/>
  <c r="L195" i="31"/>
  <c r="M195" i="31" s="1"/>
  <c r="O195" i="31" s="1"/>
  <c r="L238" i="31"/>
  <c r="L141" i="31"/>
  <c r="M141" i="31" s="1"/>
  <c r="O141" i="31" s="1"/>
  <c r="L35" i="29"/>
  <c r="L272" i="30"/>
  <c r="M272" i="30" s="1"/>
  <c r="O272" i="30" s="1"/>
  <c r="L22" i="31"/>
  <c r="M22" i="31" s="1"/>
  <c r="O22" i="31" s="1"/>
  <c r="L37" i="31"/>
  <c r="M37" i="31" s="1"/>
  <c r="O37" i="31" s="1"/>
  <c r="L147" i="31"/>
  <c r="M147" i="31" s="1"/>
  <c r="O147" i="31" s="1"/>
  <c r="L257" i="31"/>
  <c r="M257" i="31" s="1"/>
  <c r="O257" i="31" s="1"/>
  <c r="L80" i="29"/>
  <c r="M80" i="29" s="1"/>
  <c r="O80" i="29" s="1"/>
  <c r="L11" i="29"/>
  <c r="M11" i="29" s="1"/>
  <c r="O11" i="29" s="1"/>
  <c r="L87" i="29"/>
  <c r="M87" i="29" s="1"/>
  <c r="O87" i="29" s="1"/>
  <c r="L136" i="29"/>
  <c r="M136" i="29" s="1"/>
  <c r="O136" i="29" s="1"/>
  <c r="L49" i="29"/>
  <c r="M49" i="29" s="1"/>
  <c r="O49" i="29" s="1"/>
  <c r="L107" i="29"/>
  <c r="L213" i="29"/>
  <c r="L224" i="29"/>
  <c r="L235" i="29"/>
  <c r="M235" i="29" s="1"/>
  <c r="O235" i="29" s="1"/>
  <c r="L121" i="30"/>
  <c r="M121" i="30" s="1"/>
  <c r="O121" i="30" s="1"/>
  <c r="L261" i="30"/>
  <c r="M261" i="30" s="1"/>
  <c r="O261" i="30" s="1"/>
  <c r="L166" i="31"/>
  <c r="M166" i="31" s="1"/>
  <c r="O166" i="31" s="1"/>
  <c r="L194" i="31"/>
  <c r="M194" i="31" s="1"/>
  <c r="O194" i="31" s="1"/>
  <c r="L82" i="29"/>
  <c r="M82" i="29" s="1"/>
  <c r="O82" i="29" s="1"/>
  <c r="L116" i="29"/>
  <c r="M116" i="29" s="1"/>
  <c r="O116" i="29" s="1"/>
  <c r="L175" i="29"/>
  <c r="M175" i="29" s="1"/>
  <c r="O175" i="29" s="1"/>
  <c r="L266" i="29"/>
  <c r="M266" i="29" s="1"/>
  <c r="O266" i="29" s="1"/>
  <c r="L291" i="29"/>
  <c r="L30" i="30"/>
  <c r="M30" i="30" s="1"/>
  <c r="O30" i="30" s="1"/>
  <c r="L95" i="30"/>
  <c r="L99" i="30"/>
  <c r="M99" i="30" s="1"/>
  <c r="O99" i="30" s="1"/>
  <c r="L160" i="30"/>
  <c r="M160" i="30" s="1"/>
  <c r="O160" i="30" s="1"/>
  <c r="L169" i="30"/>
  <c r="M169" i="30" s="1"/>
  <c r="O169" i="30" s="1"/>
  <c r="L257" i="30"/>
  <c r="M257" i="30" s="1"/>
  <c r="O257" i="30" s="1"/>
  <c r="L8" i="31"/>
  <c r="M8" i="31" s="1"/>
  <c r="O8" i="31" s="1"/>
  <c r="L49" i="31"/>
  <c r="M49" i="31" s="1"/>
  <c r="O49" i="31" s="1"/>
  <c r="L99" i="31"/>
  <c r="L163" i="31"/>
  <c r="M163" i="31" s="1"/>
  <c r="O163" i="31" s="1"/>
  <c r="L183" i="31"/>
  <c r="M183" i="31" s="1"/>
  <c r="O183" i="31" s="1"/>
  <c r="L190" i="31"/>
  <c r="M190" i="31" s="1"/>
  <c r="O190" i="31" s="1"/>
  <c r="L192" i="31"/>
  <c r="M192" i="31" s="1"/>
  <c r="O192" i="31" s="1"/>
  <c r="L215" i="31"/>
  <c r="M215" i="31" s="1"/>
  <c r="O215" i="31" s="1"/>
  <c r="L268" i="29"/>
  <c r="M268" i="29" s="1"/>
  <c r="O268" i="29" s="1"/>
  <c r="L307" i="29"/>
  <c r="M307" i="29" s="1"/>
  <c r="O307" i="29" s="1"/>
  <c r="L52" i="30"/>
  <c r="M52" i="30" s="1"/>
  <c r="O52" i="30" s="1"/>
  <c r="L61" i="30"/>
  <c r="M61" i="30" s="1"/>
  <c r="O61" i="30" s="1"/>
  <c r="L72" i="30"/>
  <c r="M72" i="30" s="1"/>
  <c r="O72" i="30" s="1"/>
  <c r="L119" i="30"/>
  <c r="M119" i="30" s="1"/>
  <c r="O119" i="30" s="1"/>
  <c r="L135" i="30"/>
  <c r="M135" i="30" s="1"/>
  <c r="O135" i="30" s="1"/>
  <c r="L142" i="30"/>
  <c r="M142" i="30" s="1"/>
  <c r="O142" i="30" s="1"/>
  <c r="L182" i="30"/>
  <c r="M182" i="30" s="1"/>
  <c r="O182" i="30" s="1"/>
  <c r="L239" i="30"/>
  <c r="L304" i="30"/>
  <c r="L21" i="31"/>
  <c r="M21" i="31" s="1"/>
  <c r="O21" i="31" s="1"/>
  <c r="L60" i="31"/>
  <c r="M60" i="31" s="1"/>
  <c r="O60" i="31" s="1"/>
  <c r="L76" i="31"/>
  <c r="M76" i="31" s="1"/>
  <c r="O76" i="31" s="1"/>
  <c r="L94" i="31"/>
  <c r="M94" i="31" s="1"/>
  <c r="O94" i="31" s="1"/>
  <c r="L110" i="31"/>
  <c r="M110" i="31" s="1"/>
  <c r="O110" i="31" s="1"/>
  <c r="L165" i="31"/>
  <c r="M165" i="31" s="1"/>
  <c r="O165" i="31" s="1"/>
  <c r="L203" i="31"/>
  <c r="M203" i="31" s="1"/>
  <c r="O203" i="31" s="1"/>
  <c r="L235" i="31"/>
  <c r="M235" i="31" s="1"/>
  <c r="O235" i="31" s="1"/>
  <c r="L264" i="31"/>
  <c r="M264" i="31" s="1"/>
  <c r="O264" i="31" s="1"/>
  <c r="L280" i="31"/>
  <c r="M280" i="31" s="1"/>
  <c r="O280" i="31" s="1"/>
  <c r="L291" i="31"/>
  <c r="M291" i="31" s="1"/>
  <c r="O291" i="31" s="1"/>
  <c r="L12" i="30"/>
  <c r="L197" i="30"/>
  <c r="M197" i="30" s="1"/>
  <c r="O197" i="30" s="1"/>
  <c r="L221" i="30"/>
  <c r="M221" i="30" s="1"/>
  <c r="O221" i="30" s="1"/>
  <c r="L248" i="31"/>
  <c r="M248" i="31" s="1"/>
  <c r="O248" i="31" s="1"/>
  <c r="L38" i="29"/>
  <c r="M38" i="29" s="1"/>
  <c r="O38" i="29" s="1"/>
  <c r="L97" i="29"/>
  <c r="M97" i="29" s="1"/>
  <c r="O97" i="29" s="1"/>
  <c r="L152" i="29"/>
  <c r="M152" i="29" s="1"/>
  <c r="O152" i="29" s="1"/>
  <c r="L170" i="29"/>
  <c r="M170" i="29" s="1"/>
  <c r="O170" i="29" s="1"/>
  <c r="L172" i="29"/>
  <c r="M172" i="29" s="1"/>
  <c r="O172" i="29" s="1"/>
  <c r="L190" i="29"/>
  <c r="M190" i="29" s="1"/>
  <c r="O190" i="29" s="1"/>
  <c r="L261" i="29"/>
  <c r="M261" i="29" s="1"/>
  <c r="O261" i="29" s="1"/>
  <c r="L281" i="29"/>
  <c r="L60" i="30"/>
  <c r="L89" i="30"/>
  <c r="M89" i="30" s="1"/>
  <c r="O89" i="30" s="1"/>
  <c r="L98" i="30"/>
  <c r="L118" i="30"/>
  <c r="M118" i="30" s="1"/>
  <c r="O118" i="30" s="1"/>
  <c r="L125" i="30"/>
  <c r="M125" i="30" s="1"/>
  <c r="O125" i="30" s="1"/>
  <c r="L157" i="30"/>
  <c r="M157" i="30" s="1"/>
  <c r="O157" i="30" s="1"/>
  <c r="L190" i="30"/>
  <c r="M190" i="30" s="1"/>
  <c r="O190" i="30" s="1"/>
  <c r="L223" i="30"/>
  <c r="M223" i="30" s="1"/>
  <c r="O223" i="30" s="1"/>
  <c r="L292" i="30"/>
  <c r="M292" i="30" s="1"/>
  <c r="O292" i="30" s="1"/>
  <c r="L299" i="30"/>
  <c r="M299" i="30" s="1"/>
  <c r="O299" i="30" s="1"/>
  <c r="L114" i="31"/>
  <c r="M114" i="31" s="1"/>
  <c r="O114" i="31" s="1"/>
  <c r="L144" i="31"/>
  <c r="M144" i="31" s="1"/>
  <c r="O144" i="31" s="1"/>
  <c r="L241" i="31"/>
  <c r="M241" i="31" s="1"/>
  <c r="O241" i="31" s="1"/>
  <c r="L229" i="29"/>
  <c r="L18" i="30"/>
  <c r="M18" i="30" s="1"/>
  <c r="O18" i="30" s="1"/>
  <c r="L82" i="30"/>
  <c r="M82" i="30" s="1"/>
  <c r="O82" i="30" s="1"/>
  <c r="L91" i="30"/>
  <c r="M91" i="30" s="1"/>
  <c r="O91" i="30" s="1"/>
  <c r="L127" i="30"/>
  <c r="M127" i="30" s="1"/>
  <c r="O127" i="30" s="1"/>
  <c r="L170" i="30"/>
  <c r="M170" i="30" s="1"/>
  <c r="O170" i="30" s="1"/>
  <c r="L276" i="30"/>
  <c r="M276" i="30" s="1"/>
  <c r="O276" i="30" s="1"/>
  <c r="L294" i="30"/>
  <c r="L301" i="30"/>
  <c r="L303" i="30"/>
  <c r="L32" i="31"/>
  <c r="M32" i="31" s="1"/>
  <c r="O32" i="31" s="1"/>
  <c r="L123" i="31"/>
  <c r="M123" i="31" s="1"/>
  <c r="O123" i="31" s="1"/>
  <c r="L153" i="31"/>
  <c r="L202" i="31"/>
  <c r="M202" i="31" s="1"/>
  <c r="O202" i="31" s="1"/>
  <c r="L254" i="31"/>
  <c r="M254" i="31" s="1"/>
  <c r="O254" i="31" s="1"/>
  <c r="L297" i="31"/>
  <c r="M297" i="31" s="1"/>
  <c r="O297" i="31" s="1"/>
  <c r="L299" i="29"/>
  <c r="M299" i="29" s="1"/>
  <c r="O299" i="29" s="1"/>
  <c r="L71" i="30"/>
  <c r="M71" i="30" s="1"/>
  <c r="O71" i="30" s="1"/>
  <c r="L111" i="30"/>
  <c r="M111" i="30" s="1"/>
  <c r="O111" i="30" s="1"/>
  <c r="L109" i="31"/>
  <c r="M109" i="31" s="1"/>
  <c r="O109" i="31" s="1"/>
  <c r="L218" i="31"/>
  <c r="L263" i="31"/>
  <c r="M263" i="31" s="1"/>
  <c r="O263" i="31" s="1"/>
  <c r="L283" i="31"/>
  <c r="M283" i="31" s="1"/>
  <c r="O283" i="31" s="1"/>
  <c r="L299" i="31"/>
  <c r="C8" i="24"/>
  <c r="L122" i="30"/>
  <c r="M122" i="30" s="1"/>
  <c r="O122" i="30" s="1"/>
  <c r="L129" i="30"/>
  <c r="M129" i="30" s="1"/>
  <c r="O129" i="30" s="1"/>
  <c r="L143" i="30"/>
  <c r="M143" i="30" s="1"/>
  <c r="O143" i="30" s="1"/>
  <c r="L174" i="30"/>
  <c r="M174" i="30" s="1"/>
  <c r="O174" i="30" s="1"/>
  <c r="L218" i="30"/>
  <c r="M218" i="30" s="1"/>
  <c r="O218" i="30" s="1"/>
  <c r="L262" i="30"/>
  <c r="M262" i="30" s="1"/>
  <c r="O262" i="30" s="1"/>
  <c r="L267" i="30"/>
  <c r="M267" i="30" s="1"/>
  <c r="O267" i="30" s="1"/>
  <c r="L271" i="30"/>
  <c r="M271" i="30" s="1"/>
  <c r="O271" i="30" s="1"/>
  <c r="L36" i="31"/>
  <c r="M36" i="31" s="1"/>
  <c r="O36" i="31" s="1"/>
  <c r="L77" i="31"/>
  <c r="M77" i="31" s="1"/>
  <c r="O77" i="31" s="1"/>
  <c r="L88" i="31"/>
  <c r="M88" i="31" s="1"/>
  <c r="O88" i="31" s="1"/>
  <c r="L155" i="31"/>
  <c r="M155" i="31" s="1"/>
  <c r="O155" i="31" s="1"/>
  <c r="L258" i="31"/>
  <c r="M258" i="31" s="1"/>
  <c r="O258" i="31" s="1"/>
  <c r="L256" i="29"/>
  <c r="M256" i="29" s="1"/>
  <c r="O256" i="29" s="1"/>
  <c r="L46" i="30"/>
  <c r="M46" i="30" s="1"/>
  <c r="O46" i="30" s="1"/>
  <c r="L131" i="30"/>
  <c r="M131" i="30" s="1"/>
  <c r="O131" i="30" s="1"/>
  <c r="L138" i="30"/>
  <c r="M138" i="30" s="1"/>
  <c r="O138" i="30" s="1"/>
  <c r="L176" i="30"/>
  <c r="M176" i="30" s="1"/>
  <c r="O176" i="30" s="1"/>
  <c r="L185" i="30"/>
  <c r="M185" i="30" s="1"/>
  <c r="O185" i="30" s="1"/>
  <c r="L246" i="30"/>
  <c r="M246" i="30" s="1"/>
  <c r="O246" i="30" s="1"/>
  <c r="L273" i="30"/>
  <c r="M273" i="30" s="1"/>
  <c r="O273" i="30" s="1"/>
  <c r="L31" i="31"/>
  <c r="M31" i="31" s="1"/>
  <c r="O31" i="31" s="1"/>
  <c r="L47" i="31"/>
  <c r="M47" i="31" s="1"/>
  <c r="O47" i="31" s="1"/>
  <c r="L127" i="31"/>
  <c r="M127" i="31" s="1"/>
  <c r="O127" i="31" s="1"/>
  <c r="L136" i="31"/>
  <c r="L157" i="31"/>
  <c r="M157" i="31" s="1"/>
  <c r="O157" i="31" s="1"/>
  <c r="L249" i="31"/>
  <c r="M249" i="31" s="1"/>
  <c r="O249" i="31" s="1"/>
  <c r="L81" i="31"/>
  <c r="M81" i="31" s="1"/>
  <c r="O81" i="31" s="1"/>
  <c r="L270" i="31"/>
  <c r="M270" i="31" s="1"/>
  <c r="O270" i="31" s="1"/>
  <c r="L242" i="31"/>
  <c r="M242" i="31" s="1"/>
  <c r="O242" i="31" s="1"/>
  <c r="L56" i="31"/>
  <c r="M56" i="31" s="1"/>
  <c r="O56" i="31" s="1"/>
  <c r="L131" i="31"/>
  <c r="M131" i="31" s="1"/>
  <c r="O131" i="31" s="1"/>
  <c r="L275" i="31"/>
  <c r="M275" i="31" s="1"/>
  <c r="O275" i="31" s="1"/>
  <c r="L289" i="31"/>
  <c r="M289" i="31" s="1"/>
  <c r="O289" i="31" s="1"/>
  <c r="L15" i="31"/>
  <c r="M15" i="31" s="1"/>
  <c r="O15" i="31" s="1"/>
  <c r="L201" i="31"/>
  <c r="M201" i="31" s="1"/>
  <c r="O201" i="31" s="1"/>
  <c r="L265" i="31"/>
  <c r="M265" i="31" s="1"/>
  <c r="O265" i="31" s="1"/>
  <c r="L281" i="31"/>
  <c r="M281" i="31" s="1"/>
  <c r="O281" i="31" s="1"/>
  <c r="L307" i="31"/>
  <c r="M307" i="31" s="1"/>
  <c r="O307" i="31" s="1"/>
  <c r="L26" i="31"/>
  <c r="M26" i="31" s="1"/>
  <c r="O26" i="31" s="1"/>
  <c r="L189" i="31"/>
  <c r="M189" i="31" s="1"/>
  <c r="O189" i="31" s="1"/>
  <c r="L198" i="31"/>
  <c r="M198" i="31" s="1"/>
  <c r="O198" i="31" s="1"/>
  <c r="L220" i="31"/>
  <c r="M220" i="31" s="1"/>
  <c r="O220" i="31" s="1"/>
  <c r="L276" i="31"/>
  <c r="M276" i="31" s="1"/>
  <c r="O276" i="31" s="1"/>
  <c r="L298" i="31"/>
  <c r="M298" i="31" s="1"/>
  <c r="O298" i="31" s="1"/>
  <c r="L92" i="31"/>
  <c r="M92" i="31" s="1"/>
  <c r="O92" i="31" s="1"/>
  <c r="L12" i="31"/>
  <c r="L40" i="31"/>
  <c r="M40" i="31" s="1"/>
  <c r="O40" i="31" s="1"/>
  <c r="L115" i="31"/>
  <c r="M115" i="31" s="1"/>
  <c r="O115" i="31" s="1"/>
  <c r="L134" i="31"/>
  <c r="M134" i="31" s="1"/>
  <c r="O134" i="31" s="1"/>
  <c r="L170" i="31"/>
  <c r="M170" i="31" s="1"/>
  <c r="O170" i="31" s="1"/>
  <c r="L222" i="31"/>
  <c r="M222" i="31" s="1"/>
  <c r="O222" i="31" s="1"/>
  <c r="L95" i="31"/>
  <c r="M95" i="31" s="1"/>
  <c r="O95" i="31" s="1"/>
  <c r="L73" i="31"/>
  <c r="M73" i="31" s="1"/>
  <c r="O73" i="31" s="1"/>
  <c r="L294" i="31"/>
  <c r="M294" i="31" s="1"/>
  <c r="O294" i="31" s="1"/>
  <c r="L164" i="31"/>
  <c r="M164" i="31" s="1"/>
  <c r="O164" i="31" s="1"/>
  <c r="L97" i="31"/>
  <c r="M97" i="31" s="1"/>
  <c r="O97" i="31" s="1"/>
  <c r="L142" i="31"/>
  <c r="L54" i="31"/>
  <c r="M54" i="31" s="1"/>
  <c r="O54" i="31" s="1"/>
  <c r="L91" i="31"/>
  <c r="M91" i="31" s="1"/>
  <c r="O91" i="31" s="1"/>
  <c r="L100" i="31"/>
  <c r="M100" i="31" s="1"/>
  <c r="O100" i="31" s="1"/>
  <c r="L107" i="31"/>
  <c r="M107" i="31" s="1"/>
  <c r="O107" i="31" s="1"/>
  <c r="L207" i="31"/>
  <c r="M207" i="31" s="1"/>
  <c r="O207" i="31" s="1"/>
  <c r="L231" i="31"/>
  <c r="M231" i="31" s="1"/>
  <c r="O231" i="31" s="1"/>
  <c r="L233" i="31"/>
  <c r="L245" i="31"/>
  <c r="M245" i="31" s="1"/>
  <c r="O245" i="31" s="1"/>
  <c r="L261" i="31"/>
  <c r="M261" i="31" s="1"/>
  <c r="O261" i="31" s="1"/>
  <c r="L287" i="31"/>
  <c r="M287" i="31" s="1"/>
  <c r="O287" i="31" s="1"/>
  <c r="L301" i="31"/>
  <c r="M301" i="31" s="1"/>
  <c r="O301" i="31" s="1"/>
  <c r="L21" i="30"/>
  <c r="L241" i="30"/>
  <c r="L51" i="30"/>
  <c r="M51" i="30" s="1"/>
  <c r="O51" i="30" s="1"/>
  <c r="L53" i="30"/>
  <c r="M53" i="30" s="1"/>
  <c r="O53" i="30" s="1"/>
  <c r="L29" i="30"/>
  <c r="M29" i="30" s="1"/>
  <c r="O29" i="30" s="1"/>
  <c r="L65" i="30"/>
  <c r="M65" i="30" s="1"/>
  <c r="O65" i="30" s="1"/>
  <c r="L79" i="30"/>
  <c r="M79" i="30" s="1"/>
  <c r="O79" i="30" s="1"/>
  <c r="L151" i="30"/>
  <c r="M151" i="30" s="1"/>
  <c r="O151" i="30" s="1"/>
  <c r="L215" i="30"/>
  <c r="M215" i="30" s="1"/>
  <c r="O215" i="30" s="1"/>
  <c r="L254" i="30"/>
  <c r="M254" i="30" s="1"/>
  <c r="O254" i="30" s="1"/>
  <c r="L284" i="30"/>
  <c r="M284" i="30" s="1"/>
  <c r="O284" i="30" s="1"/>
  <c r="L179" i="30"/>
  <c r="M179" i="30" s="1"/>
  <c r="O179" i="30" s="1"/>
  <c r="L73" i="30"/>
  <c r="L207" i="30"/>
  <c r="M207" i="30" s="1"/>
  <c r="O207" i="30" s="1"/>
  <c r="L296" i="30"/>
  <c r="M296" i="30" s="1"/>
  <c r="O296" i="30" s="1"/>
  <c r="L287" i="30"/>
  <c r="M287" i="30" s="1"/>
  <c r="O287" i="30" s="1"/>
  <c r="L298" i="30"/>
  <c r="M298" i="30" s="1"/>
  <c r="O298" i="30" s="1"/>
  <c r="L8" i="30"/>
  <c r="M8" i="30" s="1"/>
  <c r="O8" i="30" s="1"/>
  <c r="L22" i="30"/>
  <c r="M22" i="30" s="1"/>
  <c r="O22" i="30" s="1"/>
  <c r="L31" i="30"/>
  <c r="M31" i="30" s="1"/>
  <c r="O31" i="30" s="1"/>
  <c r="L90" i="30"/>
  <c r="M90" i="30" s="1"/>
  <c r="O90" i="30" s="1"/>
  <c r="L117" i="30"/>
  <c r="M117" i="30" s="1"/>
  <c r="O117" i="30" s="1"/>
  <c r="L153" i="30"/>
  <c r="M153" i="30" s="1"/>
  <c r="O153" i="30" s="1"/>
  <c r="L172" i="30"/>
  <c r="M172" i="30" s="1"/>
  <c r="O172" i="30" s="1"/>
  <c r="L188" i="30"/>
  <c r="L195" i="30"/>
  <c r="M195" i="30" s="1"/>
  <c r="O195" i="30" s="1"/>
  <c r="L219" i="30"/>
  <c r="M219" i="30" s="1"/>
  <c r="O219" i="30" s="1"/>
  <c r="L244" i="30"/>
  <c r="M244" i="30" s="1"/>
  <c r="O244" i="30" s="1"/>
  <c r="L274" i="30"/>
  <c r="M274" i="30" s="1"/>
  <c r="O274" i="30" s="1"/>
  <c r="L286" i="30"/>
  <c r="M286" i="30" s="1"/>
  <c r="O286" i="30" s="1"/>
  <c r="L306" i="30"/>
  <c r="M306" i="30" s="1"/>
  <c r="O306" i="30" s="1"/>
  <c r="L44" i="30"/>
  <c r="M44" i="30" s="1"/>
  <c r="O44" i="30" s="1"/>
  <c r="L45" i="30"/>
  <c r="M45" i="30" s="1"/>
  <c r="O45" i="30" s="1"/>
  <c r="L251" i="30"/>
  <c r="M251" i="30" s="1"/>
  <c r="O251" i="30" s="1"/>
  <c r="L263" i="30"/>
  <c r="M263" i="30" s="1"/>
  <c r="O263" i="30" s="1"/>
  <c r="L281" i="30"/>
  <c r="M281" i="30" s="1"/>
  <c r="O281" i="30" s="1"/>
  <c r="L37" i="30"/>
  <c r="L159" i="30"/>
  <c r="L27" i="30"/>
  <c r="L74" i="30"/>
  <c r="M74" i="30" s="1"/>
  <c r="O74" i="30" s="1"/>
  <c r="L47" i="30"/>
  <c r="M47" i="30" s="1"/>
  <c r="O47" i="30" s="1"/>
  <c r="L57" i="30"/>
  <c r="M57" i="30" s="1"/>
  <c r="O57" i="30" s="1"/>
  <c r="L59" i="30"/>
  <c r="M59" i="30" s="1"/>
  <c r="O59" i="30" s="1"/>
  <c r="L253" i="30"/>
  <c r="M253" i="30" s="1"/>
  <c r="O253" i="30" s="1"/>
  <c r="L283" i="30"/>
  <c r="M283" i="30" s="1"/>
  <c r="O283" i="30" s="1"/>
  <c r="L49" i="30"/>
  <c r="M49" i="30" s="1"/>
  <c r="O49" i="30" s="1"/>
  <c r="L171" i="30"/>
  <c r="M171" i="30" s="1"/>
  <c r="O171" i="30" s="1"/>
  <c r="L209" i="30"/>
  <c r="M209" i="30" s="1"/>
  <c r="O209" i="30" s="1"/>
  <c r="L289" i="30"/>
  <c r="L191" i="30"/>
  <c r="L213" i="30"/>
  <c r="M213" i="30" s="1"/>
  <c r="O213" i="30" s="1"/>
  <c r="L20" i="30"/>
  <c r="M20" i="30" s="1"/>
  <c r="O20" i="30" s="1"/>
  <c r="L17" i="30"/>
  <c r="M17" i="30" s="1"/>
  <c r="O17" i="30" s="1"/>
  <c r="L68" i="30"/>
  <c r="M68" i="30" s="1"/>
  <c r="O68" i="30" s="1"/>
  <c r="L80" i="30"/>
  <c r="M80" i="30" s="1"/>
  <c r="O80" i="30" s="1"/>
  <c r="L114" i="30"/>
  <c r="M114" i="30" s="1"/>
  <c r="O114" i="30" s="1"/>
  <c r="L150" i="30"/>
  <c r="M150" i="30" s="1"/>
  <c r="O150" i="30" s="1"/>
  <c r="L183" i="30"/>
  <c r="M183" i="30" s="1"/>
  <c r="O183" i="30" s="1"/>
  <c r="L201" i="30"/>
  <c r="M201" i="30" s="1"/>
  <c r="O201" i="30" s="1"/>
  <c r="L15" i="29"/>
  <c r="M15" i="29" s="1"/>
  <c r="O15" i="29" s="1"/>
  <c r="L56" i="29"/>
  <c r="M56" i="29" s="1"/>
  <c r="O56" i="29" s="1"/>
  <c r="L109" i="29"/>
  <c r="L286" i="29"/>
  <c r="M286" i="29" s="1"/>
  <c r="O286" i="29" s="1"/>
  <c r="L46" i="29"/>
  <c r="M46" i="29" s="1"/>
  <c r="O46" i="29" s="1"/>
  <c r="L185" i="29"/>
  <c r="M185" i="29" s="1"/>
  <c r="O185" i="29" s="1"/>
  <c r="L247" i="29"/>
  <c r="M247" i="29" s="1"/>
  <c r="O247" i="29" s="1"/>
  <c r="L252" i="29"/>
  <c r="M252" i="29" s="1"/>
  <c r="O252" i="29" s="1"/>
  <c r="L71" i="29"/>
  <c r="M71" i="29" s="1"/>
  <c r="O71" i="29" s="1"/>
  <c r="L81" i="29"/>
  <c r="M81" i="29" s="1"/>
  <c r="O81" i="29" s="1"/>
  <c r="L103" i="29"/>
  <c r="M103" i="29" s="1"/>
  <c r="O103" i="29" s="1"/>
  <c r="L142" i="29"/>
  <c r="M142" i="29" s="1"/>
  <c r="O142" i="29" s="1"/>
  <c r="L280" i="29"/>
  <c r="M280" i="29" s="1"/>
  <c r="O280" i="29" s="1"/>
  <c r="L285" i="29"/>
  <c r="L251" i="29"/>
  <c r="L289" i="29"/>
  <c r="L225" i="29"/>
  <c r="M225" i="29" s="1"/>
  <c r="O225" i="29" s="1"/>
  <c r="L93" i="29"/>
  <c r="M93" i="29" s="1"/>
  <c r="O93" i="29" s="1"/>
  <c r="L302" i="29"/>
  <c r="M302" i="29" s="1"/>
  <c r="O302" i="29" s="1"/>
  <c r="L54" i="29"/>
  <c r="M54" i="29" s="1"/>
  <c r="O54" i="29" s="1"/>
  <c r="L191" i="29"/>
  <c r="M191" i="29" s="1"/>
  <c r="O191" i="29" s="1"/>
  <c r="L296" i="29"/>
  <c r="M296" i="29" s="1"/>
  <c r="O296" i="29" s="1"/>
  <c r="L257" i="29"/>
  <c r="M257" i="29" s="1"/>
  <c r="O257" i="29" s="1"/>
  <c r="L14" i="29"/>
  <c r="M14" i="29" s="1"/>
  <c r="O14" i="29" s="1"/>
  <c r="L69" i="29"/>
  <c r="M69" i="29" s="1"/>
  <c r="O69" i="29" s="1"/>
  <c r="L62" i="29"/>
  <c r="L59" i="29"/>
  <c r="L110" i="29"/>
  <c r="M110" i="29" s="1"/>
  <c r="O110" i="29" s="1"/>
  <c r="L32" i="29"/>
  <c r="M32" i="29" s="1"/>
  <c r="O32" i="29" s="1"/>
  <c r="L68" i="29"/>
  <c r="M68" i="29" s="1"/>
  <c r="O68" i="29" s="1"/>
  <c r="L73" i="29"/>
  <c r="M73" i="29" s="1"/>
  <c r="O73" i="29" s="1"/>
  <c r="L115" i="29"/>
  <c r="M115" i="29" s="1"/>
  <c r="O115" i="29" s="1"/>
  <c r="L147" i="29"/>
  <c r="M147" i="29" s="1"/>
  <c r="O147" i="29" s="1"/>
  <c r="L154" i="29"/>
  <c r="M154" i="29" s="1"/>
  <c r="O154" i="29" s="1"/>
  <c r="L159" i="29"/>
  <c r="M159" i="29" s="1"/>
  <c r="O159" i="29" s="1"/>
  <c r="L177" i="29"/>
  <c r="M177" i="29" s="1"/>
  <c r="O177" i="29" s="1"/>
  <c r="L211" i="29"/>
  <c r="M211" i="29" s="1"/>
  <c r="O211" i="29" s="1"/>
  <c r="L258" i="29"/>
  <c r="L265" i="29"/>
  <c r="L282" i="29"/>
  <c r="M282" i="29" s="1"/>
  <c r="O282" i="29" s="1"/>
  <c r="L63" i="29"/>
  <c r="M63" i="29" s="1"/>
  <c r="O63" i="29" s="1"/>
  <c r="L24" i="29"/>
  <c r="M24" i="29" s="1"/>
  <c r="O24" i="29" s="1"/>
  <c r="L67" i="29"/>
  <c r="M67" i="29" s="1"/>
  <c r="O67" i="29" s="1"/>
  <c r="L131" i="29"/>
  <c r="M131" i="29" s="1"/>
  <c r="O131" i="29" s="1"/>
  <c r="L125" i="29"/>
  <c r="M125" i="29" s="1"/>
  <c r="O125" i="29" s="1"/>
  <c r="L70" i="29"/>
  <c r="M70" i="29" s="1"/>
  <c r="O70" i="29" s="1"/>
  <c r="L85" i="29"/>
  <c r="M85" i="29" s="1"/>
  <c r="O85" i="29" s="1"/>
  <c r="L184" i="29"/>
  <c r="M184" i="29" s="1"/>
  <c r="O184" i="29" s="1"/>
  <c r="L226" i="29"/>
  <c r="M226" i="29" s="1"/>
  <c r="O226" i="29" s="1"/>
  <c r="L236" i="29"/>
  <c r="L260" i="29"/>
  <c r="L279" i="29"/>
  <c r="M17" i="31"/>
  <c r="O17" i="31" s="1"/>
  <c r="M178" i="31"/>
  <c r="O178" i="31" s="1"/>
  <c r="M250" i="31"/>
  <c r="O250" i="31" s="1"/>
  <c r="M28" i="31"/>
  <c r="O28" i="31" s="1"/>
  <c r="L161" i="31"/>
  <c r="L185" i="31"/>
  <c r="M185" i="31" s="1"/>
  <c r="O185" i="31" s="1"/>
  <c r="L197" i="31"/>
  <c r="L9" i="31"/>
  <c r="L68" i="31"/>
  <c r="M68" i="31" s="1"/>
  <c r="O68" i="31" s="1"/>
  <c r="L152" i="31"/>
  <c r="L209" i="31"/>
  <c r="M209" i="31" s="1"/>
  <c r="O209" i="31" s="1"/>
  <c r="L158" i="31"/>
  <c r="L48" i="31"/>
  <c r="M105" i="31"/>
  <c r="O105" i="31" s="1"/>
  <c r="L23" i="31"/>
  <c r="M169" i="31"/>
  <c r="O169" i="31" s="1"/>
  <c r="M293" i="31"/>
  <c r="O293" i="31" s="1"/>
  <c r="M96" i="31"/>
  <c r="O96" i="31" s="1"/>
  <c r="M14" i="31"/>
  <c r="O14" i="31" s="1"/>
  <c r="M113" i="31"/>
  <c r="O113" i="31" s="1"/>
  <c r="L45" i="31"/>
  <c r="M126" i="31"/>
  <c r="O126" i="31" s="1"/>
  <c r="L219" i="31"/>
  <c r="M219" i="31" s="1"/>
  <c r="O219" i="31" s="1"/>
  <c r="L267" i="31"/>
  <c r="L20" i="31"/>
  <c r="L64" i="31"/>
  <c r="L102" i="31"/>
  <c r="L124" i="31"/>
  <c r="M128" i="31"/>
  <c r="O128" i="31" s="1"/>
  <c r="L239" i="31"/>
  <c r="M239" i="31" s="1"/>
  <c r="O239" i="31" s="1"/>
  <c r="L290" i="31"/>
  <c r="M290" i="31" s="1"/>
  <c r="O290" i="31" s="1"/>
  <c r="L78" i="31"/>
  <c r="M33" i="31"/>
  <c r="O33" i="31" s="1"/>
  <c r="L284" i="31"/>
  <c r="L70" i="31"/>
  <c r="M149" i="31"/>
  <c r="O149" i="31" s="1"/>
  <c r="M59" i="31"/>
  <c r="O59" i="31" s="1"/>
  <c r="M99" i="31"/>
  <c r="O99" i="31" s="1"/>
  <c r="M200" i="31"/>
  <c r="O200" i="31" s="1"/>
  <c r="M238" i="31"/>
  <c r="O238" i="31" s="1"/>
  <c r="M12" i="31"/>
  <c r="O12" i="31" s="1"/>
  <c r="M150" i="31"/>
  <c r="O150" i="31" s="1"/>
  <c r="L260" i="31"/>
  <c r="M262" i="31"/>
  <c r="O262" i="31" s="1"/>
  <c r="L175" i="31"/>
  <c r="M175" i="31" s="1"/>
  <c r="O175" i="31" s="1"/>
  <c r="M286" i="31"/>
  <c r="O286" i="31" s="1"/>
  <c r="L51" i="31"/>
  <c r="M75" i="31"/>
  <c r="O75" i="31" s="1"/>
  <c r="L135" i="31"/>
  <c r="L34" i="31"/>
  <c r="L83" i="31"/>
  <c r="L116" i="31"/>
  <c r="M116" i="31" s="1"/>
  <c r="O116" i="31" s="1"/>
  <c r="L121" i="31"/>
  <c r="M218" i="31"/>
  <c r="O218" i="31" s="1"/>
  <c r="L273" i="31"/>
  <c r="L11" i="31"/>
  <c r="L61" i="31"/>
  <c r="L205" i="31"/>
  <c r="M234" i="31"/>
  <c r="O234" i="31" s="1"/>
  <c r="M130" i="31"/>
  <c r="O130" i="31" s="1"/>
  <c r="M171" i="31"/>
  <c r="O171" i="31" s="1"/>
  <c r="L224" i="31"/>
  <c r="M224" i="31" s="1"/>
  <c r="O224" i="31" s="1"/>
  <c r="M38" i="31"/>
  <c r="O38" i="31" s="1"/>
  <c r="L82" i="31"/>
  <c r="L87" i="31"/>
  <c r="M136" i="31"/>
  <c r="O136" i="31" s="1"/>
  <c r="L193" i="31"/>
  <c r="M193" i="31" s="1"/>
  <c r="O193" i="31" s="1"/>
  <c r="L232" i="31"/>
  <c r="M240" i="31"/>
  <c r="O240" i="31" s="1"/>
  <c r="L272" i="31"/>
  <c r="M272" i="31" s="1"/>
  <c r="O272" i="31" s="1"/>
  <c r="M303" i="31"/>
  <c r="O303" i="31" s="1"/>
  <c r="L13" i="31"/>
  <c r="L19" i="31"/>
  <c r="L27" i="31"/>
  <c r="L41" i="31"/>
  <c r="L58" i="31"/>
  <c r="L63" i="31"/>
  <c r="L84" i="31"/>
  <c r="L106" i="31"/>
  <c r="L125" i="31"/>
  <c r="L148" i="31"/>
  <c r="L174" i="31"/>
  <c r="L221" i="31"/>
  <c r="M221" i="31" s="1"/>
  <c r="O221" i="31" s="1"/>
  <c r="L246" i="31"/>
  <c r="M246" i="31" s="1"/>
  <c r="O246" i="31" s="1"/>
  <c r="M277" i="31"/>
  <c r="O277" i="31" s="1"/>
  <c r="M299" i="31"/>
  <c r="O299" i="31" s="1"/>
  <c r="M55" i="31"/>
  <c r="O55" i="31" s="1"/>
  <c r="L80" i="31"/>
  <c r="M98" i="31"/>
  <c r="O98" i="31" s="1"/>
  <c r="M89" i="31"/>
  <c r="O89" i="31" s="1"/>
  <c r="M10" i="31"/>
  <c r="O10" i="31" s="1"/>
  <c r="L46" i="31"/>
  <c r="L52" i="31"/>
  <c r="L69" i="31"/>
  <c r="L101" i="31"/>
  <c r="L117" i="31"/>
  <c r="L139" i="31"/>
  <c r="L159" i="31"/>
  <c r="M217" i="31"/>
  <c r="O217" i="31" s="1"/>
  <c r="L223" i="31"/>
  <c r="L229" i="31"/>
  <c r="L252" i="31"/>
  <c r="L259" i="31"/>
  <c r="L268" i="31"/>
  <c r="L271" i="31"/>
  <c r="L285" i="31"/>
  <c r="L295" i="31"/>
  <c r="L25" i="31"/>
  <c r="L53" i="31"/>
  <c r="L172" i="31"/>
  <c r="M142" i="31"/>
  <c r="O142" i="31" s="1"/>
  <c r="M153" i="31"/>
  <c r="O153" i="31" s="1"/>
  <c r="L199" i="31"/>
  <c r="M199" i="31" s="1"/>
  <c r="O199" i="31" s="1"/>
  <c r="L35" i="31"/>
  <c r="L43" i="31"/>
  <c r="L57" i="31"/>
  <c r="L71" i="31"/>
  <c r="L79" i="31"/>
  <c r="L86" i="31"/>
  <c r="L108" i="31"/>
  <c r="M108" i="31" s="1"/>
  <c r="O108" i="31" s="1"/>
  <c r="M233" i="31"/>
  <c r="O233" i="31" s="1"/>
  <c r="L274" i="31"/>
  <c r="M274" i="31" s="1"/>
  <c r="O274" i="31" s="1"/>
  <c r="L288" i="31"/>
  <c r="L72" i="31"/>
  <c r="L85" i="31"/>
  <c r="L181" i="31"/>
  <c r="L278" i="31"/>
  <c r="L39" i="31"/>
  <c r="M50" i="31"/>
  <c r="O50" i="31" s="1"/>
  <c r="L90" i="31"/>
  <c r="L93" i="31"/>
  <c r="L104" i="31"/>
  <c r="L256" i="31"/>
  <c r="M256" i="31" s="1"/>
  <c r="O256" i="31" s="1"/>
  <c r="M16" i="31"/>
  <c r="O16" i="31" s="1"/>
  <c r="M24" i="31"/>
  <c r="O24" i="31" s="1"/>
  <c r="L29" i="31"/>
  <c r="L65" i="31"/>
  <c r="L18" i="31"/>
  <c r="L62" i="31"/>
  <c r="L119" i="31"/>
  <c r="L122" i="31"/>
  <c r="L129" i="31"/>
  <c r="L145" i="31"/>
  <c r="L156" i="31"/>
  <c r="L173" i="31"/>
  <c r="L182" i="31"/>
  <c r="L206" i="31"/>
  <c r="L216" i="31"/>
  <c r="L236" i="31"/>
  <c r="M236" i="31" s="1"/>
  <c r="O236" i="31" s="1"/>
  <c r="L279" i="31"/>
  <c r="L305" i="31"/>
  <c r="M191" i="30"/>
  <c r="O191" i="30" s="1"/>
  <c r="M234" i="30"/>
  <c r="O234" i="30" s="1"/>
  <c r="L11" i="30"/>
  <c r="M38" i="30"/>
  <c r="O38" i="30" s="1"/>
  <c r="M67" i="30"/>
  <c r="O67" i="30" s="1"/>
  <c r="M64" i="30"/>
  <c r="O64" i="30" s="1"/>
  <c r="M289" i="30"/>
  <c r="O289" i="30" s="1"/>
  <c r="M291" i="30"/>
  <c r="O291" i="30" s="1"/>
  <c r="L224" i="30"/>
  <c r="L259" i="30"/>
  <c r="M293" i="30"/>
  <c r="O293" i="30" s="1"/>
  <c r="M301" i="30"/>
  <c r="O301" i="30" s="1"/>
  <c r="M186" i="30"/>
  <c r="O186" i="30" s="1"/>
  <c r="M305" i="30"/>
  <c r="O305" i="30" s="1"/>
  <c r="M105" i="30"/>
  <c r="O105" i="30" s="1"/>
  <c r="M159" i="30"/>
  <c r="O159" i="30" s="1"/>
  <c r="M231" i="30"/>
  <c r="O231" i="30" s="1"/>
  <c r="M233" i="30"/>
  <c r="O233" i="30" s="1"/>
  <c r="L26" i="30"/>
  <c r="M249" i="30"/>
  <c r="O249" i="30" s="1"/>
  <c r="M200" i="30"/>
  <c r="O200" i="30" s="1"/>
  <c r="M60" i="30"/>
  <c r="O60" i="30" s="1"/>
  <c r="M188" i="30"/>
  <c r="O188" i="30" s="1"/>
  <c r="L85" i="30"/>
  <c r="M85" i="30" s="1"/>
  <c r="O85" i="30" s="1"/>
  <c r="L194" i="30"/>
  <c r="L212" i="30"/>
  <c r="M73" i="30"/>
  <c r="O73" i="30" s="1"/>
  <c r="M307" i="30"/>
  <c r="O307" i="30" s="1"/>
  <c r="M115" i="30"/>
  <c r="O115" i="30" s="1"/>
  <c r="M21" i="30"/>
  <c r="O21" i="30" s="1"/>
  <c r="L97" i="30"/>
  <c r="M303" i="30"/>
  <c r="O303" i="30" s="1"/>
  <c r="L41" i="30"/>
  <c r="M228" i="30"/>
  <c r="O228" i="30" s="1"/>
  <c r="L268" i="30"/>
  <c r="L28" i="30"/>
  <c r="L161" i="30"/>
  <c r="L184" i="30"/>
  <c r="L193" i="30"/>
  <c r="L196" i="30"/>
  <c r="L199" i="30"/>
  <c r="M199" i="30" s="1"/>
  <c r="O199" i="30" s="1"/>
  <c r="L202" i="30"/>
  <c r="L205" i="30"/>
  <c r="M205" i="30" s="1"/>
  <c r="O205" i="30" s="1"/>
  <c r="L208" i="30"/>
  <c r="L211" i="30"/>
  <c r="M211" i="30" s="1"/>
  <c r="O211" i="30" s="1"/>
  <c r="L214" i="30"/>
  <c r="L217" i="30"/>
  <c r="M217" i="30" s="1"/>
  <c r="O217" i="30" s="1"/>
  <c r="L220" i="30"/>
  <c r="L240" i="30"/>
  <c r="L242" i="30"/>
  <c r="L250" i="30"/>
  <c r="L258" i="30"/>
  <c r="L270" i="30"/>
  <c r="L280" i="30"/>
  <c r="L290" i="30"/>
  <c r="L302" i="30"/>
  <c r="M247" i="30"/>
  <c r="O247" i="30" s="1"/>
  <c r="M166" i="30"/>
  <c r="O166" i="30" s="1"/>
  <c r="L226" i="30"/>
  <c r="L15" i="30"/>
  <c r="L33" i="30"/>
  <c r="L40" i="30"/>
  <c r="L43" i="30"/>
  <c r="L50" i="30"/>
  <c r="L58" i="30"/>
  <c r="L66" i="30"/>
  <c r="L75" i="30"/>
  <c r="L81" i="30"/>
  <c r="L87" i="30"/>
  <c r="L104" i="30"/>
  <c r="M104" i="30" s="1"/>
  <c r="O104" i="30" s="1"/>
  <c r="L149" i="30"/>
  <c r="M107" i="30"/>
  <c r="O107" i="30" s="1"/>
  <c r="L23" i="30"/>
  <c r="M98" i="30"/>
  <c r="O98" i="30" s="1"/>
  <c r="L245" i="30"/>
  <c r="L248" i="30"/>
  <c r="L256" i="30"/>
  <c r="L266" i="30"/>
  <c r="L278" i="30"/>
  <c r="M158" i="30"/>
  <c r="O158" i="30" s="1"/>
  <c r="L236" i="30"/>
  <c r="L238" i="30"/>
  <c r="M255" i="30"/>
  <c r="O255" i="30" s="1"/>
  <c r="M277" i="30"/>
  <c r="O277" i="30" s="1"/>
  <c r="M285" i="30"/>
  <c r="O285" i="30" s="1"/>
  <c r="L288" i="30"/>
  <c r="M297" i="30"/>
  <c r="O297" i="30" s="1"/>
  <c r="L300" i="30"/>
  <c r="M304" i="30"/>
  <c r="O304" i="30" s="1"/>
  <c r="L25" i="30"/>
  <c r="L32" i="30"/>
  <c r="L35" i="30"/>
  <c r="L55" i="30"/>
  <c r="L63" i="30"/>
  <c r="L230" i="30"/>
  <c r="L232" i="30"/>
  <c r="L252" i="30"/>
  <c r="L260" i="30"/>
  <c r="L265" i="30"/>
  <c r="L282" i="30"/>
  <c r="M12" i="30"/>
  <c r="O12" i="30" s="1"/>
  <c r="M37" i="30"/>
  <c r="O37" i="30" s="1"/>
  <c r="L42" i="30"/>
  <c r="L77" i="30"/>
  <c r="L101" i="30"/>
  <c r="L154" i="30"/>
  <c r="L168" i="30"/>
  <c r="L180" i="30"/>
  <c r="L192" i="30"/>
  <c r="L198" i="30"/>
  <c r="L204" i="30"/>
  <c r="L210" i="30"/>
  <c r="L216" i="30"/>
  <c r="L222" i="30"/>
  <c r="L237" i="30"/>
  <c r="M239" i="30"/>
  <c r="O239" i="30" s="1"/>
  <c r="M294" i="30"/>
  <c r="O294" i="30" s="1"/>
  <c r="L13" i="30"/>
  <c r="L36" i="30"/>
  <c r="L24" i="30"/>
  <c r="M27" i="30"/>
  <c r="O27" i="30" s="1"/>
  <c r="M95" i="30"/>
  <c r="O95" i="30" s="1"/>
  <c r="L106" i="30"/>
  <c r="L112" i="30"/>
  <c r="L128" i="30"/>
  <c r="L136" i="30"/>
  <c r="L140" i="30"/>
  <c r="L144" i="30"/>
  <c r="L162" i="30"/>
  <c r="M69" i="30"/>
  <c r="O69" i="30" s="1"/>
  <c r="M76" i="30"/>
  <c r="O76" i="30" s="1"/>
  <c r="M165" i="30"/>
  <c r="O165" i="30" s="1"/>
  <c r="M241" i="30"/>
  <c r="O241" i="30" s="1"/>
  <c r="L70" i="30"/>
  <c r="L9" i="30"/>
  <c r="L16" i="30"/>
  <c r="L19" i="30"/>
  <c r="L39" i="30"/>
  <c r="L54" i="30"/>
  <c r="L62" i="30"/>
  <c r="L103" i="30"/>
  <c r="L109" i="30"/>
  <c r="L124" i="30"/>
  <c r="L227" i="30"/>
  <c r="L269" i="30"/>
  <c r="L273" i="29"/>
  <c r="M96" i="29"/>
  <c r="O96" i="29" s="1"/>
  <c r="M109" i="29"/>
  <c r="O109" i="29" s="1"/>
  <c r="L158" i="29"/>
  <c r="M205" i="29"/>
  <c r="O205" i="29" s="1"/>
  <c r="L270" i="29"/>
  <c r="L47" i="29"/>
  <c r="L112" i="29"/>
  <c r="L134" i="29"/>
  <c r="L155" i="29"/>
  <c r="M155" i="29" s="1"/>
  <c r="O155" i="29" s="1"/>
  <c r="L202" i="29"/>
  <c r="M236" i="29"/>
  <c r="O236" i="29" s="1"/>
  <c r="L249" i="29"/>
  <c r="L301" i="29"/>
  <c r="M303" i="29"/>
  <c r="O303" i="29" s="1"/>
  <c r="M203" i="29"/>
  <c r="O203" i="29" s="1"/>
  <c r="L53" i="29"/>
  <c r="M122" i="29"/>
  <c r="O122" i="29" s="1"/>
  <c r="M137" i="29"/>
  <c r="O137" i="29" s="1"/>
  <c r="M35" i="29"/>
  <c r="O35" i="29" s="1"/>
  <c r="M37" i="29"/>
  <c r="O37" i="29" s="1"/>
  <c r="M84" i="29"/>
  <c r="O84" i="29" s="1"/>
  <c r="M140" i="29"/>
  <c r="O140" i="29" s="1"/>
  <c r="M213" i="29"/>
  <c r="O213" i="29" s="1"/>
  <c r="M229" i="29"/>
  <c r="O229" i="29" s="1"/>
  <c r="M289" i="29"/>
  <c r="O289" i="29" s="1"/>
  <c r="L50" i="29"/>
  <c r="M50" i="29" s="1"/>
  <c r="O50" i="29" s="1"/>
  <c r="L135" i="29"/>
  <c r="M135" i="29" s="1"/>
  <c r="O135" i="29" s="1"/>
  <c r="M187" i="29"/>
  <c r="O187" i="29" s="1"/>
  <c r="M244" i="29"/>
  <c r="O244" i="29" s="1"/>
  <c r="M291" i="29"/>
  <c r="O291" i="29" s="1"/>
  <c r="L304" i="29"/>
  <c r="M304" i="29" s="1"/>
  <c r="O304" i="29" s="1"/>
  <c r="M126" i="29"/>
  <c r="O126" i="29" s="1"/>
  <c r="M157" i="29"/>
  <c r="O157" i="29" s="1"/>
  <c r="M265" i="29"/>
  <c r="O265" i="29" s="1"/>
  <c r="M267" i="29"/>
  <c r="O267" i="29" s="1"/>
  <c r="M26" i="29"/>
  <c r="O26" i="29" s="1"/>
  <c r="M106" i="29"/>
  <c r="O106" i="29" s="1"/>
  <c r="M181" i="29"/>
  <c r="O181" i="29" s="1"/>
  <c r="M196" i="29"/>
  <c r="O196" i="29" s="1"/>
  <c r="M201" i="29"/>
  <c r="O201" i="29" s="1"/>
  <c r="M217" i="29"/>
  <c r="O217" i="29" s="1"/>
  <c r="L241" i="29"/>
  <c r="M260" i="29"/>
  <c r="O260" i="29" s="1"/>
  <c r="L298" i="29"/>
  <c r="M298" i="29" s="1"/>
  <c r="O298" i="29" s="1"/>
  <c r="L19" i="29"/>
  <c r="L44" i="29"/>
  <c r="M44" i="29" s="1"/>
  <c r="O44" i="29" s="1"/>
  <c r="L88" i="29"/>
  <c r="L129" i="29"/>
  <c r="L169" i="29"/>
  <c r="L220" i="29"/>
  <c r="L238" i="29"/>
  <c r="L243" i="29"/>
  <c r="M285" i="29"/>
  <c r="O285" i="29" s="1"/>
  <c r="L29" i="29"/>
  <c r="M16" i="29"/>
  <c r="O16" i="29" s="1"/>
  <c r="M90" i="29"/>
  <c r="O90" i="29" s="1"/>
  <c r="M105" i="29"/>
  <c r="O105" i="29" s="1"/>
  <c r="L214" i="29"/>
  <c r="M214" i="29" s="1"/>
  <c r="O214" i="29" s="1"/>
  <c r="M216" i="29"/>
  <c r="O216" i="29" s="1"/>
  <c r="M240" i="29"/>
  <c r="O240" i="29" s="1"/>
  <c r="L295" i="29"/>
  <c r="M297" i="29"/>
  <c r="O297" i="29" s="1"/>
  <c r="M41" i="29"/>
  <c r="O41" i="29" s="1"/>
  <c r="M43" i="29"/>
  <c r="O43" i="29" s="1"/>
  <c r="M279" i="29"/>
  <c r="O279" i="29" s="1"/>
  <c r="M281" i="29"/>
  <c r="O281" i="29" s="1"/>
  <c r="L58" i="29"/>
  <c r="L65" i="29"/>
  <c r="L100" i="29"/>
  <c r="L120" i="29"/>
  <c r="L123" i="29"/>
  <c r="L141" i="29"/>
  <c r="L149" i="29"/>
  <c r="L164" i="29"/>
  <c r="M164" i="29" s="1"/>
  <c r="O164" i="29" s="1"/>
  <c r="L178" i="29"/>
  <c r="M178" i="29" s="1"/>
  <c r="O178" i="29" s="1"/>
  <c r="L193" i="29"/>
  <c r="L232" i="29"/>
  <c r="L55" i="29"/>
  <c r="L60" i="29"/>
  <c r="M99" i="29"/>
  <c r="O99" i="29" s="1"/>
  <c r="L117" i="29"/>
  <c r="M166" i="29"/>
  <c r="O166" i="29" s="1"/>
  <c r="L208" i="29"/>
  <c r="M245" i="29"/>
  <c r="O245" i="29" s="1"/>
  <c r="L259" i="29"/>
  <c r="L264" i="29"/>
  <c r="L272" i="29"/>
  <c r="L275" i="29"/>
  <c r="L278" i="29"/>
  <c r="M278" i="29" s="1"/>
  <c r="O278" i="29" s="1"/>
  <c r="M293" i="29"/>
  <c r="O293" i="29" s="1"/>
  <c r="L23" i="29"/>
  <c r="L102" i="29"/>
  <c r="L119" i="29"/>
  <c r="L148" i="29"/>
  <c r="L171" i="29"/>
  <c r="L186" i="29"/>
  <c r="L219" i="29"/>
  <c r="L234" i="29"/>
  <c r="L237" i="29"/>
  <c r="L248" i="29"/>
  <c r="L294" i="29"/>
  <c r="M294" i="29" s="1"/>
  <c r="O294" i="29" s="1"/>
  <c r="L300" i="29"/>
  <c r="M300" i="29" s="1"/>
  <c r="O300" i="29" s="1"/>
  <c r="L306" i="29"/>
  <c r="M306" i="29" s="1"/>
  <c r="O306" i="29" s="1"/>
  <c r="L10" i="29"/>
  <c r="L57" i="29"/>
  <c r="M83" i="29"/>
  <c r="O83" i="29" s="1"/>
  <c r="M176" i="29"/>
  <c r="O176" i="29" s="1"/>
  <c r="M194" i="29"/>
  <c r="O194" i="29" s="1"/>
  <c r="L210" i="29"/>
  <c r="L253" i="29"/>
  <c r="L290" i="29"/>
  <c r="L246" i="29"/>
  <c r="L254" i="29"/>
  <c r="L262" i="29"/>
  <c r="M277" i="29"/>
  <c r="O277" i="29" s="1"/>
  <c r="M287" i="29"/>
  <c r="O287" i="29" s="1"/>
  <c r="L288" i="29"/>
  <c r="L8" i="29"/>
  <c r="M13" i="29"/>
  <c r="O13" i="29" s="1"/>
  <c r="M45" i="29"/>
  <c r="O45" i="29" s="1"/>
  <c r="M62" i="29"/>
  <c r="O62" i="29" s="1"/>
  <c r="M121" i="29"/>
  <c r="O121" i="29" s="1"/>
  <c r="M251" i="29"/>
  <c r="O251" i="29" s="1"/>
  <c r="M283" i="29"/>
  <c r="O283" i="29" s="1"/>
  <c r="L151" i="29"/>
  <c r="M151" i="29" s="1"/>
  <c r="O151" i="29" s="1"/>
  <c r="L180" i="29"/>
  <c r="M180" i="29" s="1"/>
  <c r="O180" i="29" s="1"/>
  <c r="M188" i="29"/>
  <c r="O188" i="29" s="1"/>
  <c r="M227" i="29"/>
  <c r="O227" i="29" s="1"/>
  <c r="M255" i="29"/>
  <c r="O255" i="29" s="1"/>
  <c r="L269" i="29"/>
  <c r="L274" i="29"/>
  <c r="L284" i="29"/>
  <c r="M284" i="29" s="1"/>
  <c r="O284" i="29" s="1"/>
  <c r="L25" i="29"/>
  <c r="L28" i="29"/>
  <c r="L33" i="29"/>
  <c r="L64" i="29"/>
  <c r="L74" i="29"/>
  <c r="L77" i="29"/>
  <c r="L86" i="29"/>
  <c r="L150" i="29"/>
  <c r="L198" i="29"/>
  <c r="L215" i="29"/>
  <c r="L221" i="29"/>
  <c r="L242" i="29"/>
  <c r="L31" i="29"/>
  <c r="M127" i="29"/>
  <c r="O127" i="29" s="1"/>
  <c r="M192" i="29"/>
  <c r="O192" i="29" s="1"/>
  <c r="M59" i="29"/>
  <c r="O59" i="29" s="1"/>
  <c r="M89" i="29"/>
  <c r="O89" i="29" s="1"/>
  <c r="M92" i="29"/>
  <c r="O92" i="29" s="1"/>
  <c r="M107" i="29"/>
  <c r="O107" i="29" s="1"/>
  <c r="L113" i="29"/>
  <c r="L133" i="29"/>
  <c r="L145" i="29"/>
  <c r="M224" i="29"/>
  <c r="O224" i="29" s="1"/>
  <c r="M258" i="29"/>
  <c r="O258" i="29" s="1"/>
  <c r="M207" i="29"/>
  <c r="O207" i="29" s="1"/>
  <c r="M239" i="29"/>
  <c r="O239" i="29" s="1"/>
  <c r="L18" i="29"/>
  <c r="L9" i="29"/>
  <c r="L12" i="29"/>
  <c r="L17" i="29"/>
  <c r="L20" i="29"/>
  <c r="L30" i="29"/>
  <c r="L39" i="29"/>
  <c r="L42" i="29"/>
  <c r="M42" i="29" s="1"/>
  <c r="O42" i="29" s="1"/>
  <c r="L48" i="29"/>
  <c r="M48" i="29" s="1"/>
  <c r="O48" i="29" s="1"/>
  <c r="L66" i="29"/>
  <c r="M66" i="29" s="1"/>
  <c r="O66" i="29" s="1"/>
  <c r="L79" i="29"/>
  <c r="L118" i="29"/>
  <c r="L130" i="29"/>
  <c r="L138" i="29"/>
  <c r="L212" i="29"/>
  <c r="L230" i="29"/>
  <c r="L263" i="29"/>
  <c r="L271" i="29"/>
  <c r="L21" i="29"/>
  <c r="L22" i="29"/>
  <c r="M61" i="29"/>
  <c r="O61" i="29" s="1"/>
  <c r="L76" i="29"/>
  <c r="L101" i="29"/>
  <c r="L144" i="29"/>
  <c r="L161" i="29"/>
  <c r="L165" i="29"/>
  <c r="M165" i="29" s="1"/>
  <c r="O165" i="29" s="1"/>
  <c r="L167" i="29"/>
  <c r="L173" i="29"/>
  <c r="M173" i="29" s="1"/>
  <c r="O173" i="29" s="1"/>
  <c r="L182" i="29"/>
  <c r="L200" i="29"/>
  <c r="F10" i="24"/>
  <c r="F8" i="24"/>
  <c r="L133" i="31"/>
  <c r="L162" i="31"/>
  <c r="L151" i="31"/>
  <c r="L138" i="31"/>
  <c r="L146" i="31"/>
  <c r="L212" i="31"/>
  <c r="L225" i="31"/>
  <c r="L180" i="31"/>
  <c r="L188" i="31"/>
  <c r="L196" i="31"/>
  <c r="L204" i="31"/>
  <c r="L243" i="31"/>
  <c r="L244" i="31"/>
  <c r="L247" i="31"/>
  <c r="L251" i="31"/>
  <c r="L214" i="31"/>
  <c r="L227" i="31"/>
  <c r="L228" i="31"/>
  <c r="L120" i="30"/>
  <c r="L130" i="30"/>
  <c r="L146" i="30"/>
  <c r="L175" i="30"/>
  <c r="L84" i="30"/>
  <c r="L92" i="30"/>
  <c r="L100" i="30"/>
  <c r="L108" i="30"/>
  <c r="L86" i="30"/>
  <c r="L94" i="30"/>
  <c r="L102" i="30"/>
  <c r="L110" i="30"/>
  <c r="L126" i="30"/>
  <c r="L132" i="30"/>
  <c r="L148" i="30"/>
  <c r="L187" i="30"/>
  <c r="L88" i="30"/>
  <c r="L96" i="30"/>
  <c r="L156" i="30"/>
  <c r="L116" i="30"/>
  <c r="L134" i="30"/>
  <c r="L167" i="30"/>
  <c r="L225" i="30"/>
  <c r="L264" i="30"/>
  <c r="L243" i="30"/>
  <c r="L75" i="29"/>
  <c r="L78" i="29"/>
  <c r="L94" i="29"/>
  <c r="L114" i="29"/>
  <c r="L124" i="29"/>
  <c r="L132" i="29"/>
  <c r="L91" i="29"/>
  <c r="L98" i="29"/>
  <c r="L108" i="29"/>
  <c r="L197" i="29"/>
  <c r="L174" i="29"/>
  <c r="L179" i="29"/>
  <c r="L189" i="29"/>
  <c r="L199" i="29"/>
  <c r="L228" i="29"/>
  <c r="L231" i="29"/>
  <c r="L223" i="29"/>
  <c r="AD8" i="22"/>
  <c r="AE8" i="22" s="1"/>
  <c r="Z8" i="28"/>
  <c r="AA8" i="28" s="1"/>
  <c r="AF8" i="22"/>
  <c r="Y8" i="22"/>
  <c r="M227" i="31" l="1"/>
  <c r="O227" i="31" s="1"/>
  <c r="M79" i="31"/>
  <c r="O79" i="31" s="1"/>
  <c r="M158" i="31"/>
  <c r="O158" i="31" s="1"/>
  <c r="M271" i="31"/>
  <c r="O271" i="31" s="1"/>
  <c r="M34" i="31"/>
  <c r="O34" i="31" s="1"/>
  <c r="M260" i="31"/>
  <c r="O260" i="31" s="1"/>
  <c r="M251" i="31"/>
  <c r="O251" i="31" s="1"/>
  <c r="M90" i="31"/>
  <c r="O90" i="31" s="1"/>
  <c r="M57" i="31"/>
  <c r="O57" i="31" s="1"/>
  <c r="M101" i="31"/>
  <c r="O101" i="31" s="1"/>
  <c r="M63" i="31"/>
  <c r="O63" i="31" s="1"/>
  <c r="M70" i="31"/>
  <c r="O70" i="31" s="1"/>
  <c r="M247" i="31"/>
  <c r="O247" i="31" s="1"/>
  <c r="M145" i="31"/>
  <c r="O145" i="31" s="1"/>
  <c r="M259" i="31"/>
  <c r="O259" i="31" s="1"/>
  <c r="M58" i="31"/>
  <c r="O58" i="31" s="1"/>
  <c r="M232" i="31"/>
  <c r="O232" i="31" s="1"/>
  <c r="M61" i="31"/>
  <c r="O61" i="31" s="1"/>
  <c r="M133" i="31"/>
  <c r="O133" i="31" s="1"/>
  <c r="M11" i="31"/>
  <c r="O11" i="31" s="1"/>
  <c r="M39" i="31"/>
  <c r="O39" i="31" s="1"/>
  <c r="M229" i="31"/>
  <c r="O229" i="31" s="1"/>
  <c r="M69" i="31"/>
  <c r="O69" i="31" s="1"/>
  <c r="M27" i="31"/>
  <c r="O27" i="31" s="1"/>
  <c r="M273" i="31"/>
  <c r="O273" i="31" s="1"/>
  <c r="M45" i="31"/>
  <c r="O45" i="31" s="1"/>
  <c r="M152" i="31"/>
  <c r="O152" i="31" s="1"/>
  <c r="M72" i="31"/>
  <c r="O72" i="31" s="1"/>
  <c r="M84" i="31"/>
  <c r="O84" i="31" s="1"/>
  <c r="M151" i="31"/>
  <c r="O151" i="31" s="1"/>
  <c r="M156" i="31"/>
  <c r="O156" i="31" s="1"/>
  <c r="M288" i="31"/>
  <c r="O288" i="31" s="1"/>
  <c r="M268" i="31"/>
  <c r="O268" i="31" s="1"/>
  <c r="M205" i="31"/>
  <c r="O205" i="31" s="1"/>
  <c r="M23" i="31"/>
  <c r="O23" i="31" s="1"/>
  <c r="M162" i="31"/>
  <c r="O162" i="31" s="1"/>
  <c r="M43" i="31"/>
  <c r="O43" i="31" s="1"/>
  <c r="M51" i="31"/>
  <c r="O51" i="31" s="1"/>
  <c r="M284" i="31"/>
  <c r="O284" i="31" s="1"/>
  <c r="M161" i="31"/>
  <c r="O161" i="31" s="1"/>
  <c r="M244" i="31"/>
  <c r="O244" i="31" s="1"/>
  <c r="M129" i="31"/>
  <c r="O129" i="31" s="1"/>
  <c r="M35" i="31"/>
  <c r="O35" i="31" s="1"/>
  <c r="M252" i="31"/>
  <c r="O252" i="31" s="1"/>
  <c r="M41" i="31"/>
  <c r="O41" i="31" s="1"/>
  <c r="M20" i="31"/>
  <c r="O20" i="31" s="1"/>
  <c r="M243" i="31"/>
  <c r="O243" i="31" s="1"/>
  <c r="M122" i="31"/>
  <c r="O122" i="31" s="1"/>
  <c r="M204" i="31"/>
  <c r="O204" i="31" s="1"/>
  <c r="M119" i="31"/>
  <c r="O119" i="31" s="1"/>
  <c r="M172" i="31"/>
  <c r="O172" i="31" s="1"/>
  <c r="M223" i="31"/>
  <c r="O223" i="31" s="1"/>
  <c r="M52" i="31"/>
  <c r="O52" i="31" s="1"/>
  <c r="M19" i="31"/>
  <c r="O19" i="31" s="1"/>
  <c r="M71" i="31"/>
  <c r="O71" i="31" s="1"/>
  <c r="M196" i="31"/>
  <c r="O196" i="31" s="1"/>
  <c r="M173" i="31"/>
  <c r="O173" i="31" s="1"/>
  <c r="M305" i="31"/>
  <c r="O305" i="31" s="1"/>
  <c r="M62" i="31"/>
  <c r="O62" i="31" s="1"/>
  <c r="M46" i="31"/>
  <c r="O46" i="31" s="1"/>
  <c r="M13" i="31"/>
  <c r="O13" i="31" s="1"/>
  <c r="M87" i="31"/>
  <c r="O87" i="31" s="1"/>
  <c r="M124" i="31"/>
  <c r="O124" i="31" s="1"/>
  <c r="M146" i="31"/>
  <c r="O146" i="31" s="1"/>
  <c r="M182" i="31"/>
  <c r="O182" i="31" s="1"/>
  <c r="M104" i="31"/>
  <c r="O104" i="31" s="1"/>
  <c r="M85" i="31"/>
  <c r="O85" i="31" s="1"/>
  <c r="M285" i="31"/>
  <c r="O285" i="31" s="1"/>
  <c r="M139" i="31"/>
  <c r="O139" i="31" s="1"/>
  <c r="M106" i="31"/>
  <c r="O106" i="31" s="1"/>
  <c r="M83" i="31"/>
  <c r="O83" i="31" s="1"/>
  <c r="M135" i="31"/>
  <c r="O135" i="31" s="1"/>
  <c r="M214" i="31"/>
  <c r="O214" i="31" s="1"/>
  <c r="M138" i="31"/>
  <c r="O138" i="31" s="1"/>
  <c r="M93" i="31"/>
  <c r="O93" i="31" s="1"/>
  <c r="M117" i="31"/>
  <c r="O117" i="31" s="1"/>
  <c r="M267" i="31"/>
  <c r="O267" i="31" s="1"/>
  <c r="M48" i="31"/>
  <c r="O48" i="31" s="1"/>
  <c r="M188" i="31"/>
  <c r="O188" i="31" s="1"/>
  <c r="M279" i="31"/>
  <c r="O279" i="31" s="1"/>
  <c r="M18" i="31"/>
  <c r="O18" i="31" s="1"/>
  <c r="M82" i="31"/>
  <c r="O82" i="31" s="1"/>
  <c r="M121" i="31"/>
  <c r="O121" i="31" s="1"/>
  <c r="M102" i="31"/>
  <c r="O102" i="31" s="1"/>
  <c r="M180" i="31"/>
  <c r="O180" i="31" s="1"/>
  <c r="M65" i="31"/>
  <c r="O65" i="31" s="1"/>
  <c r="M53" i="31"/>
  <c r="O53" i="31" s="1"/>
  <c r="M174" i="31"/>
  <c r="O174" i="31" s="1"/>
  <c r="M225" i="31"/>
  <c r="O225" i="31" s="1"/>
  <c r="M216" i="31"/>
  <c r="O216" i="31" s="1"/>
  <c r="M29" i="31"/>
  <c r="O29" i="31" s="1"/>
  <c r="M278" i="31"/>
  <c r="O278" i="31" s="1"/>
  <c r="M25" i="31"/>
  <c r="O25" i="31" s="1"/>
  <c r="M80" i="31"/>
  <c r="O80" i="31" s="1"/>
  <c r="M148" i="31"/>
  <c r="O148" i="31" s="1"/>
  <c r="M78" i="31"/>
  <c r="O78" i="31" s="1"/>
  <c r="M9" i="31"/>
  <c r="O9" i="31" s="1"/>
  <c r="M228" i="31"/>
  <c r="O228" i="31" s="1"/>
  <c r="M212" i="31"/>
  <c r="O212" i="31" s="1"/>
  <c r="M206" i="31"/>
  <c r="O206" i="31" s="1"/>
  <c r="M181" i="31"/>
  <c r="O181" i="31" s="1"/>
  <c r="M86" i="31"/>
  <c r="O86" i="31" s="1"/>
  <c r="M295" i="31"/>
  <c r="O295" i="31" s="1"/>
  <c r="M159" i="31"/>
  <c r="O159" i="31" s="1"/>
  <c r="M125" i="31"/>
  <c r="O125" i="31" s="1"/>
  <c r="M64" i="31"/>
  <c r="O64" i="31" s="1"/>
  <c r="M197" i="31"/>
  <c r="O197" i="31" s="1"/>
  <c r="M116" i="30"/>
  <c r="O116" i="30" s="1"/>
  <c r="M42" i="30"/>
  <c r="O42" i="30" s="1"/>
  <c r="M256" i="30"/>
  <c r="O256" i="30" s="1"/>
  <c r="M238" i="30"/>
  <c r="O238" i="30" s="1"/>
  <c r="M232" i="30"/>
  <c r="O232" i="30" s="1"/>
  <c r="M236" i="30"/>
  <c r="O236" i="30" s="1"/>
  <c r="M202" i="30"/>
  <c r="O202" i="30" s="1"/>
  <c r="M41" i="30"/>
  <c r="O41" i="30" s="1"/>
  <c r="M11" i="30"/>
  <c r="O11" i="30" s="1"/>
  <c r="M265" i="30"/>
  <c r="O265" i="30" s="1"/>
  <c r="M33" i="30"/>
  <c r="O33" i="30" s="1"/>
  <c r="M252" i="30"/>
  <c r="O252" i="30" s="1"/>
  <c r="M290" i="30"/>
  <c r="O290" i="30" s="1"/>
  <c r="M146" i="30"/>
  <c r="O146" i="30" s="1"/>
  <c r="M132" i="30"/>
  <c r="O132" i="30" s="1"/>
  <c r="M19" i="30"/>
  <c r="O19" i="30" s="1"/>
  <c r="M230" i="30"/>
  <c r="O230" i="30" s="1"/>
  <c r="M300" i="30"/>
  <c r="O300" i="30" s="1"/>
  <c r="M87" i="30"/>
  <c r="O87" i="30" s="1"/>
  <c r="M270" i="30"/>
  <c r="O270" i="30" s="1"/>
  <c r="M268" i="30"/>
  <c r="O268" i="30" s="1"/>
  <c r="M97" i="30"/>
  <c r="O97" i="30" s="1"/>
  <c r="M92" i="30"/>
  <c r="O92" i="30" s="1"/>
  <c r="M88" i="30"/>
  <c r="O88" i="30" s="1"/>
  <c r="M198" i="30"/>
  <c r="O198" i="30" s="1"/>
  <c r="M187" i="30"/>
  <c r="O187" i="30" s="1"/>
  <c r="M149" i="30"/>
  <c r="O149" i="30" s="1"/>
  <c r="M126" i="30"/>
  <c r="O126" i="30" s="1"/>
  <c r="M16" i="30"/>
  <c r="O16" i="30" s="1"/>
  <c r="M180" i="30"/>
  <c r="O180" i="30" s="1"/>
  <c r="M63" i="30"/>
  <c r="O63" i="30" s="1"/>
  <c r="M81" i="30"/>
  <c r="O81" i="30" s="1"/>
  <c r="M258" i="30"/>
  <c r="O258" i="30" s="1"/>
  <c r="M196" i="30"/>
  <c r="O196" i="30" s="1"/>
  <c r="M259" i="30"/>
  <c r="O259" i="30" s="1"/>
  <c r="M204" i="30"/>
  <c r="O204" i="30" s="1"/>
  <c r="M108" i="30"/>
  <c r="O108" i="30" s="1"/>
  <c r="M96" i="30"/>
  <c r="O96" i="30" s="1"/>
  <c r="M103" i="30"/>
  <c r="O103" i="30" s="1"/>
  <c r="M62" i="30"/>
  <c r="O62" i="30" s="1"/>
  <c r="M260" i="30"/>
  <c r="O260" i="30" s="1"/>
  <c r="M248" i="30"/>
  <c r="O248" i="30" s="1"/>
  <c r="M15" i="30"/>
  <c r="O15" i="30" s="1"/>
  <c r="M302" i="30"/>
  <c r="O302" i="30" s="1"/>
  <c r="M208" i="30"/>
  <c r="O208" i="30" s="1"/>
  <c r="M28" i="30"/>
  <c r="O28" i="30" s="1"/>
  <c r="M175" i="30"/>
  <c r="O175" i="30" s="1"/>
  <c r="M54" i="30"/>
  <c r="O54" i="30" s="1"/>
  <c r="M162" i="30"/>
  <c r="O162" i="30" s="1"/>
  <c r="M192" i="30"/>
  <c r="O192" i="30" s="1"/>
  <c r="M245" i="30"/>
  <c r="O245" i="30" s="1"/>
  <c r="M226" i="30"/>
  <c r="O226" i="30" s="1"/>
  <c r="M39" i="30"/>
  <c r="O39" i="30" s="1"/>
  <c r="M280" i="30"/>
  <c r="O280" i="30" s="1"/>
  <c r="M243" i="30"/>
  <c r="O243" i="30" s="1"/>
  <c r="M120" i="30"/>
  <c r="O120" i="30" s="1"/>
  <c r="M110" i="30"/>
  <c r="O110" i="30" s="1"/>
  <c r="M9" i="30"/>
  <c r="O9" i="30" s="1"/>
  <c r="M75" i="30"/>
  <c r="O75" i="30" s="1"/>
  <c r="M250" i="30"/>
  <c r="O250" i="30" s="1"/>
  <c r="M193" i="30"/>
  <c r="O193" i="30" s="1"/>
  <c r="M224" i="30"/>
  <c r="O224" i="30" s="1"/>
  <c r="M225" i="30"/>
  <c r="O225" i="30" s="1"/>
  <c r="M102" i="30"/>
  <c r="O102" i="30" s="1"/>
  <c r="M144" i="30"/>
  <c r="O144" i="30" s="1"/>
  <c r="M24" i="30"/>
  <c r="O24" i="30" s="1"/>
  <c r="M35" i="30"/>
  <c r="O35" i="30" s="1"/>
  <c r="M288" i="30"/>
  <c r="O288" i="30" s="1"/>
  <c r="M66" i="30"/>
  <c r="O66" i="30" s="1"/>
  <c r="M242" i="30"/>
  <c r="O242" i="30" s="1"/>
  <c r="M184" i="30"/>
  <c r="O184" i="30" s="1"/>
  <c r="M212" i="30"/>
  <c r="O212" i="30" s="1"/>
  <c r="M106" i="30"/>
  <c r="O106" i="30" s="1"/>
  <c r="M84" i="30"/>
  <c r="O84" i="30" s="1"/>
  <c r="M148" i="30"/>
  <c r="O148" i="30" s="1"/>
  <c r="M130" i="30"/>
  <c r="O130" i="30" s="1"/>
  <c r="M55" i="30"/>
  <c r="O55" i="30" s="1"/>
  <c r="M94" i="30"/>
  <c r="O94" i="30" s="1"/>
  <c r="M269" i="30"/>
  <c r="O269" i="30" s="1"/>
  <c r="M140" i="30"/>
  <c r="O140" i="30" s="1"/>
  <c r="M237" i="30"/>
  <c r="O237" i="30" s="1"/>
  <c r="M168" i="30"/>
  <c r="O168" i="30" s="1"/>
  <c r="M32" i="30"/>
  <c r="O32" i="30" s="1"/>
  <c r="M58" i="30"/>
  <c r="O58" i="30" s="1"/>
  <c r="M240" i="30"/>
  <c r="O240" i="30" s="1"/>
  <c r="M194" i="30"/>
  <c r="O194" i="30" s="1"/>
  <c r="M264" i="30"/>
  <c r="O264" i="30" s="1"/>
  <c r="M167" i="30"/>
  <c r="O167" i="30" s="1"/>
  <c r="M134" i="30"/>
  <c r="O134" i="30" s="1"/>
  <c r="M86" i="30"/>
  <c r="O86" i="30" s="1"/>
  <c r="M227" i="30"/>
  <c r="O227" i="30" s="1"/>
  <c r="M70" i="30"/>
  <c r="O70" i="30" s="1"/>
  <c r="M136" i="30"/>
  <c r="O136" i="30" s="1"/>
  <c r="M222" i="30"/>
  <c r="O222" i="30" s="1"/>
  <c r="M154" i="30"/>
  <c r="O154" i="30" s="1"/>
  <c r="M25" i="30"/>
  <c r="O25" i="30" s="1"/>
  <c r="M50" i="30"/>
  <c r="O50" i="30" s="1"/>
  <c r="M220" i="30"/>
  <c r="O220" i="30" s="1"/>
  <c r="M26" i="30"/>
  <c r="O26" i="30" s="1"/>
  <c r="M124" i="30"/>
  <c r="O124" i="30" s="1"/>
  <c r="M128" i="30"/>
  <c r="O128" i="30" s="1"/>
  <c r="M36" i="30"/>
  <c r="O36" i="30" s="1"/>
  <c r="M216" i="30"/>
  <c r="O216" i="30" s="1"/>
  <c r="M101" i="30"/>
  <c r="O101" i="30" s="1"/>
  <c r="M278" i="30"/>
  <c r="O278" i="30" s="1"/>
  <c r="M43" i="30"/>
  <c r="O43" i="30" s="1"/>
  <c r="M161" i="30"/>
  <c r="O161" i="30" s="1"/>
  <c r="M156" i="30"/>
  <c r="O156" i="30" s="1"/>
  <c r="M100" i="30"/>
  <c r="O100" i="30" s="1"/>
  <c r="M109" i="30"/>
  <c r="O109" i="30" s="1"/>
  <c r="M112" i="30"/>
  <c r="O112" i="30" s="1"/>
  <c r="M13" i="30"/>
  <c r="O13" i="30" s="1"/>
  <c r="M210" i="30"/>
  <c r="O210" i="30" s="1"/>
  <c r="M77" i="30"/>
  <c r="O77" i="30" s="1"/>
  <c r="M282" i="30"/>
  <c r="O282" i="30" s="1"/>
  <c r="M266" i="30"/>
  <c r="O266" i="30" s="1"/>
  <c r="M23" i="30"/>
  <c r="O23" i="30" s="1"/>
  <c r="M40" i="30"/>
  <c r="O40" i="30" s="1"/>
  <c r="M214" i="30"/>
  <c r="O214" i="30" s="1"/>
  <c r="M290" i="29"/>
  <c r="O290" i="29" s="1"/>
  <c r="M112" i="29"/>
  <c r="O112" i="29" s="1"/>
  <c r="M231" i="29"/>
  <c r="O231" i="29" s="1"/>
  <c r="M158" i="29"/>
  <c r="O158" i="29" s="1"/>
  <c r="M228" i="29"/>
  <c r="O228" i="29" s="1"/>
  <c r="M94" i="29"/>
  <c r="O94" i="29" s="1"/>
  <c r="M230" i="29"/>
  <c r="O230" i="29" s="1"/>
  <c r="M17" i="29"/>
  <c r="O17" i="29" s="1"/>
  <c r="M150" i="29"/>
  <c r="O150" i="29" s="1"/>
  <c r="M102" i="29"/>
  <c r="O102" i="29" s="1"/>
  <c r="M117" i="29"/>
  <c r="O117" i="29" s="1"/>
  <c r="M169" i="29"/>
  <c r="O169" i="29" s="1"/>
  <c r="M197" i="29"/>
  <c r="O197" i="29" s="1"/>
  <c r="M108" i="29"/>
  <c r="O108" i="29" s="1"/>
  <c r="M234" i="29"/>
  <c r="O234" i="29" s="1"/>
  <c r="M98" i="29"/>
  <c r="O98" i="29" s="1"/>
  <c r="M253" i="29"/>
  <c r="O253" i="29" s="1"/>
  <c r="M219" i="29"/>
  <c r="O219" i="29" s="1"/>
  <c r="M58" i="29"/>
  <c r="O58" i="29" s="1"/>
  <c r="M242" i="29"/>
  <c r="O242" i="29" s="1"/>
  <c r="M259" i="29"/>
  <c r="O259" i="29" s="1"/>
  <c r="M88" i="29"/>
  <c r="O88" i="29" s="1"/>
  <c r="M144" i="29"/>
  <c r="O144" i="29" s="1"/>
  <c r="M39" i="29"/>
  <c r="O39" i="29" s="1"/>
  <c r="M274" i="29"/>
  <c r="O274" i="29" s="1"/>
  <c r="M171" i="29"/>
  <c r="O171" i="29" s="1"/>
  <c r="M232" i="29"/>
  <c r="O232" i="29" s="1"/>
  <c r="M134" i="29"/>
  <c r="O134" i="29" s="1"/>
  <c r="M271" i="29"/>
  <c r="O271" i="29" s="1"/>
  <c r="M79" i="29"/>
  <c r="O79" i="29" s="1"/>
  <c r="M18" i="29"/>
  <c r="O18" i="29" s="1"/>
  <c r="M33" i="29"/>
  <c r="O33" i="29" s="1"/>
  <c r="M167" i="29"/>
  <c r="O167" i="29" s="1"/>
  <c r="M28" i="29"/>
  <c r="O28" i="29" s="1"/>
  <c r="M31" i="29"/>
  <c r="O31" i="29" s="1"/>
  <c r="M25" i="29"/>
  <c r="O25" i="29" s="1"/>
  <c r="M264" i="29"/>
  <c r="O264" i="29" s="1"/>
  <c r="M91" i="29"/>
  <c r="O91" i="29" s="1"/>
  <c r="M161" i="29"/>
  <c r="O161" i="29" s="1"/>
  <c r="M210" i="29"/>
  <c r="O210" i="29" s="1"/>
  <c r="M186" i="29"/>
  <c r="O186" i="29" s="1"/>
  <c r="M132" i="29"/>
  <c r="O132" i="29" s="1"/>
  <c r="M21" i="29"/>
  <c r="O21" i="29" s="1"/>
  <c r="M221" i="29"/>
  <c r="O221" i="29" s="1"/>
  <c r="M8" i="29"/>
  <c r="O8" i="29" s="1"/>
  <c r="M243" i="29"/>
  <c r="O243" i="29" s="1"/>
  <c r="M223" i="29"/>
  <c r="O223" i="29" s="1"/>
  <c r="M124" i="29"/>
  <c r="O124" i="29" s="1"/>
  <c r="M101" i="29"/>
  <c r="O101" i="29" s="1"/>
  <c r="M30" i="29"/>
  <c r="O30" i="29" s="1"/>
  <c r="M215" i="29"/>
  <c r="O215" i="29" s="1"/>
  <c r="M269" i="29"/>
  <c r="O269" i="29" s="1"/>
  <c r="M288" i="29"/>
  <c r="O288" i="29" s="1"/>
  <c r="M148" i="29"/>
  <c r="O148" i="29" s="1"/>
  <c r="M193" i="29"/>
  <c r="O193" i="29" s="1"/>
  <c r="M238" i="29"/>
  <c r="O238" i="29" s="1"/>
  <c r="M19" i="29"/>
  <c r="O19" i="29" s="1"/>
  <c r="M114" i="29"/>
  <c r="O114" i="29" s="1"/>
  <c r="M76" i="29"/>
  <c r="O76" i="29" s="1"/>
  <c r="M263" i="29"/>
  <c r="O263" i="29" s="1"/>
  <c r="M20" i="29"/>
  <c r="O20" i="29" s="1"/>
  <c r="M198" i="29"/>
  <c r="O198" i="29" s="1"/>
  <c r="M119" i="29"/>
  <c r="O119" i="29" s="1"/>
  <c r="M208" i="29"/>
  <c r="O208" i="29" s="1"/>
  <c r="M220" i="29"/>
  <c r="O220" i="29" s="1"/>
  <c r="M199" i="29"/>
  <c r="O199" i="29" s="1"/>
  <c r="M78" i="29"/>
  <c r="O78" i="29" s="1"/>
  <c r="M212" i="29"/>
  <c r="O212" i="29" s="1"/>
  <c r="M12" i="29"/>
  <c r="O12" i="29" s="1"/>
  <c r="M86" i="29"/>
  <c r="O86" i="29" s="1"/>
  <c r="M23" i="29"/>
  <c r="O23" i="29" s="1"/>
  <c r="M149" i="29"/>
  <c r="O149" i="29" s="1"/>
  <c r="M301" i="29"/>
  <c r="O301" i="29" s="1"/>
  <c r="M189" i="29"/>
  <c r="O189" i="29" s="1"/>
  <c r="M75" i="29"/>
  <c r="O75" i="29" s="1"/>
  <c r="M138" i="29"/>
  <c r="O138" i="29" s="1"/>
  <c r="M9" i="29"/>
  <c r="O9" i="29" s="1"/>
  <c r="M145" i="29"/>
  <c r="O145" i="29" s="1"/>
  <c r="M77" i="29"/>
  <c r="O77" i="29" s="1"/>
  <c r="M141" i="29"/>
  <c r="O141" i="29" s="1"/>
  <c r="M295" i="29"/>
  <c r="O295" i="29" s="1"/>
  <c r="M241" i="29"/>
  <c r="O241" i="29" s="1"/>
  <c r="M249" i="29"/>
  <c r="O249" i="29" s="1"/>
  <c r="M179" i="29"/>
  <c r="O179" i="29" s="1"/>
  <c r="M200" i="29"/>
  <c r="O200" i="29" s="1"/>
  <c r="M130" i="29"/>
  <c r="O130" i="29" s="1"/>
  <c r="M133" i="29"/>
  <c r="O133" i="29" s="1"/>
  <c r="M74" i="29"/>
  <c r="O74" i="29" s="1"/>
  <c r="M262" i="29"/>
  <c r="O262" i="29" s="1"/>
  <c r="M57" i="29"/>
  <c r="O57" i="29" s="1"/>
  <c r="M123" i="29"/>
  <c r="O123" i="29" s="1"/>
  <c r="M129" i="29"/>
  <c r="O129" i="29" s="1"/>
  <c r="M47" i="29"/>
  <c r="O47" i="29" s="1"/>
  <c r="M174" i="29"/>
  <c r="O174" i="29" s="1"/>
  <c r="M182" i="29"/>
  <c r="O182" i="29" s="1"/>
  <c r="M22" i="29"/>
  <c r="O22" i="29" s="1"/>
  <c r="M118" i="29"/>
  <c r="O118" i="29" s="1"/>
  <c r="M113" i="29"/>
  <c r="O113" i="29" s="1"/>
  <c r="M64" i="29"/>
  <c r="O64" i="29" s="1"/>
  <c r="M254" i="29"/>
  <c r="O254" i="29" s="1"/>
  <c r="M10" i="29"/>
  <c r="O10" i="29" s="1"/>
  <c r="M248" i="29"/>
  <c r="O248" i="29" s="1"/>
  <c r="M120" i="29"/>
  <c r="O120" i="29" s="1"/>
  <c r="M246" i="29"/>
  <c r="O246" i="29" s="1"/>
  <c r="M237" i="29"/>
  <c r="O237" i="29" s="1"/>
  <c r="M275" i="29"/>
  <c r="O275" i="29" s="1"/>
  <c r="M60" i="29"/>
  <c r="O60" i="29" s="1"/>
  <c r="M100" i="29"/>
  <c r="O100" i="29" s="1"/>
  <c r="M202" i="29"/>
  <c r="O202" i="29" s="1"/>
  <c r="M272" i="29"/>
  <c r="O272" i="29" s="1"/>
  <c r="M55" i="29"/>
  <c r="O55" i="29" s="1"/>
  <c r="M65" i="29"/>
  <c r="O65" i="29" s="1"/>
  <c r="M29" i="29"/>
  <c r="O29" i="29" s="1"/>
  <c r="M53" i="29"/>
  <c r="O53" i="29" s="1"/>
  <c r="M270" i="29"/>
  <c r="O270" i="29" s="1"/>
  <c r="M273" i="29"/>
  <c r="O273" i="29" s="1"/>
  <c r="R8" i="28"/>
  <c r="AN9" i="22"/>
  <c r="AO9" i="22" s="1"/>
  <c r="AN10" i="22"/>
  <c r="AO10" i="22" s="1"/>
  <c r="AN11" i="22"/>
  <c r="AO11" i="22" s="1"/>
  <c r="AN12" i="22"/>
  <c r="AO12" i="22" s="1"/>
  <c r="AN13" i="22"/>
  <c r="AO13" i="22" s="1"/>
  <c r="AN14" i="22"/>
  <c r="AO14" i="22" s="1"/>
  <c r="AN15" i="22"/>
  <c r="AO15" i="22" s="1"/>
  <c r="AN16" i="22"/>
  <c r="AO16" i="22"/>
  <c r="AN17" i="22"/>
  <c r="AO17" i="22" s="1"/>
  <c r="AN18" i="22"/>
  <c r="AO18" i="22" s="1"/>
  <c r="AN19" i="22"/>
  <c r="AO19" i="22" s="1"/>
  <c r="AN20" i="22"/>
  <c r="AO20" i="22" s="1"/>
  <c r="AN21" i="22"/>
  <c r="AO21" i="22" s="1"/>
  <c r="AN22" i="22"/>
  <c r="AO22" i="22" s="1"/>
  <c r="AN23" i="22"/>
  <c r="AO23" i="22" s="1"/>
  <c r="AN24" i="22"/>
  <c r="AO24" i="22" s="1"/>
  <c r="AN25" i="22"/>
  <c r="AO25" i="22" s="1"/>
  <c r="AN26" i="22"/>
  <c r="AO26" i="22" s="1"/>
  <c r="AN27" i="22"/>
  <c r="AO27" i="22" s="1"/>
  <c r="AN28" i="22"/>
  <c r="AO28" i="22" s="1"/>
  <c r="AN29" i="22"/>
  <c r="AO29" i="22" s="1"/>
  <c r="AN30" i="22"/>
  <c r="AO30" i="22" s="1"/>
  <c r="AN31" i="22"/>
  <c r="AO31" i="22" s="1"/>
  <c r="AN32" i="22"/>
  <c r="AO32" i="22" s="1"/>
  <c r="AN33" i="22"/>
  <c r="AO33" i="22" s="1"/>
  <c r="AN34" i="22"/>
  <c r="AO34" i="22" s="1"/>
  <c r="AN35" i="22"/>
  <c r="AO35" i="22" s="1"/>
  <c r="AN36" i="22"/>
  <c r="AO36" i="22" s="1"/>
  <c r="AN37" i="22"/>
  <c r="AO37" i="22" s="1"/>
  <c r="AN38" i="22"/>
  <c r="AO38" i="22" s="1"/>
  <c r="AN39" i="22"/>
  <c r="AO39" i="22" s="1"/>
  <c r="AN40" i="22"/>
  <c r="AO40" i="22" s="1"/>
  <c r="AN41" i="22"/>
  <c r="AO41" i="22" s="1"/>
  <c r="AN42" i="22"/>
  <c r="AO42" i="22" s="1"/>
  <c r="AN43" i="22"/>
  <c r="AO43" i="22" s="1"/>
  <c r="AN44" i="22"/>
  <c r="AO44" i="22" s="1"/>
  <c r="AN45" i="22"/>
  <c r="AO45" i="22" s="1"/>
  <c r="AN46" i="22"/>
  <c r="AO46" i="22" s="1"/>
  <c r="AN47" i="22"/>
  <c r="AO47" i="22" s="1"/>
  <c r="AN48" i="22"/>
  <c r="AO48" i="22" s="1"/>
  <c r="AN49" i="22"/>
  <c r="AO49" i="22" s="1"/>
  <c r="AN50" i="22"/>
  <c r="AO50" i="22" s="1"/>
  <c r="AN51" i="22"/>
  <c r="AO51" i="22" s="1"/>
  <c r="AN52" i="22"/>
  <c r="AO52" i="22" s="1"/>
  <c r="AN53" i="22"/>
  <c r="AO53" i="22" s="1"/>
  <c r="AN54" i="22"/>
  <c r="AO54" i="22" s="1"/>
  <c r="AN55" i="22"/>
  <c r="AO55" i="22" s="1"/>
  <c r="AN56" i="22"/>
  <c r="AO56" i="22" s="1"/>
  <c r="AN57" i="22"/>
  <c r="AO57" i="22" s="1"/>
  <c r="AN58" i="22"/>
  <c r="AO58" i="22" s="1"/>
  <c r="AN59" i="22"/>
  <c r="AO59" i="22" s="1"/>
  <c r="AN60" i="22"/>
  <c r="AO60" i="22" s="1"/>
  <c r="AN61" i="22"/>
  <c r="AO61" i="22" s="1"/>
  <c r="AN62" i="22"/>
  <c r="AO62" i="22" s="1"/>
  <c r="AN63" i="22"/>
  <c r="AO63" i="22" s="1"/>
  <c r="AN64" i="22"/>
  <c r="AO64" i="22" s="1"/>
  <c r="AN65" i="22"/>
  <c r="AO65" i="22" s="1"/>
  <c r="AN66" i="22"/>
  <c r="AO66" i="22" s="1"/>
  <c r="AN67" i="22"/>
  <c r="AO67" i="22" s="1"/>
  <c r="AN68" i="22"/>
  <c r="AO68" i="22" s="1"/>
  <c r="AN69" i="22"/>
  <c r="AO69" i="22" s="1"/>
  <c r="AN70" i="22"/>
  <c r="AO70" i="22" s="1"/>
  <c r="AN71" i="22"/>
  <c r="AO71" i="22" s="1"/>
  <c r="AN72" i="22"/>
  <c r="AO72" i="22" s="1"/>
  <c r="AN73" i="22"/>
  <c r="AO73" i="22" s="1"/>
  <c r="AN74" i="22"/>
  <c r="AO74" i="22" s="1"/>
  <c r="AN75" i="22"/>
  <c r="AO75" i="22" s="1"/>
  <c r="AN76" i="22"/>
  <c r="AO76" i="22" s="1"/>
  <c r="AN77" i="22"/>
  <c r="AO77" i="22" s="1"/>
  <c r="AN78" i="22"/>
  <c r="AO78" i="22" s="1"/>
  <c r="AN79" i="22"/>
  <c r="AO79" i="22" s="1"/>
  <c r="AN80" i="22"/>
  <c r="AO80" i="22" s="1"/>
  <c r="AN81" i="22"/>
  <c r="AO81" i="22" s="1"/>
  <c r="AN82" i="22"/>
  <c r="AO82" i="22" s="1"/>
  <c r="AN83" i="22"/>
  <c r="AO83" i="22" s="1"/>
  <c r="AN84" i="22"/>
  <c r="AO84" i="22" s="1"/>
  <c r="AN85" i="22"/>
  <c r="AO85" i="22" s="1"/>
  <c r="AN86" i="22"/>
  <c r="AO86" i="22" s="1"/>
  <c r="AN87" i="22"/>
  <c r="AO87" i="22" s="1"/>
  <c r="AN88" i="22"/>
  <c r="AO88" i="22" s="1"/>
  <c r="AN89" i="22"/>
  <c r="AO89" i="22" s="1"/>
  <c r="AN90" i="22"/>
  <c r="AO90" i="22" s="1"/>
  <c r="AN91" i="22"/>
  <c r="AO91" i="22" s="1"/>
  <c r="AN92" i="22"/>
  <c r="AO92" i="22" s="1"/>
  <c r="AN93" i="22"/>
  <c r="AO93" i="22" s="1"/>
  <c r="AN94" i="22"/>
  <c r="AO94" i="22" s="1"/>
  <c r="AN95" i="22"/>
  <c r="AO95" i="22" s="1"/>
  <c r="AN96" i="22"/>
  <c r="AO96" i="22" s="1"/>
  <c r="AN97" i="22"/>
  <c r="AO97" i="22" s="1"/>
  <c r="AN98" i="22"/>
  <c r="AO98" i="22" s="1"/>
  <c r="AN99" i="22"/>
  <c r="AO99" i="22" s="1"/>
  <c r="AN100" i="22"/>
  <c r="AO100" i="22" s="1"/>
  <c r="AN101" i="22"/>
  <c r="AO101" i="22" s="1"/>
  <c r="AN102" i="22"/>
  <c r="AO102" i="22" s="1"/>
  <c r="AN103" i="22"/>
  <c r="AO103" i="22" s="1"/>
  <c r="AN104" i="22"/>
  <c r="AO104" i="22" s="1"/>
  <c r="AN105" i="22"/>
  <c r="AO105" i="22" s="1"/>
  <c r="AN106" i="22"/>
  <c r="AO106" i="22" s="1"/>
  <c r="AN107" i="22"/>
  <c r="AO107" i="22" s="1"/>
  <c r="AN108" i="22"/>
  <c r="AO108" i="22" s="1"/>
  <c r="AN109" i="22"/>
  <c r="AO109" i="22" s="1"/>
  <c r="AN110" i="22"/>
  <c r="AO110" i="22" s="1"/>
  <c r="AN111" i="22"/>
  <c r="AO111" i="22" s="1"/>
  <c r="AN112" i="22"/>
  <c r="AO112" i="22" s="1"/>
  <c r="AN113" i="22"/>
  <c r="AO113" i="22" s="1"/>
  <c r="AN114" i="22"/>
  <c r="AO114" i="22" s="1"/>
  <c r="AN115" i="22"/>
  <c r="AO115" i="22" s="1"/>
  <c r="AN116" i="22"/>
  <c r="AO116" i="22" s="1"/>
  <c r="AN117" i="22"/>
  <c r="AO117" i="22" s="1"/>
  <c r="AN118" i="22"/>
  <c r="AO118" i="22" s="1"/>
  <c r="AN119" i="22"/>
  <c r="AO119" i="22" s="1"/>
  <c r="AN120" i="22"/>
  <c r="AO120" i="22" s="1"/>
  <c r="AN121" i="22"/>
  <c r="AO121" i="22" s="1"/>
  <c r="AN122" i="22"/>
  <c r="AO122" i="22" s="1"/>
  <c r="AN123" i="22"/>
  <c r="AO123" i="22" s="1"/>
  <c r="AN124" i="22"/>
  <c r="AO124" i="22" s="1"/>
  <c r="AN125" i="22"/>
  <c r="AO125" i="22" s="1"/>
  <c r="AN126" i="22"/>
  <c r="AO126" i="22" s="1"/>
  <c r="AN127" i="22"/>
  <c r="AO127" i="22" s="1"/>
  <c r="AN128" i="22"/>
  <c r="AO128" i="22" s="1"/>
  <c r="AN129" i="22"/>
  <c r="AO129" i="22" s="1"/>
  <c r="AN130" i="22"/>
  <c r="AO130" i="22" s="1"/>
  <c r="AN131" i="22"/>
  <c r="AO131" i="22" s="1"/>
  <c r="AN132" i="22"/>
  <c r="AO132" i="22" s="1"/>
  <c r="AN133" i="22"/>
  <c r="AO133" i="22" s="1"/>
  <c r="AN134" i="22"/>
  <c r="AO134" i="22" s="1"/>
  <c r="AN135" i="22"/>
  <c r="AO135" i="22" s="1"/>
  <c r="AN136" i="22"/>
  <c r="AO136" i="22" s="1"/>
  <c r="AN137" i="22"/>
  <c r="AO137" i="22" s="1"/>
  <c r="AN138" i="22"/>
  <c r="AO138" i="22" s="1"/>
  <c r="AN139" i="22"/>
  <c r="AO139" i="22" s="1"/>
  <c r="AN140" i="22"/>
  <c r="AO140" i="22" s="1"/>
  <c r="AN141" i="22"/>
  <c r="AO141" i="22" s="1"/>
  <c r="AN142" i="22"/>
  <c r="AO142" i="22" s="1"/>
  <c r="AN143" i="22"/>
  <c r="AO143" i="22" s="1"/>
  <c r="AN144" i="22"/>
  <c r="AO144" i="22" s="1"/>
  <c r="AN145" i="22"/>
  <c r="AO145" i="22" s="1"/>
  <c r="AN146" i="22"/>
  <c r="AO146" i="22" s="1"/>
  <c r="AN147" i="22"/>
  <c r="AO147" i="22" s="1"/>
  <c r="AN148" i="22"/>
  <c r="AO148" i="22" s="1"/>
  <c r="AN149" i="22"/>
  <c r="AO149" i="22" s="1"/>
  <c r="AN150" i="22"/>
  <c r="AO150" i="22" s="1"/>
  <c r="AN151" i="22"/>
  <c r="AO151" i="22" s="1"/>
  <c r="AN152" i="22"/>
  <c r="AO152" i="22" s="1"/>
  <c r="AN153" i="22"/>
  <c r="AO153" i="22" s="1"/>
  <c r="AN154" i="22"/>
  <c r="AO154" i="22" s="1"/>
  <c r="AN155" i="22"/>
  <c r="AO155" i="22" s="1"/>
  <c r="AN156" i="22"/>
  <c r="AO156" i="22" s="1"/>
  <c r="AN157" i="22"/>
  <c r="AO157" i="22" s="1"/>
  <c r="AN158" i="22"/>
  <c r="AO158" i="22" s="1"/>
  <c r="AN159" i="22"/>
  <c r="AO159" i="22" s="1"/>
  <c r="AN160" i="22"/>
  <c r="AO160" i="22" s="1"/>
  <c r="AN161" i="22"/>
  <c r="AO161" i="22" s="1"/>
  <c r="AN162" i="22"/>
  <c r="AO162" i="22" s="1"/>
  <c r="AN163" i="22"/>
  <c r="AO163" i="22" s="1"/>
  <c r="AN164" i="22"/>
  <c r="AO164" i="22" s="1"/>
  <c r="AN165" i="22"/>
  <c r="AO165" i="22" s="1"/>
  <c r="AN166" i="22"/>
  <c r="AO166" i="22" s="1"/>
  <c r="AN167" i="22"/>
  <c r="AO167" i="22" s="1"/>
  <c r="AN168" i="22"/>
  <c r="AO168" i="22" s="1"/>
  <c r="AN169" i="22"/>
  <c r="AO169" i="22" s="1"/>
  <c r="AN170" i="22"/>
  <c r="AO170" i="22" s="1"/>
  <c r="AN171" i="22"/>
  <c r="AO171" i="22" s="1"/>
  <c r="AN172" i="22"/>
  <c r="AO172" i="22" s="1"/>
  <c r="AN173" i="22"/>
  <c r="AO173" i="22" s="1"/>
  <c r="AN174" i="22"/>
  <c r="AO174" i="22" s="1"/>
  <c r="AN175" i="22"/>
  <c r="AO175" i="22" s="1"/>
  <c r="AN176" i="22"/>
  <c r="AO176" i="22" s="1"/>
  <c r="AN177" i="22"/>
  <c r="AO177" i="22" s="1"/>
  <c r="AN178" i="22"/>
  <c r="AO178" i="22" s="1"/>
  <c r="AN179" i="22"/>
  <c r="AO179" i="22" s="1"/>
  <c r="AN180" i="22"/>
  <c r="AO180" i="22" s="1"/>
  <c r="AN181" i="22"/>
  <c r="AO181" i="22" s="1"/>
  <c r="AN182" i="22"/>
  <c r="AO182" i="22" s="1"/>
  <c r="AN183" i="22"/>
  <c r="AO183" i="22" s="1"/>
  <c r="AN184" i="22"/>
  <c r="AO184" i="22" s="1"/>
  <c r="AN185" i="22"/>
  <c r="AO185" i="22" s="1"/>
  <c r="AN186" i="22"/>
  <c r="AO186" i="22" s="1"/>
  <c r="AN187" i="22"/>
  <c r="AO187" i="22" s="1"/>
  <c r="AN188" i="22"/>
  <c r="AO188" i="22" s="1"/>
  <c r="AN189" i="22"/>
  <c r="AO189" i="22" s="1"/>
  <c r="AN190" i="22"/>
  <c r="AO190" i="22" s="1"/>
  <c r="AN191" i="22"/>
  <c r="AO191" i="22" s="1"/>
  <c r="AN192" i="22"/>
  <c r="AO192" i="22" s="1"/>
  <c r="AN193" i="22"/>
  <c r="AO193" i="22" s="1"/>
  <c r="AN194" i="22"/>
  <c r="AO194" i="22" s="1"/>
  <c r="AN195" i="22"/>
  <c r="AO195" i="22" s="1"/>
  <c r="AN196" i="22"/>
  <c r="AO196" i="22" s="1"/>
  <c r="AN197" i="22"/>
  <c r="AO197" i="22" s="1"/>
  <c r="AN198" i="22"/>
  <c r="AO198" i="22" s="1"/>
  <c r="AN199" i="22"/>
  <c r="AO199" i="22" s="1"/>
  <c r="AN200" i="22"/>
  <c r="AO200" i="22" s="1"/>
  <c r="AN201" i="22"/>
  <c r="AO201" i="22" s="1"/>
  <c r="AN202" i="22"/>
  <c r="AO202" i="22" s="1"/>
  <c r="AN203" i="22"/>
  <c r="AO203" i="22" s="1"/>
  <c r="AN204" i="22"/>
  <c r="AO204" i="22" s="1"/>
  <c r="AN205" i="22"/>
  <c r="AO205" i="22" s="1"/>
  <c r="AN206" i="22"/>
  <c r="AO206" i="22" s="1"/>
  <c r="AN207" i="22"/>
  <c r="AO207" i="22" s="1"/>
  <c r="AN208" i="22"/>
  <c r="AO208" i="22"/>
  <c r="AN209" i="22"/>
  <c r="AO209" i="22" s="1"/>
  <c r="AN210" i="22"/>
  <c r="AO210" i="22" s="1"/>
  <c r="AN211" i="22"/>
  <c r="AO211" i="22" s="1"/>
  <c r="AN212" i="22"/>
  <c r="AO212" i="22" s="1"/>
  <c r="AN213" i="22"/>
  <c r="AO213" i="22" s="1"/>
  <c r="AN214" i="22"/>
  <c r="AO214" i="22" s="1"/>
  <c r="AN215" i="22"/>
  <c r="AO215" i="22" s="1"/>
  <c r="AN216" i="22"/>
  <c r="AO216" i="22" s="1"/>
  <c r="AN217" i="22"/>
  <c r="AO217" i="22" s="1"/>
  <c r="AN218" i="22"/>
  <c r="AO218" i="22" s="1"/>
  <c r="AN219" i="22"/>
  <c r="AO219" i="22" s="1"/>
  <c r="AN220" i="22"/>
  <c r="AO220" i="22" s="1"/>
  <c r="AN221" i="22"/>
  <c r="AO221" i="22" s="1"/>
  <c r="AN222" i="22"/>
  <c r="AO222" i="22" s="1"/>
  <c r="AN223" i="22"/>
  <c r="AO223" i="22" s="1"/>
  <c r="AN224" i="22"/>
  <c r="AO224" i="22" s="1"/>
  <c r="AN225" i="22"/>
  <c r="AO225" i="22" s="1"/>
  <c r="AN226" i="22"/>
  <c r="AO226" i="22" s="1"/>
  <c r="AN227" i="22"/>
  <c r="AO227" i="22" s="1"/>
  <c r="AN228" i="22"/>
  <c r="AO228" i="22" s="1"/>
  <c r="AN229" i="22"/>
  <c r="AO229" i="22" s="1"/>
  <c r="AN230" i="22"/>
  <c r="AO230" i="22" s="1"/>
  <c r="AN231" i="22"/>
  <c r="AO231" i="22" s="1"/>
  <c r="AN232" i="22"/>
  <c r="AO232" i="22" s="1"/>
  <c r="AN233" i="22"/>
  <c r="AO233" i="22" s="1"/>
  <c r="AN234" i="22"/>
  <c r="AO234" i="22" s="1"/>
  <c r="AN235" i="22"/>
  <c r="AO235" i="22" s="1"/>
  <c r="AN236" i="22"/>
  <c r="AO236" i="22" s="1"/>
  <c r="AN237" i="22"/>
  <c r="AO237" i="22" s="1"/>
  <c r="AN238" i="22"/>
  <c r="AO238" i="22" s="1"/>
  <c r="AN239" i="22"/>
  <c r="AO239" i="22" s="1"/>
  <c r="AN240" i="22"/>
  <c r="AO240" i="22"/>
  <c r="AN241" i="22"/>
  <c r="AO241" i="22" s="1"/>
  <c r="AN242" i="22"/>
  <c r="AO242" i="22" s="1"/>
  <c r="AN243" i="22"/>
  <c r="AO243" i="22" s="1"/>
  <c r="AN244" i="22"/>
  <c r="AO244" i="22" s="1"/>
  <c r="AN245" i="22"/>
  <c r="AO245" i="22" s="1"/>
  <c r="AN246" i="22"/>
  <c r="AO246" i="22" s="1"/>
  <c r="AN247" i="22"/>
  <c r="AO247" i="22" s="1"/>
  <c r="AN248" i="22"/>
  <c r="AO248" i="22" s="1"/>
  <c r="AN249" i="22"/>
  <c r="AO249" i="22" s="1"/>
  <c r="AN250" i="22"/>
  <c r="AO250" i="22" s="1"/>
  <c r="AN251" i="22"/>
  <c r="AO251" i="22" s="1"/>
  <c r="AN252" i="22"/>
  <c r="AO252" i="22" s="1"/>
  <c r="AN253" i="22"/>
  <c r="AO253" i="22" s="1"/>
  <c r="AN254" i="22"/>
  <c r="AO254" i="22" s="1"/>
  <c r="AN255" i="22"/>
  <c r="AO255" i="22" s="1"/>
  <c r="AN256" i="22"/>
  <c r="AO256" i="22" s="1"/>
  <c r="AN257" i="22"/>
  <c r="AO257" i="22" s="1"/>
  <c r="AN258" i="22"/>
  <c r="AO258" i="22" s="1"/>
  <c r="AN259" i="22"/>
  <c r="AO259" i="22" s="1"/>
  <c r="AN260" i="22"/>
  <c r="AO260" i="22" s="1"/>
  <c r="AN261" i="22"/>
  <c r="AO261" i="22" s="1"/>
  <c r="AN262" i="22"/>
  <c r="AO262" i="22" s="1"/>
  <c r="AN263" i="22"/>
  <c r="AO263" i="22" s="1"/>
  <c r="AN264" i="22"/>
  <c r="AO264" i="22" s="1"/>
  <c r="AN265" i="22"/>
  <c r="AO265" i="22" s="1"/>
  <c r="AN266" i="22"/>
  <c r="AO266" i="22" s="1"/>
  <c r="AN267" i="22"/>
  <c r="AO267" i="22" s="1"/>
  <c r="AN268" i="22"/>
  <c r="AO268" i="22" s="1"/>
  <c r="AN269" i="22"/>
  <c r="AO269" i="22" s="1"/>
  <c r="AN270" i="22"/>
  <c r="AO270" i="22" s="1"/>
  <c r="AN271" i="22"/>
  <c r="AO271" i="22" s="1"/>
  <c r="AN272" i="22"/>
  <c r="AO272" i="22" s="1"/>
  <c r="AN273" i="22"/>
  <c r="AO273" i="22" s="1"/>
  <c r="AN274" i="22"/>
  <c r="AO274" i="22" s="1"/>
  <c r="AN275" i="22"/>
  <c r="AO275" i="22" s="1"/>
  <c r="AN276" i="22"/>
  <c r="AO276" i="22" s="1"/>
  <c r="AN277" i="22"/>
  <c r="AO277" i="22" s="1"/>
  <c r="AN278" i="22"/>
  <c r="AO278" i="22" s="1"/>
  <c r="AN279" i="22"/>
  <c r="AO279" i="22" s="1"/>
  <c r="AN280" i="22"/>
  <c r="AO280" i="22" s="1"/>
  <c r="AN281" i="22"/>
  <c r="AO281" i="22" s="1"/>
  <c r="AN282" i="22"/>
  <c r="AO282" i="22" s="1"/>
  <c r="AN283" i="22"/>
  <c r="AO283" i="22" s="1"/>
  <c r="AN284" i="22"/>
  <c r="AO284" i="22" s="1"/>
  <c r="AN285" i="22"/>
  <c r="AO285" i="22" s="1"/>
  <c r="AN286" i="22"/>
  <c r="AO286" i="22" s="1"/>
  <c r="AN287" i="22"/>
  <c r="AO287" i="22" s="1"/>
  <c r="AN288" i="22"/>
  <c r="AO288" i="22" s="1"/>
  <c r="AN289" i="22"/>
  <c r="AO289" i="22" s="1"/>
  <c r="AN290" i="22"/>
  <c r="AO290" i="22" s="1"/>
  <c r="AN291" i="22"/>
  <c r="AO291" i="22" s="1"/>
  <c r="AN292" i="22"/>
  <c r="AO292" i="22" s="1"/>
  <c r="AN293" i="22"/>
  <c r="AO293" i="22" s="1"/>
  <c r="AN294" i="22"/>
  <c r="AO294" i="22" s="1"/>
  <c r="AN295" i="22"/>
  <c r="AO295" i="22" s="1"/>
  <c r="AN296" i="22"/>
  <c r="AO296" i="22" s="1"/>
  <c r="AN297" i="22"/>
  <c r="AO297" i="22" s="1"/>
  <c r="AN298" i="22"/>
  <c r="AO298" i="22" s="1"/>
  <c r="AN299" i="22"/>
  <c r="AO299" i="22" s="1"/>
  <c r="AN300" i="22"/>
  <c r="AO300" i="22" s="1"/>
  <c r="AN301" i="22"/>
  <c r="AO301" i="22" s="1"/>
  <c r="AN302" i="22"/>
  <c r="AO302" i="22" s="1"/>
  <c r="AN303" i="22"/>
  <c r="AO303" i="22" s="1"/>
  <c r="AN304" i="22"/>
  <c r="AO304" i="22" s="1"/>
  <c r="AN305" i="22"/>
  <c r="AO305" i="22" s="1"/>
  <c r="AN306" i="22"/>
  <c r="AO306" i="22" s="1"/>
  <c r="AN307" i="22"/>
  <c r="AO307" i="22" s="1"/>
  <c r="AN308" i="22"/>
  <c r="AO308" i="22" s="1"/>
  <c r="AN309" i="22"/>
  <c r="AO309" i="22" s="1"/>
  <c r="AN310" i="22"/>
  <c r="AO310" i="22" s="1"/>
  <c r="AN311" i="22"/>
  <c r="AO311" i="22" s="1"/>
  <c r="AN312" i="22"/>
  <c r="AO312" i="22"/>
  <c r="AN313" i="22"/>
  <c r="AO313" i="22" s="1"/>
  <c r="AN314" i="22"/>
  <c r="AO314" i="22" s="1"/>
  <c r="AN315" i="22"/>
  <c r="AO315" i="22" s="1"/>
  <c r="AN316" i="22"/>
  <c r="AO316" i="22" s="1"/>
  <c r="AN317" i="22"/>
  <c r="AO317" i="22" s="1"/>
  <c r="AN318" i="22"/>
  <c r="AO318" i="22" s="1"/>
  <c r="AN319" i="22"/>
  <c r="AO319" i="22" s="1"/>
  <c r="AN320" i="22"/>
  <c r="AO320" i="22"/>
  <c r="AN321" i="22"/>
  <c r="AO321" i="22" s="1"/>
  <c r="AN322" i="22"/>
  <c r="AO322" i="22" s="1"/>
  <c r="AN323" i="22"/>
  <c r="AO323" i="22" s="1"/>
  <c r="AN324" i="22"/>
  <c r="AO324" i="22" s="1"/>
  <c r="AN325" i="22"/>
  <c r="AO325" i="22" s="1"/>
  <c r="AN326" i="22"/>
  <c r="AO326" i="22" s="1"/>
  <c r="AN327" i="22"/>
  <c r="AO327" i="22" s="1"/>
  <c r="AN328" i="22"/>
  <c r="AO328" i="22" s="1"/>
  <c r="AN329" i="22"/>
  <c r="AO329" i="22" s="1"/>
  <c r="AN330" i="22"/>
  <c r="AO330" i="22" s="1"/>
  <c r="AN331" i="22"/>
  <c r="AO331" i="22" s="1"/>
  <c r="AN332" i="22"/>
  <c r="AO332" i="22" s="1"/>
  <c r="AN333" i="22"/>
  <c r="AO333" i="22" s="1"/>
  <c r="AN334" i="22"/>
  <c r="AO334" i="22" s="1"/>
  <c r="AN335" i="22"/>
  <c r="AO335" i="22" s="1"/>
  <c r="AN336" i="22"/>
  <c r="AO336" i="22" s="1"/>
  <c r="AN337" i="22"/>
  <c r="AO337" i="22" s="1"/>
  <c r="AN338" i="22"/>
  <c r="AO338" i="22" s="1"/>
  <c r="AN339" i="22"/>
  <c r="AO339" i="22" s="1"/>
  <c r="AN340" i="22"/>
  <c r="AO340" i="22" s="1"/>
  <c r="AN341" i="22"/>
  <c r="AO341" i="22" s="1"/>
  <c r="AN342" i="22"/>
  <c r="AO342" i="22"/>
  <c r="AN343" i="22"/>
  <c r="AO343" i="22" s="1"/>
  <c r="AN344" i="22"/>
  <c r="AO344" i="22" s="1"/>
  <c r="AN345" i="22"/>
  <c r="AO345" i="22" s="1"/>
  <c r="AN346" i="22"/>
  <c r="AO346" i="22" s="1"/>
  <c r="AN347" i="22"/>
  <c r="AO347" i="22" s="1"/>
  <c r="AN348" i="22"/>
  <c r="AO348" i="22" s="1"/>
  <c r="AN349" i="22"/>
  <c r="AO349" i="22" s="1"/>
  <c r="AN350" i="22"/>
  <c r="AO350" i="22"/>
  <c r="AN351" i="22"/>
  <c r="AO351" i="22" s="1"/>
  <c r="AN352" i="22"/>
  <c r="AO352" i="22" s="1"/>
  <c r="AN353" i="22"/>
  <c r="AO353" i="22" s="1"/>
  <c r="AN354" i="22"/>
  <c r="AO354" i="22" s="1"/>
  <c r="AN355" i="22"/>
  <c r="AO355" i="22" s="1"/>
  <c r="AN356" i="22"/>
  <c r="AO356" i="22" s="1"/>
  <c r="AN357" i="22"/>
  <c r="AO357" i="22" s="1"/>
  <c r="AN358" i="22"/>
  <c r="AO358" i="22"/>
  <c r="AN359" i="22"/>
  <c r="AO359" i="22" s="1"/>
  <c r="AN360" i="22"/>
  <c r="AO360" i="22" s="1"/>
  <c r="AN361" i="22"/>
  <c r="AO361" i="22" s="1"/>
  <c r="AN362" i="22"/>
  <c r="AO362" i="22" s="1"/>
  <c r="AN363" i="22"/>
  <c r="AO363" i="22" s="1"/>
  <c r="AN364" i="22"/>
  <c r="AO364" i="22" s="1"/>
  <c r="AN365" i="22"/>
  <c r="AO365" i="22" s="1"/>
  <c r="AN366" i="22"/>
  <c r="AO366" i="22" s="1"/>
  <c r="AN367" i="22"/>
  <c r="AO367" i="22" s="1"/>
  <c r="AN368" i="22"/>
  <c r="AO368" i="22" s="1"/>
  <c r="AN369" i="22"/>
  <c r="AO369" i="22" s="1"/>
  <c r="AN370" i="22"/>
  <c r="AO370" i="22" s="1"/>
  <c r="AN371" i="22"/>
  <c r="AO371" i="22" s="1"/>
  <c r="AN372" i="22"/>
  <c r="AO372" i="22"/>
  <c r="AN373" i="22"/>
  <c r="AO373" i="22" s="1"/>
  <c r="AN374" i="22"/>
  <c r="AO374" i="22" s="1"/>
  <c r="AN375" i="22"/>
  <c r="AO375" i="22" s="1"/>
  <c r="AN376" i="22"/>
  <c r="AO376" i="22" s="1"/>
  <c r="AN377" i="22"/>
  <c r="AO377" i="22" s="1"/>
  <c r="AN378" i="22"/>
  <c r="AO378" i="22" s="1"/>
  <c r="AO379" i="22"/>
  <c r="AN380" i="22"/>
  <c r="AO380" i="22" s="1"/>
  <c r="AN381" i="22"/>
  <c r="AO381" i="22" s="1"/>
  <c r="AN382" i="22"/>
  <c r="AO382" i="22" s="1"/>
  <c r="AN383" i="22"/>
  <c r="AO383" i="22" s="1"/>
  <c r="AN384" i="22"/>
  <c r="AO384" i="22" s="1"/>
  <c r="AN385" i="22"/>
  <c r="AO385" i="22" s="1"/>
  <c r="AN386" i="22"/>
  <c r="AO386" i="22" s="1"/>
  <c r="AN387" i="22"/>
  <c r="AO387" i="22" s="1"/>
  <c r="AN388" i="22"/>
  <c r="AO388" i="22"/>
  <c r="AN389" i="22"/>
  <c r="AO389" i="22" s="1"/>
  <c r="AN390" i="22"/>
  <c r="AO390" i="22" s="1"/>
  <c r="AN391" i="22"/>
  <c r="AO391" i="22" s="1"/>
  <c r="AN392" i="22"/>
  <c r="AO392" i="22" s="1"/>
  <c r="AN393" i="22"/>
  <c r="AO393" i="22" s="1"/>
  <c r="AN394" i="22"/>
  <c r="AO394" i="22" s="1"/>
  <c r="AN395" i="22"/>
  <c r="AO395" i="22" s="1"/>
  <c r="AO396" i="22"/>
  <c r="AN397" i="22"/>
  <c r="AO397" i="22" s="1"/>
  <c r="AN398" i="22"/>
  <c r="AO398" i="22" s="1"/>
  <c r="AN399" i="22"/>
  <c r="AO399" i="22" s="1"/>
  <c r="AN400" i="22"/>
  <c r="AO400" i="22" s="1"/>
  <c r="AN401" i="22"/>
  <c r="AO401" i="22"/>
  <c r="AN402" i="22"/>
  <c r="AO402" i="22" s="1"/>
  <c r="AO403" i="22"/>
  <c r="AO404" i="22"/>
  <c r="AO405" i="22"/>
  <c r="AN406" i="22"/>
  <c r="AO406" i="22" s="1"/>
  <c r="AN407" i="22"/>
  <c r="AO407" i="22" s="1"/>
  <c r="AM9" i="22"/>
  <c r="AM10" i="22"/>
  <c r="AM11" i="22"/>
  <c r="AM12" i="22"/>
  <c r="AM13" i="22"/>
  <c r="AM14" i="22"/>
  <c r="AM15" i="22"/>
  <c r="AM16" i="22"/>
  <c r="AM17" i="22"/>
  <c r="AM18" i="22"/>
  <c r="AM19" i="22"/>
  <c r="AM20" i="22"/>
  <c r="AM21" i="22"/>
  <c r="AM22" i="22"/>
  <c r="AM23" i="22"/>
  <c r="AM24" i="22"/>
  <c r="AM25" i="22"/>
  <c r="AM26" i="22"/>
  <c r="AM27" i="22"/>
  <c r="AM28" i="22"/>
  <c r="AM29" i="22"/>
  <c r="AM30" i="22"/>
  <c r="AM31" i="22"/>
  <c r="AM32" i="22"/>
  <c r="AM33" i="22"/>
  <c r="AM34" i="22"/>
  <c r="AM35" i="22"/>
  <c r="AM36" i="22"/>
  <c r="AM37" i="22"/>
  <c r="AM38" i="22"/>
  <c r="AM39" i="22"/>
  <c r="AM40" i="22"/>
  <c r="AM41" i="22"/>
  <c r="AM42" i="22"/>
  <c r="AM43" i="22"/>
  <c r="AM44" i="22"/>
  <c r="AM45" i="22"/>
  <c r="AM46" i="22"/>
  <c r="AM47" i="22"/>
  <c r="AM48" i="22"/>
  <c r="AM49" i="22"/>
  <c r="AM50" i="22"/>
  <c r="AM51" i="22"/>
  <c r="AM52" i="22"/>
  <c r="AM53" i="22"/>
  <c r="AM54" i="22"/>
  <c r="AM55" i="22"/>
  <c r="AM56" i="22"/>
  <c r="AM57" i="22"/>
  <c r="AM58" i="22"/>
  <c r="AM59" i="22"/>
  <c r="AM60" i="22"/>
  <c r="AM61" i="22"/>
  <c r="AM62" i="22"/>
  <c r="AM63" i="22"/>
  <c r="AM64" i="22"/>
  <c r="AM65" i="22"/>
  <c r="AM66" i="22"/>
  <c r="AM67" i="22"/>
  <c r="AM68" i="22"/>
  <c r="AM69" i="22"/>
  <c r="AM70" i="22"/>
  <c r="AM71" i="22"/>
  <c r="AM72" i="22"/>
  <c r="AM73" i="22"/>
  <c r="AM74" i="22"/>
  <c r="AM75" i="22"/>
  <c r="AM76" i="22"/>
  <c r="AM77" i="22"/>
  <c r="AM78" i="22"/>
  <c r="AM79" i="22"/>
  <c r="AM80" i="22"/>
  <c r="AM81" i="22"/>
  <c r="AM82" i="22"/>
  <c r="AM83" i="22"/>
  <c r="AM84" i="22"/>
  <c r="AM85" i="22"/>
  <c r="AM86" i="22"/>
  <c r="AM87" i="22"/>
  <c r="AM88" i="22"/>
  <c r="AM89" i="22"/>
  <c r="AM90" i="22"/>
  <c r="AM91" i="22"/>
  <c r="AM92" i="22"/>
  <c r="AM93" i="22"/>
  <c r="AM94" i="22"/>
  <c r="AM95" i="22"/>
  <c r="AM96" i="22"/>
  <c r="AM97" i="22"/>
  <c r="AM98" i="22"/>
  <c r="AM99" i="22"/>
  <c r="AM100" i="22"/>
  <c r="AM101" i="22"/>
  <c r="AM102" i="22"/>
  <c r="AM103" i="22"/>
  <c r="AM104" i="22"/>
  <c r="AM105" i="22"/>
  <c r="AM106" i="22"/>
  <c r="AM107" i="22"/>
  <c r="AM108" i="22"/>
  <c r="AM109" i="22"/>
  <c r="AM110" i="22"/>
  <c r="AM111" i="22"/>
  <c r="AM112" i="22"/>
  <c r="AM113" i="22"/>
  <c r="AM114" i="22"/>
  <c r="AM115" i="22"/>
  <c r="AM116" i="22"/>
  <c r="AM117" i="22"/>
  <c r="AM118" i="22"/>
  <c r="AM119" i="22"/>
  <c r="AM120" i="22"/>
  <c r="AM121" i="22"/>
  <c r="AM122" i="22"/>
  <c r="AM123" i="22"/>
  <c r="AM124" i="22"/>
  <c r="AM125" i="22"/>
  <c r="AM126" i="22"/>
  <c r="AM127" i="22"/>
  <c r="AM128" i="22"/>
  <c r="AM129" i="22"/>
  <c r="AM130" i="22"/>
  <c r="AM131" i="22"/>
  <c r="AM132" i="22"/>
  <c r="AM133" i="22"/>
  <c r="AM134" i="22"/>
  <c r="AM135" i="22"/>
  <c r="AM136" i="22"/>
  <c r="AM137" i="22"/>
  <c r="AM138" i="22"/>
  <c r="AM139" i="22"/>
  <c r="AM140" i="22"/>
  <c r="AM141" i="22"/>
  <c r="AM142" i="22"/>
  <c r="AM143" i="22"/>
  <c r="AM144" i="22"/>
  <c r="AM145" i="22"/>
  <c r="AM146" i="22"/>
  <c r="AM147" i="22"/>
  <c r="AM148" i="22"/>
  <c r="AM149" i="22"/>
  <c r="AM150" i="22"/>
  <c r="AM151" i="22"/>
  <c r="AM152" i="22"/>
  <c r="AM153" i="22"/>
  <c r="AM154" i="22"/>
  <c r="AM155" i="22"/>
  <c r="AM156" i="22"/>
  <c r="AM157" i="22"/>
  <c r="AM158" i="22"/>
  <c r="AM159" i="22"/>
  <c r="AM160" i="22"/>
  <c r="AM161" i="22"/>
  <c r="AM162" i="22"/>
  <c r="AM163" i="22"/>
  <c r="AM164" i="22"/>
  <c r="AM165" i="22"/>
  <c r="AM166" i="22"/>
  <c r="AM167" i="22"/>
  <c r="AM168" i="22"/>
  <c r="AM169" i="22"/>
  <c r="AM170" i="22"/>
  <c r="AM171" i="22"/>
  <c r="AM172" i="22"/>
  <c r="AM173" i="22"/>
  <c r="AM174" i="22"/>
  <c r="AM175" i="22"/>
  <c r="AM176" i="22"/>
  <c r="AM177" i="22"/>
  <c r="AM178" i="22"/>
  <c r="AM179" i="22"/>
  <c r="AM180" i="22"/>
  <c r="AM181" i="22"/>
  <c r="AM182" i="22"/>
  <c r="AM183" i="22"/>
  <c r="AM184" i="22"/>
  <c r="AM185" i="22"/>
  <c r="AM186" i="22"/>
  <c r="AM187" i="22"/>
  <c r="AM188" i="22"/>
  <c r="AM189" i="22"/>
  <c r="AM190" i="22"/>
  <c r="AM191" i="22"/>
  <c r="AM192" i="22"/>
  <c r="AM193" i="22"/>
  <c r="AM194" i="22"/>
  <c r="AM195" i="22"/>
  <c r="AM196" i="22"/>
  <c r="AM197" i="22"/>
  <c r="AM198" i="22"/>
  <c r="AM199" i="22"/>
  <c r="AM200" i="22"/>
  <c r="AM201" i="22"/>
  <c r="AM202" i="22"/>
  <c r="AM203" i="22"/>
  <c r="AM204" i="22"/>
  <c r="AM205" i="22"/>
  <c r="AM206" i="22"/>
  <c r="AM207" i="22"/>
  <c r="AM208" i="22"/>
  <c r="AM209" i="22"/>
  <c r="AM210" i="22"/>
  <c r="AM211" i="22"/>
  <c r="AM212" i="22"/>
  <c r="AM213" i="22"/>
  <c r="AM214" i="22"/>
  <c r="AM215" i="22"/>
  <c r="AM216" i="22"/>
  <c r="AM217" i="22"/>
  <c r="AM218" i="22"/>
  <c r="AM219" i="22"/>
  <c r="AM220" i="22"/>
  <c r="AM221" i="22"/>
  <c r="AM222" i="22"/>
  <c r="AM223" i="22"/>
  <c r="AM224" i="22"/>
  <c r="AM225" i="22"/>
  <c r="AM226" i="22"/>
  <c r="AM227" i="22"/>
  <c r="AM228" i="22"/>
  <c r="AM229" i="22"/>
  <c r="AM230" i="22"/>
  <c r="AM231" i="22"/>
  <c r="AM232" i="22"/>
  <c r="AM233" i="22"/>
  <c r="AM234" i="22"/>
  <c r="AM235" i="22"/>
  <c r="AM236" i="22"/>
  <c r="AM237" i="22"/>
  <c r="AM238" i="22"/>
  <c r="AM239" i="22"/>
  <c r="AM240" i="22"/>
  <c r="AM241" i="22"/>
  <c r="AM242" i="22"/>
  <c r="AM243" i="22"/>
  <c r="AM244" i="22"/>
  <c r="AM245" i="22"/>
  <c r="AM246" i="22"/>
  <c r="AM247" i="22"/>
  <c r="AM248" i="22"/>
  <c r="AM249" i="22"/>
  <c r="AM250" i="22"/>
  <c r="AM251" i="22"/>
  <c r="AM252" i="22"/>
  <c r="AM253" i="22"/>
  <c r="AM254" i="22"/>
  <c r="AM255" i="22"/>
  <c r="AM256" i="22"/>
  <c r="AM257" i="22"/>
  <c r="AM258" i="22"/>
  <c r="AM259" i="22"/>
  <c r="AM260" i="22"/>
  <c r="AM261" i="22"/>
  <c r="AM262" i="22"/>
  <c r="AM263" i="22"/>
  <c r="AM264" i="22"/>
  <c r="AM265" i="22"/>
  <c r="AM266" i="22"/>
  <c r="AM267" i="22"/>
  <c r="AM268" i="22"/>
  <c r="AM269" i="22"/>
  <c r="AM270" i="22"/>
  <c r="AM271" i="22"/>
  <c r="AM272" i="22"/>
  <c r="AM273" i="22"/>
  <c r="AM274" i="22"/>
  <c r="AM275" i="22"/>
  <c r="AM276" i="22"/>
  <c r="AM277" i="22"/>
  <c r="AM278" i="22"/>
  <c r="AM279" i="22"/>
  <c r="AM280" i="22"/>
  <c r="AM281" i="22"/>
  <c r="AM282" i="22"/>
  <c r="AM283" i="22"/>
  <c r="AM284" i="22"/>
  <c r="AM285" i="22"/>
  <c r="AM286" i="22"/>
  <c r="AM287" i="22"/>
  <c r="AM288" i="22"/>
  <c r="AM289" i="22"/>
  <c r="AM290" i="22"/>
  <c r="AM291" i="22"/>
  <c r="AM292" i="22"/>
  <c r="AM293" i="22"/>
  <c r="AM294" i="22"/>
  <c r="AM295" i="22"/>
  <c r="AM296" i="22"/>
  <c r="AM297" i="22"/>
  <c r="AM298" i="22"/>
  <c r="AM299" i="22"/>
  <c r="AM300" i="22"/>
  <c r="AM301" i="22"/>
  <c r="AM302" i="22"/>
  <c r="AM303" i="22"/>
  <c r="AM304" i="22"/>
  <c r="AM305" i="22"/>
  <c r="AM306" i="22"/>
  <c r="AM307" i="22"/>
  <c r="AM308" i="22"/>
  <c r="AM309" i="22"/>
  <c r="AM310" i="22"/>
  <c r="AM311" i="22"/>
  <c r="AM312" i="22"/>
  <c r="AM313" i="22"/>
  <c r="AM314" i="22"/>
  <c r="AM315" i="22"/>
  <c r="AM316" i="22"/>
  <c r="AM317" i="22"/>
  <c r="AM318" i="22"/>
  <c r="AM319" i="22"/>
  <c r="AM320" i="22"/>
  <c r="AM321" i="22"/>
  <c r="AM322" i="22"/>
  <c r="AM323" i="22"/>
  <c r="AM324" i="22"/>
  <c r="AM325" i="22"/>
  <c r="AM326" i="22"/>
  <c r="AM327" i="22"/>
  <c r="AM328" i="22"/>
  <c r="AM329" i="22"/>
  <c r="AM330" i="22"/>
  <c r="AM331" i="22"/>
  <c r="AM332" i="22"/>
  <c r="AM333" i="22"/>
  <c r="AM334" i="22"/>
  <c r="AM335" i="22"/>
  <c r="AM336" i="22"/>
  <c r="AM337" i="22"/>
  <c r="AM338" i="22"/>
  <c r="AM339" i="22"/>
  <c r="AM340" i="22"/>
  <c r="AM341" i="22"/>
  <c r="AM342" i="22"/>
  <c r="AM343" i="22"/>
  <c r="AM344" i="22"/>
  <c r="AM345" i="22"/>
  <c r="AM346" i="22"/>
  <c r="AM347" i="22"/>
  <c r="AM348" i="22"/>
  <c r="AM349" i="22"/>
  <c r="AM350" i="22"/>
  <c r="AM351" i="22"/>
  <c r="AM352" i="22"/>
  <c r="AM353" i="22"/>
  <c r="AM354" i="22"/>
  <c r="AM355" i="22"/>
  <c r="AM356" i="22"/>
  <c r="AM357" i="22"/>
  <c r="AM358" i="22"/>
  <c r="AM359" i="22"/>
  <c r="AM360" i="22"/>
  <c r="AM361" i="22"/>
  <c r="AM362" i="22"/>
  <c r="AM363" i="22"/>
  <c r="AM364" i="22"/>
  <c r="AM365" i="22"/>
  <c r="AM366" i="22"/>
  <c r="AM367" i="22"/>
  <c r="AM368" i="22"/>
  <c r="AM369" i="22"/>
  <c r="AM370" i="22"/>
  <c r="AM371" i="22"/>
  <c r="AM372" i="22"/>
  <c r="AM373" i="22"/>
  <c r="AM374" i="22"/>
  <c r="AM375" i="22"/>
  <c r="AM376" i="22"/>
  <c r="AM377" i="22"/>
  <c r="AM378" i="22"/>
  <c r="AM379" i="22"/>
  <c r="AM380" i="22"/>
  <c r="AM381" i="22"/>
  <c r="AM382" i="22"/>
  <c r="AM383" i="22"/>
  <c r="AM384" i="22"/>
  <c r="AM385" i="22"/>
  <c r="AM386" i="22"/>
  <c r="AM387" i="22"/>
  <c r="AM388" i="22"/>
  <c r="AM389" i="22"/>
  <c r="AM390" i="22"/>
  <c r="AM391" i="22"/>
  <c r="AM392" i="22"/>
  <c r="AM393" i="22"/>
  <c r="AM394" i="22"/>
  <c r="AM395" i="22"/>
  <c r="AM396" i="22"/>
  <c r="AM397" i="22"/>
  <c r="AM398" i="22"/>
  <c r="AM399" i="22"/>
  <c r="AM400" i="22"/>
  <c r="AM401" i="22"/>
  <c r="AM402" i="22"/>
  <c r="AM403" i="22"/>
  <c r="AM404" i="22"/>
  <c r="AM405" i="22"/>
  <c r="AM406" i="22"/>
  <c r="AM407" i="22"/>
  <c r="AM8" i="22"/>
  <c r="AO8" i="22"/>
  <c r="AB8" i="22"/>
  <c r="AA8" i="22"/>
  <c r="Y9" i="22"/>
  <c r="Z9" i="22" s="1"/>
  <c r="X9" i="28" l="1"/>
  <c r="C15" i="24"/>
  <c r="X307" i="28"/>
  <c r="X10" i="28"/>
  <c r="X11" i="28"/>
  <c r="X12" i="28"/>
  <c r="X13" i="28"/>
  <c r="X14" i="28"/>
  <c r="X15" i="28"/>
  <c r="X16" i="28"/>
  <c r="X17" i="28"/>
  <c r="X18" i="28"/>
  <c r="X19" i="28"/>
  <c r="X20" i="28"/>
  <c r="X21" i="28"/>
  <c r="X22" i="28"/>
  <c r="X23" i="28"/>
  <c r="X24" i="28"/>
  <c r="X25" i="28"/>
  <c r="X26" i="28"/>
  <c r="X27" i="28"/>
  <c r="X28" i="28"/>
  <c r="X29" i="28"/>
  <c r="X30" i="28"/>
  <c r="X31" i="28"/>
  <c r="X32" i="28"/>
  <c r="X33" i="28"/>
  <c r="X34" i="28"/>
  <c r="X35" i="28"/>
  <c r="X36" i="28"/>
  <c r="X37" i="28"/>
  <c r="X38" i="28"/>
  <c r="X39" i="28"/>
  <c r="X40" i="28"/>
  <c r="X41" i="28"/>
  <c r="X42" i="28"/>
  <c r="X43" i="28"/>
  <c r="X44" i="28"/>
  <c r="X45" i="28"/>
  <c r="X46" i="28"/>
  <c r="X47" i="28"/>
  <c r="X48" i="28"/>
  <c r="X49" i="28"/>
  <c r="X50" i="28"/>
  <c r="X51" i="28"/>
  <c r="X52" i="28"/>
  <c r="X53" i="28"/>
  <c r="X54" i="28"/>
  <c r="X55" i="28"/>
  <c r="X56" i="28"/>
  <c r="X57" i="28"/>
  <c r="X58" i="28"/>
  <c r="X59" i="28"/>
  <c r="X60" i="28"/>
  <c r="X61" i="28"/>
  <c r="X62" i="28"/>
  <c r="X63" i="28"/>
  <c r="X64" i="28"/>
  <c r="X65" i="28"/>
  <c r="X66" i="28"/>
  <c r="X67" i="28"/>
  <c r="X68" i="28"/>
  <c r="X69" i="28"/>
  <c r="X70" i="28"/>
  <c r="X71" i="28"/>
  <c r="X72" i="28"/>
  <c r="X73" i="28"/>
  <c r="X74" i="28"/>
  <c r="X75" i="28"/>
  <c r="X76" i="28"/>
  <c r="X77" i="28"/>
  <c r="X78" i="28"/>
  <c r="X79" i="28"/>
  <c r="X80" i="28"/>
  <c r="X81" i="28"/>
  <c r="X82" i="28"/>
  <c r="X83" i="28"/>
  <c r="X84" i="28"/>
  <c r="X85" i="28"/>
  <c r="X86" i="28"/>
  <c r="X87" i="28"/>
  <c r="X88" i="28"/>
  <c r="X89" i="28"/>
  <c r="X90" i="28"/>
  <c r="X91" i="28"/>
  <c r="X92" i="28"/>
  <c r="X93" i="28"/>
  <c r="X94" i="28"/>
  <c r="X95" i="28"/>
  <c r="X96" i="28"/>
  <c r="X97" i="28"/>
  <c r="X98" i="28"/>
  <c r="X99" i="28"/>
  <c r="X100" i="28"/>
  <c r="X101" i="28"/>
  <c r="X102" i="28"/>
  <c r="X103" i="28"/>
  <c r="X104" i="28"/>
  <c r="X105" i="28"/>
  <c r="X106" i="28"/>
  <c r="X107" i="28"/>
  <c r="X108" i="28"/>
  <c r="X109" i="28"/>
  <c r="X110" i="28"/>
  <c r="X111" i="28"/>
  <c r="X112" i="28"/>
  <c r="X113" i="28"/>
  <c r="X114" i="28"/>
  <c r="X115" i="28"/>
  <c r="X116" i="28"/>
  <c r="X117" i="28"/>
  <c r="X118" i="28"/>
  <c r="X119" i="28"/>
  <c r="X120" i="28"/>
  <c r="X121" i="28"/>
  <c r="X122" i="28"/>
  <c r="X123" i="28"/>
  <c r="X124" i="28"/>
  <c r="X125" i="28"/>
  <c r="X126" i="28"/>
  <c r="X127" i="28"/>
  <c r="X128" i="28"/>
  <c r="X129" i="28"/>
  <c r="X130" i="28"/>
  <c r="X131" i="28"/>
  <c r="X132" i="28"/>
  <c r="X133" i="28"/>
  <c r="X134" i="28"/>
  <c r="X135" i="28"/>
  <c r="X136" i="28"/>
  <c r="X137" i="28"/>
  <c r="X138" i="28"/>
  <c r="X139" i="28"/>
  <c r="X140" i="28"/>
  <c r="X141" i="28"/>
  <c r="X142" i="28"/>
  <c r="X143" i="28"/>
  <c r="X144" i="28"/>
  <c r="X145" i="28"/>
  <c r="X146" i="28"/>
  <c r="X147" i="28"/>
  <c r="X148" i="28"/>
  <c r="X149" i="28"/>
  <c r="X150" i="28"/>
  <c r="X151" i="28"/>
  <c r="X152" i="28"/>
  <c r="X153" i="28"/>
  <c r="X154" i="28"/>
  <c r="X155" i="28"/>
  <c r="X156" i="28"/>
  <c r="X157" i="28"/>
  <c r="X158" i="28"/>
  <c r="X159" i="28"/>
  <c r="X160" i="28"/>
  <c r="X161" i="28"/>
  <c r="X162" i="28"/>
  <c r="X163" i="28"/>
  <c r="X164" i="28"/>
  <c r="X165" i="28"/>
  <c r="X166" i="28"/>
  <c r="X167" i="28"/>
  <c r="X168" i="28"/>
  <c r="X169" i="28"/>
  <c r="X170" i="28"/>
  <c r="X171" i="28"/>
  <c r="X172" i="28"/>
  <c r="X173" i="28"/>
  <c r="X174" i="28"/>
  <c r="X175" i="28"/>
  <c r="X176" i="28"/>
  <c r="X177" i="28"/>
  <c r="X178" i="28"/>
  <c r="X179" i="28"/>
  <c r="X180" i="28"/>
  <c r="X181" i="28"/>
  <c r="X182" i="28"/>
  <c r="X183" i="28"/>
  <c r="X184" i="28"/>
  <c r="X185" i="28"/>
  <c r="X186" i="28"/>
  <c r="X187" i="28"/>
  <c r="X188" i="28"/>
  <c r="X189" i="28"/>
  <c r="X190" i="28"/>
  <c r="X191" i="28"/>
  <c r="X192" i="28"/>
  <c r="X193" i="28"/>
  <c r="X194" i="28"/>
  <c r="X195" i="28"/>
  <c r="X196" i="28"/>
  <c r="X197" i="28"/>
  <c r="X198" i="28"/>
  <c r="X199" i="28"/>
  <c r="X200" i="28"/>
  <c r="X201" i="28"/>
  <c r="X202" i="28"/>
  <c r="X203" i="28"/>
  <c r="X204" i="28"/>
  <c r="X205" i="28"/>
  <c r="X206" i="28"/>
  <c r="X207" i="28"/>
  <c r="X208" i="28"/>
  <c r="X209" i="28"/>
  <c r="X210" i="28"/>
  <c r="X211" i="28"/>
  <c r="X212" i="28"/>
  <c r="X213" i="28"/>
  <c r="X214" i="28"/>
  <c r="X215" i="28"/>
  <c r="X216" i="28"/>
  <c r="X217" i="28"/>
  <c r="X218" i="28"/>
  <c r="X219" i="28"/>
  <c r="X220" i="28"/>
  <c r="X221" i="28"/>
  <c r="X222" i="28"/>
  <c r="X223" i="28"/>
  <c r="X224" i="28"/>
  <c r="X225" i="28"/>
  <c r="X226" i="28"/>
  <c r="X227" i="28"/>
  <c r="X228" i="28"/>
  <c r="X229" i="28"/>
  <c r="X230" i="28"/>
  <c r="X231" i="28"/>
  <c r="X232" i="28"/>
  <c r="X233" i="28"/>
  <c r="X234" i="28"/>
  <c r="X235" i="28"/>
  <c r="X236" i="28"/>
  <c r="X237" i="28"/>
  <c r="X238" i="28"/>
  <c r="X239" i="28"/>
  <c r="X240" i="28"/>
  <c r="X241" i="28"/>
  <c r="X242" i="28"/>
  <c r="X243" i="28"/>
  <c r="X244" i="28"/>
  <c r="X245" i="28"/>
  <c r="X246" i="28"/>
  <c r="X247" i="28"/>
  <c r="X248" i="28"/>
  <c r="X249" i="28"/>
  <c r="X250" i="28"/>
  <c r="X251" i="28"/>
  <c r="X252" i="28"/>
  <c r="X253" i="28"/>
  <c r="X254" i="28"/>
  <c r="X255" i="28"/>
  <c r="X256" i="28"/>
  <c r="X257" i="28"/>
  <c r="X258" i="28"/>
  <c r="X259" i="28"/>
  <c r="X260" i="28"/>
  <c r="X261" i="28"/>
  <c r="X262" i="28"/>
  <c r="X263" i="28"/>
  <c r="X264" i="28"/>
  <c r="X265" i="28"/>
  <c r="X266" i="28"/>
  <c r="X267" i="28"/>
  <c r="X268" i="28"/>
  <c r="X269" i="28"/>
  <c r="X270" i="28"/>
  <c r="X271" i="28"/>
  <c r="X272" i="28"/>
  <c r="X273" i="28"/>
  <c r="X274" i="28"/>
  <c r="X275" i="28"/>
  <c r="X276" i="28"/>
  <c r="X277" i="28"/>
  <c r="X278" i="28"/>
  <c r="X279" i="28"/>
  <c r="X280" i="28"/>
  <c r="X281" i="28"/>
  <c r="X282" i="28"/>
  <c r="X283" i="28"/>
  <c r="X284" i="28"/>
  <c r="X285" i="28"/>
  <c r="X286" i="28"/>
  <c r="X287" i="28"/>
  <c r="X288" i="28"/>
  <c r="X289" i="28"/>
  <c r="X290" i="28"/>
  <c r="X291" i="28"/>
  <c r="X292" i="28"/>
  <c r="X293" i="28"/>
  <c r="X294" i="28"/>
  <c r="X295" i="28"/>
  <c r="X296" i="28"/>
  <c r="X297" i="28"/>
  <c r="X298" i="28"/>
  <c r="X299" i="28"/>
  <c r="X300" i="28"/>
  <c r="X301" i="28"/>
  <c r="X302" i="28"/>
  <c r="X303" i="28"/>
  <c r="X304" i="28"/>
  <c r="X305" i="28"/>
  <c r="X306" i="28"/>
  <c r="U9" i="28"/>
  <c r="U10" i="28"/>
  <c r="U11" i="28"/>
  <c r="U12" i="28"/>
  <c r="U13" i="28"/>
  <c r="U14" i="28"/>
  <c r="U15" i="28"/>
  <c r="U16" i="28"/>
  <c r="U17" i="28"/>
  <c r="U18" i="28"/>
  <c r="U19" i="28"/>
  <c r="U20" i="28"/>
  <c r="U21" i="28"/>
  <c r="U22" i="28"/>
  <c r="U23" i="28"/>
  <c r="U24" i="28"/>
  <c r="U25" i="28"/>
  <c r="U26" i="28"/>
  <c r="U27" i="28"/>
  <c r="U28" i="28"/>
  <c r="U29" i="28"/>
  <c r="U30" i="28"/>
  <c r="U31" i="28"/>
  <c r="U32" i="28"/>
  <c r="U33" i="28"/>
  <c r="U34" i="28"/>
  <c r="U35" i="28"/>
  <c r="U36" i="28"/>
  <c r="U37" i="28"/>
  <c r="U38" i="28"/>
  <c r="U39" i="28"/>
  <c r="U40" i="28"/>
  <c r="U41" i="28"/>
  <c r="U42" i="28"/>
  <c r="U43" i="28"/>
  <c r="U44" i="28"/>
  <c r="U45" i="28"/>
  <c r="U46" i="28"/>
  <c r="U47" i="28"/>
  <c r="U48" i="28"/>
  <c r="U49" i="28"/>
  <c r="U50" i="28"/>
  <c r="U51" i="28"/>
  <c r="U52" i="28"/>
  <c r="U53" i="28"/>
  <c r="U54" i="28"/>
  <c r="U55" i="28"/>
  <c r="U56" i="28"/>
  <c r="U57" i="28"/>
  <c r="U58" i="28"/>
  <c r="U59" i="28"/>
  <c r="U60" i="28"/>
  <c r="U61" i="28"/>
  <c r="U62" i="28"/>
  <c r="U63" i="28"/>
  <c r="U64" i="28"/>
  <c r="U65" i="28"/>
  <c r="U66" i="28"/>
  <c r="U67" i="28"/>
  <c r="U68" i="28"/>
  <c r="U69" i="28"/>
  <c r="U70" i="28"/>
  <c r="U71" i="28"/>
  <c r="U72" i="28"/>
  <c r="U73" i="28"/>
  <c r="U74" i="28"/>
  <c r="U75" i="28"/>
  <c r="U76" i="28"/>
  <c r="U77" i="28"/>
  <c r="U78" i="28"/>
  <c r="U79" i="28"/>
  <c r="U80" i="28"/>
  <c r="U81" i="28"/>
  <c r="U82" i="28"/>
  <c r="U83" i="28"/>
  <c r="U84" i="28"/>
  <c r="U85" i="28"/>
  <c r="U86" i="28"/>
  <c r="U87" i="28"/>
  <c r="U88" i="28"/>
  <c r="U89" i="28"/>
  <c r="U90" i="28"/>
  <c r="U91" i="28"/>
  <c r="U92" i="28"/>
  <c r="U93" i="28"/>
  <c r="U94" i="28"/>
  <c r="U95" i="28"/>
  <c r="U96" i="28"/>
  <c r="U97" i="28"/>
  <c r="U98" i="28"/>
  <c r="U99" i="28"/>
  <c r="U100" i="28"/>
  <c r="U101" i="28"/>
  <c r="U102" i="28"/>
  <c r="U103" i="28"/>
  <c r="U104" i="28"/>
  <c r="U105" i="28"/>
  <c r="U106" i="28"/>
  <c r="U107" i="28"/>
  <c r="U108" i="28"/>
  <c r="U109" i="28"/>
  <c r="U110" i="28"/>
  <c r="U111" i="28"/>
  <c r="U112" i="28"/>
  <c r="U113" i="28"/>
  <c r="U114" i="28"/>
  <c r="U115" i="28"/>
  <c r="U116" i="28"/>
  <c r="U117" i="28"/>
  <c r="U118" i="28"/>
  <c r="U119" i="28"/>
  <c r="U120" i="28"/>
  <c r="U121" i="28"/>
  <c r="U122" i="28"/>
  <c r="U123" i="28"/>
  <c r="U124" i="28"/>
  <c r="U125" i="28"/>
  <c r="U126" i="28"/>
  <c r="U127" i="28"/>
  <c r="U128" i="28"/>
  <c r="U129" i="28"/>
  <c r="U130" i="28"/>
  <c r="U131" i="28"/>
  <c r="U132" i="28"/>
  <c r="U133" i="28"/>
  <c r="U134" i="28"/>
  <c r="U135" i="28"/>
  <c r="U136" i="28"/>
  <c r="U137" i="28"/>
  <c r="U138" i="28"/>
  <c r="U139" i="28"/>
  <c r="U140" i="28"/>
  <c r="U141" i="28"/>
  <c r="U142" i="28"/>
  <c r="U143" i="28"/>
  <c r="U144" i="28"/>
  <c r="U145" i="28"/>
  <c r="U146" i="28"/>
  <c r="U147" i="28"/>
  <c r="U148" i="28"/>
  <c r="U149" i="28"/>
  <c r="U150" i="28"/>
  <c r="U151" i="28"/>
  <c r="U152" i="28"/>
  <c r="U153" i="28"/>
  <c r="U154" i="28"/>
  <c r="U155" i="28"/>
  <c r="U156" i="28"/>
  <c r="U157" i="28"/>
  <c r="U158" i="28"/>
  <c r="U159" i="28"/>
  <c r="U160" i="28"/>
  <c r="U161" i="28"/>
  <c r="U162" i="28"/>
  <c r="U163" i="28"/>
  <c r="U164" i="28"/>
  <c r="U165" i="28"/>
  <c r="U166" i="28"/>
  <c r="U167" i="28"/>
  <c r="U168" i="28"/>
  <c r="U169" i="28"/>
  <c r="U170" i="28"/>
  <c r="U171" i="28"/>
  <c r="U172" i="28"/>
  <c r="U173" i="28"/>
  <c r="U174" i="28"/>
  <c r="U175" i="28"/>
  <c r="U176" i="28"/>
  <c r="U177" i="28"/>
  <c r="U178" i="28"/>
  <c r="U179" i="28"/>
  <c r="U180" i="28"/>
  <c r="U181" i="28"/>
  <c r="U182" i="28"/>
  <c r="U183" i="28"/>
  <c r="U184" i="28"/>
  <c r="U185" i="28"/>
  <c r="U186" i="28"/>
  <c r="U187" i="28"/>
  <c r="U188" i="28"/>
  <c r="U189" i="28"/>
  <c r="U190" i="28"/>
  <c r="U191" i="28"/>
  <c r="U192" i="28"/>
  <c r="U193" i="28"/>
  <c r="U194" i="28"/>
  <c r="U195" i="28"/>
  <c r="U196" i="28"/>
  <c r="U197" i="28"/>
  <c r="U198" i="28"/>
  <c r="U199" i="28"/>
  <c r="U200" i="28"/>
  <c r="U201" i="28"/>
  <c r="U202" i="28"/>
  <c r="U203" i="28"/>
  <c r="U204" i="28"/>
  <c r="U205" i="28"/>
  <c r="U206" i="28"/>
  <c r="U207" i="28"/>
  <c r="U208" i="28"/>
  <c r="U209" i="28"/>
  <c r="U210" i="28"/>
  <c r="U211" i="28"/>
  <c r="U212" i="28"/>
  <c r="U213" i="28"/>
  <c r="U214" i="28"/>
  <c r="U215" i="28"/>
  <c r="U216" i="28"/>
  <c r="U217" i="28"/>
  <c r="U218" i="28"/>
  <c r="U219" i="28"/>
  <c r="U220" i="28"/>
  <c r="U221" i="28"/>
  <c r="U222" i="28"/>
  <c r="U223" i="28"/>
  <c r="U224" i="28"/>
  <c r="U225" i="28"/>
  <c r="U226" i="28"/>
  <c r="U227" i="28"/>
  <c r="U228" i="28"/>
  <c r="U229" i="28"/>
  <c r="U230" i="28"/>
  <c r="U231" i="28"/>
  <c r="U232" i="28"/>
  <c r="U233" i="28"/>
  <c r="U234" i="28"/>
  <c r="U235" i="28"/>
  <c r="U236" i="28"/>
  <c r="U237" i="28"/>
  <c r="U238" i="28"/>
  <c r="U239" i="28"/>
  <c r="U240" i="28"/>
  <c r="U241" i="28"/>
  <c r="U242" i="28"/>
  <c r="U243" i="28"/>
  <c r="U244" i="28"/>
  <c r="U245" i="28"/>
  <c r="U246" i="28"/>
  <c r="U247" i="28"/>
  <c r="U248" i="28"/>
  <c r="U249" i="28"/>
  <c r="U250" i="28"/>
  <c r="U251" i="28"/>
  <c r="U252" i="28"/>
  <c r="U253" i="28"/>
  <c r="U254" i="28"/>
  <c r="U255" i="28"/>
  <c r="U256" i="28"/>
  <c r="U257" i="28"/>
  <c r="U258" i="28"/>
  <c r="U259" i="28"/>
  <c r="U260" i="28"/>
  <c r="U261" i="28"/>
  <c r="U262" i="28"/>
  <c r="U263" i="28"/>
  <c r="U264" i="28"/>
  <c r="U265" i="28"/>
  <c r="U266" i="28"/>
  <c r="U267" i="28"/>
  <c r="U268" i="28"/>
  <c r="U269" i="28"/>
  <c r="U270" i="28"/>
  <c r="U271" i="28"/>
  <c r="U272" i="28"/>
  <c r="U273" i="28"/>
  <c r="U274" i="28"/>
  <c r="U275" i="28"/>
  <c r="U276" i="28"/>
  <c r="U277" i="28"/>
  <c r="U278" i="28"/>
  <c r="U279" i="28"/>
  <c r="U280" i="28"/>
  <c r="U281" i="28"/>
  <c r="U282" i="28"/>
  <c r="U283" i="28"/>
  <c r="U284" i="28"/>
  <c r="U285" i="28"/>
  <c r="U286" i="28"/>
  <c r="U287" i="28"/>
  <c r="U288" i="28"/>
  <c r="U289" i="28"/>
  <c r="U290" i="28"/>
  <c r="U291" i="28"/>
  <c r="U292" i="28"/>
  <c r="U293" i="28"/>
  <c r="U294" i="28"/>
  <c r="U295" i="28"/>
  <c r="U296" i="28"/>
  <c r="U297" i="28"/>
  <c r="U298" i="28"/>
  <c r="U299" i="28"/>
  <c r="U300" i="28"/>
  <c r="U301" i="28"/>
  <c r="U302" i="28"/>
  <c r="U303" i="28"/>
  <c r="U304" i="28"/>
  <c r="U305" i="28"/>
  <c r="U306" i="28"/>
  <c r="U307" i="28"/>
  <c r="X8" i="28"/>
  <c r="U8" i="28" l="1"/>
  <c r="AH4" i="22" l="1"/>
  <c r="AH5" i="22" s="1"/>
  <c r="R9" i="28" l="1"/>
  <c r="S9" i="28" s="1"/>
  <c r="Z9" i="28"/>
  <c r="R10" i="28"/>
  <c r="S10" i="28" s="1"/>
  <c r="Z10" i="28"/>
  <c r="R11" i="28"/>
  <c r="S11" i="28" s="1"/>
  <c r="Z11" i="28"/>
  <c r="R12" i="28"/>
  <c r="S12" i="28" s="1"/>
  <c r="Z12" i="28"/>
  <c r="R13" i="28"/>
  <c r="S13" i="28" s="1"/>
  <c r="Z13" i="28"/>
  <c r="R14" i="28"/>
  <c r="S14" i="28" s="1"/>
  <c r="Z14" i="28"/>
  <c r="R15" i="28"/>
  <c r="S15" i="28" s="1"/>
  <c r="Z15" i="28"/>
  <c r="R16" i="28"/>
  <c r="S16" i="28" s="1"/>
  <c r="Z16" i="28"/>
  <c r="R17" i="28"/>
  <c r="S17" i="28" s="1"/>
  <c r="Z17" i="28"/>
  <c r="R18" i="28"/>
  <c r="S18" i="28" s="1"/>
  <c r="Z18" i="28"/>
  <c r="R19" i="28"/>
  <c r="S19" i="28" s="1"/>
  <c r="Z19" i="28"/>
  <c r="R20" i="28"/>
  <c r="S20" i="28" s="1"/>
  <c r="Z20" i="28"/>
  <c r="R21" i="28"/>
  <c r="S21" i="28" s="1"/>
  <c r="Z21" i="28"/>
  <c r="R22" i="28"/>
  <c r="S22" i="28" s="1"/>
  <c r="Z22" i="28"/>
  <c r="R23" i="28"/>
  <c r="S23" i="28" s="1"/>
  <c r="Z23" i="28"/>
  <c r="R24" i="28"/>
  <c r="S24" i="28" s="1"/>
  <c r="Z24" i="28"/>
  <c r="R25" i="28"/>
  <c r="S25" i="28" s="1"/>
  <c r="Z25" i="28"/>
  <c r="R26" i="28"/>
  <c r="S26" i="28" s="1"/>
  <c r="Z26" i="28"/>
  <c r="R27" i="28"/>
  <c r="S27" i="28" s="1"/>
  <c r="Z27" i="28"/>
  <c r="R28" i="28"/>
  <c r="S28" i="28" s="1"/>
  <c r="Z28" i="28"/>
  <c r="R29" i="28"/>
  <c r="S29" i="28" s="1"/>
  <c r="Z29" i="28"/>
  <c r="R30" i="28"/>
  <c r="S30" i="28" s="1"/>
  <c r="Z30" i="28"/>
  <c r="R31" i="28"/>
  <c r="S31" i="28" s="1"/>
  <c r="Z31" i="28"/>
  <c r="R32" i="28"/>
  <c r="S32" i="28" s="1"/>
  <c r="Z32" i="28"/>
  <c r="R33" i="28"/>
  <c r="S33" i="28" s="1"/>
  <c r="Z33" i="28"/>
  <c r="R34" i="28"/>
  <c r="S34" i="28" s="1"/>
  <c r="Z34" i="28"/>
  <c r="R35" i="28"/>
  <c r="S35" i="28" s="1"/>
  <c r="Z35" i="28"/>
  <c r="R36" i="28"/>
  <c r="S36" i="28" s="1"/>
  <c r="Z36" i="28"/>
  <c r="R37" i="28"/>
  <c r="S37" i="28" s="1"/>
  <c r="Z37" i="28"/>
  <c r="R38" i="28"/>
  <c r="S38" i="28" s="1"/>
  <c r="Z38" i="28"/>
  <c r="R39" i="28"/>
  <c r="S39" i="28" s="1"/>
  <c r="Z39" i="28"/>
  <c r="R40" i="28"/>
  <c r="S40" i="28" s="1"/>
  <c r="Z40" i="28"/>
  <c r="R41" i="28"/>
  <c r="S41" i="28" s="1"/>
  <c r="Z41" i="28"/>
  <c r="R42" i="28"/>
  <c r="S42" i="28" s="1"/>
  <c r="Z42" i="28"/>
  <c r="R43" i="28"/>
  <c r="S43" i="28" s="1"/>
  <c r="Z43" i="28"/>
  <c r="R44" i="28"/>
  <c r="S44" i="28" s="1"/>
  <c r="T44" i="28"/>
  <c r="Z44" i="28"/>
  <c r="R45" i="28"/>
  <c r="S45" i="28" s="1"/>
  <c r="Z45" i="28"/>
  <c r="R46" i="28"/>
  <c r="S46" i="28" s="1"/>
  <c r="Z46" i="28"/>
  <c r="R47" i="28"/>
  <c r="S47" i="28" s="1"/>
  <c r="Z47" i="28"/>
  <c r="R48" i="28"/>
  <c r="S48" i="28" s="1"/>
  <c r="Z48" i="28"/>
  <c r="R49" i="28"/>
  <c r="S49" i="28" s="1"/>
  <c r="Z49" i="28"/>
  <c r="R50" i="28"/>
  <c r="S50" i="28" s="1"/>
  <c r="Z50" i="28"/>
  <c r="R51" i="28"/>
  <c r="S51" i="28" s="1"/>
  <c r="Z51" i="28"/>
  <c r="R52" i="28"/>
  <c r="S52" i="28" s="1"/>
  <c r="Z52" i="28"/>
  <c r="R53" i="28"/>
  <c r="S53" i="28" s="1"/>
  <c r="Z53" i="28"/>
  <c r="R54" i="28"/>
  <c r="S54" i="28" s="1"/>
  <c r="Z54" i="28"/>
  <c r="R55" i="28"/>
  <c r="S55" i="28" s="1"/>
  <c r="Z55" i="28"/>
  <c r="R56" i="28"/>
  <c r="S56" i="28" s="1"/>
  <c r="Z56" i="28"/>
  <c r="R57" i="28"/>
  <c r="S57" i="28" s="1"/>
  <c r="Z57" i="28"/>
  <c r="R58" i="28"/>
  <c r="S58" i="28" s="1"/>
  <c r="Z58" i="28"/>
  <c r="R59" i="28"/>
  <c r="S59" i="28" s="1"/>
  <c r="Z59" i="28"/>
  <c r="R60" i="28"/>
  <c r="S60" i="28" s="1"/>
  <c r="Z60" i="28"/>
  <c r="R61" i="28"/>
  <c r="S61" i="28" s="1"/>
  <c r="Z61" i="28"/>
  <c r="R62" i="28"/>
  <c r="S62" i="28" s="1"/>
  <c r="Z62" i="28"/>
  <c r="R63" i="28"/>
  <c r="S63" i="28" s="1"/>
  <c r="Z63" i="28"/>
  <c r="R64" i="28"/>
  <c r="S64" i="28" s="1"/>
  <c r="Z64" i="28"/>
  <c r="R65" i="28"/>
  <c r="S65" i="28" s="1"/>
  <c r="Z65" i="28"/>
  <c r="R66" i="28"/>
  <c r="S66" i="28" s="1"/>
  <c r="Z66" i="28"/>
  <c r="R67" i="28"/>
  <c r="S67" i="28" s="1"/>
  <c r="Z67" i="28"/>
  <c r="R68" i="28"/>
  <c r="S68" i="28" s="1"/>
  <c r="Z68" i="28"/>
  <c r="R69" i="28"/>
  <c r="S69" i="28" s="1"/>
  <c r="Z69" i="28"/>
  <c r="R70" i="28"/>
  <c r="S70" i="28" s="1"/>
  <c r="Z70" i="28"/>
  <c r="R71" i="28"/>
  <c r="S71" i="28" s="1"/>
  <c r="Z71" i="28"/>
  <c r="R72" i="28"/>
  <c r="S72" i="28" s="1"/>
  <c r="Z72" i="28"/>
  <c r="R73" i="28"/>
  <c r="S73" i="28" s="1"/>
  <c r="Z73" i="28"/>
  <c r="R74" i="28"/>
  <c r="S74" i="28" s="1"/>
  <c r="Z74" i="28"/>
  <c r="R75" i="28"/>
  <c r="S75" i="28" s="1"/>
  <c r="Z75" i="28"/>
  <c r="R76" i="28"/>
  <c r="S76" i="28" s="1"/>
  <c r="Z76" i="28"/>
  <c r="R77" i="28"/>
  <c r="S77" i="28" s="1"/>
  <c r="Z77" i="28"/>
  <c r="R78" i="28"/>
  <c r="S78" i="28" s="1"/>
  <c r="T78" i="28"/>
  <c r="Z78" i="28"/>
  <c r="R79" i="28"/>
  <c r="S79" i="28" s="1"/>
  <c r="Z79" i="28"/>
  <c r="R80" i="28"/>
  <c r="S80" i="28" s="1"/>
  <c r="Z80" i="28"/>
  <c r="R81" i="28"/>
  <c r="S81" i="28" s="1"/>
  <c r="Z81" i="28"/>
  <c r="R82" i="28"/>
  <c r="S82" i="28" s="1"/>
  <c r="Z82" i="28"/>
  <c r="R83" i="28"/>
  <c r="S83" i="28" s="1"/>
  <c r="Z83" i="28"/>
  <c r="R84" i="28"/>
  <c r="S84" i="28" s="1"/>
  <c r="Z84" i="28"/>
  <c r="R85" i="28"/>
  <c r="S85" i="28" s="1"/>
  <c r="Z85" i="28"/>
  <c r="R86" i="28"/>
  <c r="S86" i="28" s="1"/>
  <c r="Z86" i="28"/>
  <c r="R87" i="28"/>
  <c r="S87" i="28" s="1"/>
  <c r="Z87" i="28"/>
  <c r="R88" i="28"/>
  <c r="S88" i="28" s="1"/>
  <c r="Z88" i="28"/>
  <c r="R89" i="28"/>
  <c r="S89" i="28" s="1"/>
  <c r="Z89" i="28"/>
  <c r="R90" i="28"/>
  <c r="S90" i="28" s="1"/>
  <c r="Z90" i="28"/>
  <c r="R91" i="28"/>
  <c r="S91" i="28" s="1"/>
  <c r="Z91" i="28"/>
  <c r="R92" i="28"/>
  <c r="S92" i="28" s="1"/>
  <c r="Z92" i="28"/>
  <c r="R93" i="28"/>
  <c r="S93" i="28" s="1"/>
  <c r="Z93" i="28"/>
  <c r="R94" i="28"/>
  <c r="S94" i="28" s="1"/>
  <c r="Z94" i="28"/>
  <c r="R95" i="28"/>
  <c r="S95" i="28" s="1"/>
  <c r="Z95" i="28"/>
  <c r="R96" i="28"/>
  <c r="S96" i="28" s="1"/>
  <c r="Z96" i="28"/>
  <c r="R97" i="28"/>
  <c r="S97" i="28" s="1"/>
  <c r="Z97" i="28"/>
  <c r="R98" i="28"/>
  <c r="S98" i="28" s="1"/>
  <c r="Z98" i="28"/>
  <c r="R99" i="28"/>
  <c r="S99" i="28" s="1"/>
  <c r="Z99" i="28"/>
  <c r="R100" i="28"/>
  <c r="S100" i="28" s="1"/>
  <c r="Z100" i="28"/>
  <c r="R101" i="28"/>
  <c r="S101" i="28" s="1"/>
  <c r="Z101" i="28"/>
  <c r="R102" i="28"/>
  <c r="S102" i="28" s="1"/>
  <c r="Z102" i="28"/>
  <c r="R103" i="28"/>
  <c r="S103" i="28" s="1"/>
  <c r="Z103" i="28"/>
  <c r="R104" i="28"/>
  <c r="S104" i="28" s="1"/>
  <c r="Z104" i="28"/>
  <c r="R105" i="28"/>
  <c r="S105" i="28" s="1"/>
  <c r="Z105" i="28"/>
  <c r="R106" i="28"/>
  <c r="S106" i="28" s="1"/>
  <c r="Z106" i="28"/>
  <c r="R107" i="28"/>
  <c r="S107" i="28" s="1"/>
  <c r="Z107" i="28"/>
  <c r="R108" i="28"/>
  <c r="S108" i="28" s="1"/>
  <c r="Z108" i="28"/>
  <c r="R109" i="28"/>
  <c r="S109" i="28" s="1"/>
  <c r="Z109" i="28"/>
  <c r="R110" i="28"/>
  <c r="S110" i="28" s="1"/>
  <c r="Z110" i="28"/>
  <c r="R111" i="28"/>
  <c r="S111" i="28" s="1"/>
  <c r="Z111" i="28"/>
  <c r="R112" i="28"/>
  <c r="S112" i="28" s="1"/>
  <c r="Z112" i="28"/>
  <c r="R113" i="28"/>
  <c r="S113" i="28" s="1"/>
  <c r="Z113" i="28"/>
  <c r="R114" i="28"/>
  <c r="S114" i="28" s="1"/>
  <c r="Z114" i="28"/>
  <c r="R115" i="28"/>
  <c r="S115" i="28" s="1"/>
  <c r="Z115" i="28"/>
  <c r="R116" i="28"/>
  <c r="S116" i="28" s="1"/>
  <c r="Z116" i="28"/>
  <c r="R117" i="28"/>
  <c r="S117" i="28" s="1"/>
  <c r="Z117" i="28"/>
  <c r="R118" i="28"/>
  <c r="S118" i="28" s="1"/>
  <c r="Z118" i="28"/>
  <c r="R119" i="28"/>
  <c r="S119" i="28" s="1"/>
  <c r="Z119" i="28"/>
  <c r="R120" i="28"/>
  <c r="S120" i="28" s="1"/>
  <c r="Z120" i="28"/>
  <c r="R121" i="28"/>
  <c r="S121" i="28" s="1"/>
  <c r="Z121" i="28"/>
  <c r="R122" i="28"/>
  <c r="S122" i="28" s="1"/>
  <c r="Z122" i="28"/>
  <c r="R123" i="28"/>
  <c r="S123" i="28" s="1"/>
  <c r="Z123" i="28"/>
  <c r="R124" i="28"/>
  <c r="S124" i="28" s="1"/>
  <c r="Z124" i="28"/>
  <c r="R125" i="28"/>
  <c r="S125" i="28" s="1"/>
  <c r="Z125" i="28"/>
  <c r="R126" i="28"/>
  <c r="S126" i="28" s="1"/>
  <c r="Z126" i="28"/>
  <c r="R127" i="28"/>
  <c r="S127" i="28" s="1"/>
  <c r="Z127" i="28"/>
  <c r="R128" i="28"/>
  <c r="S128" i="28" s="1"/>
  <c r="Z128" i="28"/>
  <c r="R129" i="28"/>
  <c r="S129" i="28" s="1"/>
  <c r="Z129" i="28"/>
  <c r="R130" i="28"/>
  <c r="S130" i="28" s="1"/>
  <c r="Z130" i="28"/>
  <c r="R131" i="28"/>
  <c r="S131" i="28" s="1"/>
  <c r="T131" i="28"/>
  <c r="Z131" i="28"/>
  <c r="R132" i="28"/>
  <c r="S132" i="28" s="1"/>
  <c r="Z132" i="28"/>
  <c r="R133" i="28"/>
  <c r="S133" i="28" s="1"/>
  <c r="Z133" i="28"/>
  <c r="R134" i="28"/>
  <c r="S134" i="28" s="1"/>
  <c r="Z134" i="28"/>
  <c r="R135" i="28"/>
  <c r="S135" i="28" s="1"/>
  <c r="Z135" i="28"/>
  <c r="R136" i="28"/>
  <c r="S136" i="28" s="1"/>
  <c r="Z136" i="28"/>
  <c r="R137" i="28"/>
  <c r="S137" i="28" s="1"/>
  <c r="Z137" i="28"/>
  <c r="R138" i="28"/>
  <c r="S138" i="28" s="1"/>
  <c r="Z138" i="28"/>
  <c r="R139" i="28"/>
  <c r="S139" i="28" s="1"/>
  <c r="Z139" i="28"/>
  <c r="R140" i="28"/>
  <c r="S140" i="28" s="1"/>
  <c r="Z140" i="28"/>
  <c r="R141" i="28"/>
  <c r="S141" i="28" s="1"/>
  <c r="Z141" i="28"/>
  <c r="R142" i="28"/>
  <c r="S142" i="28" s="1"/>
  <c r="Z142" i="28"/>
  <c r="R143" i="28"/>
  <c r="S143" i="28" s="1"/>
  <c r="Z143" i="28"/>
  <c r="R144" i="28"/>
  <c r="S144" i="28" s="1"/>
  <c r="Z144" i="28"/>
  <c r="R145" i="28"/>
  <c r="S145" i="28" s="1"/>
  <c r="T145" i="28"/>
  <c r="Z145" i="28"/>
  <c r="R146" i="28"/>
  <c r="S146" i="28" s="1"/>
  <c r="Z146" i="28"/>
  <c r="R147" i="28"/>
  <c r="S147" i="28" s="1"/>
  <c r="Z147" i="28"/>
  <c r="R148" i="28"/>
  <c r="S148" i="28" s="1"/>
  <c r="Z148" i="28"/>
  <c r="R149" i="28"/>
  <c r="S149" i="28" s="1"/>
  <c r="Z149" i="28"/>
  <c r="R150" i="28"/>
  <c r="S150" i="28" s="1"/>
  <c r="Z150" i="28"/>
  <c r="R151" i="28"/>
  <c r="S151" i="28" s="1"/>
  <c r="Z151" i="28"/>
  <c r="R152" i="28"/>
  <c r="S152" i="28" s="1"/>
  <c r="Z152" i="28"/>
  <c r="R153" i="28"/>
  <c r="S153" i="28" s="1"/>
  <c r="Z153" i="28"/>
  <c r="R154" i="28"/>
  <c r="S154" i="28" s="1"/>
  <c r="Z154" i="28"/>
  <c r="R155" i="28"/>
  <c r="S155" i="28" s="1"/>
  <c r="Z155" i="28"/>
  <c r="R156" i="28"/>
  <c r="S156" i="28" s="1"/>
  <c r="Z156" i="28"/>
  <c r="R157" i="28"/>
  <c r="S157" i="28" s="1"/>
  <c r="Z157" i="28"/>
  <c r="R158" i="28"/>
  <c r="S158" i="28" s="1"/>
  <c r="Z158" i="28"/>
  <c r="R159" i="28"/>
  <c r="S159" i="28" s="1"/>
  <c r="Z159" i="28"/>
  <c r="R160" i="28"/>
  <c r="S160" i="28" s="1"/>
  <c r="Z160" i="28"/>
  <c r="R161" i="28"/>
  <c r="S161" i="28" s="1"/>
  <c r="Z161" i="28"/>
  <c r="R162" i="28"/>
  <c r="S162" i="28" s="1"/>
  <c r="Z162" i="28"/>
  <c r="R163" i="28"/>
  <c r="S163" i="28" s="1"/>
  <c r="Z163" i="28"/>
  <c r="R164" i="28"/>
  <c r="S164" i="28" s="1"/>
  <c r="Z164" i="28"/>
  <c r="R165" i="28"/>
  <c r="S165" i="28" s="1"/>
  <c r="Z165" i="28"/>
  <c r="R166" i="28"/>
  <c r="S166" i="28" s="1"/>
  <c r="Z166" i="28"/>
  <c r="R167" i="28"/>
  <c r="S167" i="28" s="1"/>
  <c r="Z167" i="28"/>
  <c r="R168" i="28"/>
  <c r="S168" i="28" s="1"/>
  <c r="Z168" i="28"/>
  <c r="R169" i="28"/>
  <c r="S169" i="28" s="1"/>
  <c r="Z169" i="28"/>
  <c r="R170" i="28"/>
  <c r="S170" i="28" s="1"/>
  <c r="Z170" i="28"/>
  <c r="R171" i="28"/>
  <c r="S171" i="28" s="1"/>
  <c r="Z171" i="28"/>
  <c r="R172" i="28"/>
  <c r="S172" i="28" s="1"/>
  <c r="Z172" i="28"/>
  <c r="R173" i="28"/>
  <c r="S173" i="28" s="1"/>
  <c r="Z173" i="28"/>
  <c r="R174" i="28"/>
  <c r="S174" i="28" s="1"/>
  <c r="Z174" i="28"/>
  <c r="R175" i="28"/>
  <c r="S175" i="28" s="1"/>
  <c r="Z175" i="28"/>
  <c r="R176" i="28"/>
  <c r="S176" i="28" s="1"/>
  <c r="Z176" i="28"/>
  <c r="R177" i="28"/>
  <c r="S177" i="28" s="1"/>
  <c r="Z177" i="28"/>
  <c r="R178" i="28"/>
  <c r="S178" i="28" s="1"/>
  <c r="Z178" i="28"/>
  <c r="R179" i="28"/>
  <c r="S179" i="28" s="1"/>
  <c r="Z179" i="28"/>
  <c r="R180" i="28"/>
  <c r="S180" i="28" s="1"/>
  <c r="Z180" i="28"/>
  <c r="R181" i="28"/>
  <c r="S181" i="28" s="1"/>
  <c r="Z181" i="28"/>
  <c r="R182" i="28"/>
  <c r="S182" i="28" s="1"/>
  <c r="Z182" i="28"/>
  <c r="R183" i="28"/>
  <c r="S183" i="28" s="1"/>
  <c r="Z183" i="28"/>
  <c r="R184" i="28"/>
  <c r="S184" i="28" s="1"/>
  <c r="Z184" i="28"/>
  <c r="R185" i="28"/>
  <c r="S185" i="28" s="1"/>
  <c r="Z185" i="28"/>
  <c r="R186" i="28"/>
  <c r="S186" i="28" s="1"/>
  <c r="Z186" i="28"/>
  <c r="R187" i="28"/>
  <c r="S187" i="28" s="1"/>
  <c r="Z187" i="28"/>
  <c r="R188" i="28"/>
  <c r="S188" i="28" s="1"/>
  <c r="Z188" i="28"/>
  <c r="R189" i="28"/>
  <c r="S189" i="28" s="1"/>
  <c r="Z189" i="28"/>
  <c r="R190" i="28"/>
  <c r="S190" i="28" s="1"/>
  <c r="Z190" i="28"/>
  <c r="R191" i="28"/>
  <c r="S191" i="28" s="1"/>
  <c r="Z191" i="28"/>
  <c r="R192" i="28"/>
  <c r="S192" i="28" s="1"/>
  <c r="Z192" i="28"/>
  <c r="R193" i="28"/>
  <c r="S193" i="28" s="1"/>
  <c r="Z193" i="28"/>
  <c r="R194" i="28"/>
  <c r="S194" i="28" s="1"/>
  <c r="Z194" i="28"/>
  <c r="R195" i="28"/>
  <c r="S195" i="28" s="1"/>
  <c r="Z195" i="28"/>
  <c r="R196" i="28"/>
  <c r="S196" i="28" s="1"/>
  <c r="Z196" i="28"/>
  <c r="R197" i="28"/>
  <c r="S197" i="28" s="1"/>
  <c r="Z197" i="28"/>
  <c r="R198" i="28"/>
  <c r="S198" i="28" s="1"/>
  <c r="Z198" i="28"/>
  <c r="R199" i="28"/>
  <c r="S199" i="28" s="1"/>
  <c r="Z199" i="28"/>
  <c r="R200" i="28"/>
  <c r="S200" i="28" s="1"/>
  <c r="T200" i="28"/>
  <c r="Z200" i="28"/>
  <c r="R201" i="28"/>
  <c r="S201" i="28" s="1"/>
  <c r="Z201" i="28"/>
  <c r="R202" i="28"/>
  <c r="S202" i="28" s="1"/>
  <c r="Z202" i="28"/>
  <c r="R203" i="28"/>
  <c r="S203" i="28" s="1"/>
  <c r="Z203" i="28"/>
  <c r="R204" i="28"/>
  <c r="S204" i="28" s="1"/>
  <c r="Z204" i="28"/>
  <c r="R205" i="28"/>
  <c r="S205" i="28" s="1"/>
  <c r="Z205" i="28"/>
  <c r="R206" i="28"/>
  <c r="S206" i="28" s="1"/>
  <c r="Z206" i="28"/>
  <c r="R207" i="28"/>
  <c r="S207" i="28" s="1"/>
  <c r="Z207" i="28"/>
  <c r="R208" i="28"/>
  <c r="S208" i="28" s="1"/>
  <c r="Z208" i="28"/>
  <c r="R209" i="28"/>
  <c r="S209" i="28" s="1"/>
  <c r="Z209" i="28"/>
  <c r="R210" i="28"/>
  <c r="S210" i="28" s="1"/>
  <c r="Z210" i="28"/>
  <c r="R211" i="28"/>
  <c r="S211" i="28" s="1"/>
  <c r="Z211" i="28"/>
  <c r="R212" i="28"/>
  <c r="S212" i="28" s="1"/>
  <c r="Z212" i="28"/>
  <c r="R213" i="28"/>
  <c r="S213" i="28" s="1"/>
  <c r="Z213" i="28"/>
  <c r="R214" i="28"/>
  <c r="S214" i="28" s="1"/>
  <c r="Z214" i="28"/>
  <c r="R215" i="28"/>
  <c r="S215" i="28" s="1"/>
  <c r="Z215" i="28"/>
  <c r="R216" i="28"/>
  <c r="S216" i="28" s="1"/>
  <c r="Z216" i="28"/>
  <c r="R217" i="28"/>
  <c r="S217" i="28" s="1"/>
  <c r="Z217" i="28"/>
  <c r="R218" i="28"/>
  <c r="S218" i="28" s="1"/>
  <c r="Z218" i="28"/>
  <c r="R219" i="28"/>
  <c r="S219" i="28" s="1"/>
  <c r="Z219" i="28"/>
  <c r="R220" i="28"/>
  <c r="S220" i="28" s="1"/>
  <c r="Z220" i="28"/>
  <c r="R221" i="28"/>
  <c r="S221" i="28" s="1"/>
  <c r="Z221" i="28"/>
  <c r="R222" i="28"/>
  <c r="S222" i="28" s="1"/>
  <c r="Z222" i="28"/>
  <c r="R223" i="28"/>
  <c r="S223" i="28" s="1"/>
  <c r="Z223" i="28"/>
  <c r="R224" i="28"/>
  <c r="S224" i="28" s="1"/>
  <c r="Z224" i="28"/>
  <c r="R225" i="28"/>
  <c r="S225" i="28" s="1"/>
  <c r="Z225" i="28"/>
  <c r="R226" i="28"/>
  <c r="S226" i="28" s="1"/>
  <c r="Z226" i="28"/>
  <c r="R227" i="28"/>
  <c r="S227" i="28" s="1"/>
  <c r="Z227" i="28"/>
  <c r="R228" i="28"/>
  <c r="S228" i="28" s="1"/>
  <c r="Z228" i="28"/>
  <c r="R229" i="28"/>
  <c r="S229" i="28" s="1"/>
  <c r="Z229" i="28"/>
  <c r="R230" i="28"/>
  <c r="S230" i="28" s="1"/>
  <c r="Z230" i="28"/>
  <c r="R231" i="28"/>
  <c r="S231" i="28" s="1"/>
  <c r="Z231" i="28"/>
  <c r="R232" i="28"/>
  <c r="S232" i="28" s="1"/>
  <c r="Z232" i="28"/>
  <c r="R233" i="28"/>
  <c r="S233" i="28" s="1"/>
  <c r="Z233" i="28"/>
  <c r="R234" i="28"/>
  <c r="S234" i="28" s="1"/>
  <c r="Z234" i="28"/>
  <c r="R235" i="28"/>
  <c r="S235" i="28" s="1"/>
  <c r="Z235" i="28"/>
  <c r="R236" i="28"/>
  <c r="S236" i="28" s="1"/>
  <c r="Z236" i="28"/>
  <c r="R237" i="28"/>
  <c r="S237" i="28" s="1"/>
  <c r="Z237" i="28"/>
  <c r="R238" i="28"/>
  <c r="S238" i="28" s="1"/>
  <c r="Z238" i="28"/>
  <c r="R239" i="28"/>
  <c r="S239" i="28" s="1"/>
  <c r="Z239" i="28"/>
  <c r="R240" i="28"/>
  <c r="S240" i="28" s="1"/>
  <c r="Z240" i="28"/>
  <c r="R241" i="28"/>
  <c r="S241" i="28" s="1"/>
  <c r="T241" i="28"/>
  <c r="Z241" i="28"/>
  <c r="R242" i="28"/>
  <c r="S242" i="28" s="1"/>
  <c r="Z242" i="28"/>
  <c r="R243" i="28"/>
  <c r="S243" i="28" s="1"/>
  <c r="Z243" i="28"/>
  <c r="R244" i="28"/>
  <c r="S244" i="28" s="1"/>
  <c r="Z244" i="28"/>
  <c r="R245" i="28"/>
  <c r="S245" i="28" s="1"/>
  <c r="Z245" i="28"/>
  <c r="R246" i="28"/>
  <c r="S246" i="28" s="1"/>
  <c r="Z246" i="28"/>
  <c r="R247" i="28"/>
  <c r="S247" i="28" s="1"/>
  <c r="Z247" i="28"/>
  <c r="R248" i="28"/>
  <c r="S248" i="28" s="1"/>
  <c r="Z248" i="28"/>
  <c r="R249" i="28"/>
  <c r="S249" i="28" s="1"/>
  <c r="Z249" i="28"/>
  <c r="R250" i="28"/>
  <c r="S250" i="28" s="1"/>
  <c r="Z250" i="28"/>
  <c r="R251" i="28"/>
  <c r="S251" i="28" s="1"/>
  <c r="Z251" i="28"/>
  <c r="R252" i="28"/>
  <c r="S252" i="28" s="1"/>
  <c r="Z252" i="28"/>
  <c r="R253" i="28"/>
  <c r="S253" i="28" s="1"/>
  <c r="Z253" i="28"/>
  <c r="R254" i="28"/>
  <c r="S254" i="28" s="1"/>
  <c r="Z254" i="28"/>
  <c r="R255" i="28"/>
  <c r="S255" i="28" s="1"/>
  <c r="Z255" i="28"/>
  <c r="R256" i="28"/>
  <c r="S256" i="28" s="1"/>
  <c r="Z256" i="28"/>
  <c r="R257" i="28"/>
  <c r="S257" i="28" s="1"/>
  <c r="Z257" i="28"/>
  <c r="R258" i="28"/>
  <c r="S258" i="28" s="1"/>
  <c r="Z258" i="28"/>
  <c r="R259" i="28"/>
  <c r="S259" i="28" s="1"/>
  <c r="T259" i="28"/>
  <c r="Z259" i="28"/>
  <c r="R260" i="28"/>
  <c r="S260" i="28" s="1"/>
  <c r="Z260" i="28"/>
  <c r="R261" i="28"/>
  <c r="S261" i="28" s="1"/>
  <c r="Z261" i="28"/>
  <c r="R262" i="28"/>
  <c r="S262" i="28" s="1"/>
  <c r="Z262" i="28"/>
  <c r="R263" i="28"/>
  <c r="S263" i="28" s="1"/>
  <c r="Z263" i="28"/>
  <c r="R264" i="28"/>
  <c r="S264" i="28" s="1"/>
  <c r="Z264" i="28"/>
  <c r="R265" i="28"/>
  <c r="S265" i="28" s="1"/>
  <c r="Z265" i="28"/>
  <c r="R266" i="28"/>
  <c r="S266" i="28" s="1"/>
  <c r="Z266" i="28"/>
  <c r="R267" i="28"/>
  <c r="S267" i="28" s="1"/>
  <c r="Z267" i="28"/>
  <c r="R268" i="28"/>
  <c r="S268" i="28" s="1"/>
  <c r="Z268" i="28"/>
  <c r="R269" i="28"/>
  <c r="S269" i="28" s="1"/>
  <c r="Z269" i="28"/>
  <c r="R270" i="28"/>
  <c r="S270" i="28" s="1"/>
  <c r="Z270" i="28"/>
  <c r="R271" i="28"/>
  <c r="S271" i="28" s="1"/>
  <c r="Z271" i="28"/>
  <c r="R272" i="28"/>
  <c r="S272" i="28" s="1"/>
  <c r="T272" i="28"/>
  <c r="Z272" i="28"/>
  <c r="R273" i="28"/>
  <c r="S273" i="28" s="1"/>
  <c r="Z273" i="28"/>
  <c r="R274" i="28"/>
  <c r="S274" i="28" s="1"/>
  <c r="Z274" i="28"/>
  <c r="R275" i="28"/>
  <c r="S275" i="28" s="1"/>
  <c r="Z275" i="28"/>
  <c r="R276" i="28"/>
  <c r="S276" i="28" s="1"/>
  <c r="Z276" i="28"/>
  <c r="R277" i="28"/>
  <c r="S277" i="28" s="1"/>
  <c r="Z277" i="28"/>
  <c r="R278" i="28"/>
  <c r="S278" i="28" s="1"/>
  <c r="Z278" i="28"/>
  <c r="R279" i="28"/>
  <c r="S279" i="28" s="1"/>
  <c r="Z279" i="28"/>
  <c r="R280" i="28"/>
  <c r="S280" i="28" s="1"/>
  <c r="Z280" i="28"/>
  <c r="R281" i="28"/>
  <c r="S281" i="28" s="1"/>
  <c r="Z281" i="28"/>
  <c r="R282" i="28"/>
  <c r="S282" i="28" s="1"/>
  <c r="Z282" i="28"/>
  <c r="R283" i="28"/>
  <c r="S283" i="28" s="1"/>
  <c r="Z283" i="28"/>
  <c r="R284" i="28"/>
  <c r="S284" i="28" s="1"/>
  <c r="Z284" i="28"/>
  <c r="R285" i="28"/>
  <c r="S285" i="28" s="1"/>
  <c r="Z285" i="28"/>
  <c r="R286" i="28"/>
  <c r="S286" i="28" s="1"/>
  <c r="Z286" i="28"/>
  <c r="R287" i="28"/>
  <c r="S287" i="28" s="1"/>
  <c r="Z287" i="28"/>
  <c r="R288" i="28"/>
  <c r="S288" i="28" s="1"/>
  <c r="Z288" i="28"/>
  <c r="R289" i="28"/>
  <c r="S289" i="28" s="1"/>
  <c r="Z289" i="28"/>
  <c r="R290" i="28"/>
  <c r="S290" i="28" s="1"/>
  <c r="Z290" i="28"/>
  <c r="R291" i="28"/>
  <c r="S291" i="28" s="1"/>
  <c r="Z291" i="28"/>
  <c r="R292" i="28"/>
  <c r="S292" i="28" s="1"/>
  <c r="Z292" i="28"/>
  <c r="R293" i="28"/>
  <c r="S293" i="28" s="1"/>
  <c r="Z293" i="28"/>
  <c r="R294" i="28"/>
  <c r="S294" i="28" s="1"/>
  <c r="Z294" i="28"/>
  <c r="R295" i="28"/>
  <c r="S295" i="28" s="1"/>
  <c r="Z295" i="28"/>
  <c r="R296" i="28"/>
  <c r="S296" i="28" s="1"/>
  <c r="Z296" i="28"/>
  <c r="R297" i="28"/>
  <c r="S297" i="28" s="1"/>
  <c r="Z297" i="28"/>
  <c r="R298" i="28"/>
  <c r="S298" i="28" s="1"/>
  <c r="T298" i="28"/>
  <c r="Z298" i="28"/>
  <c r="R299" i="28"/>
  <c r="S299" i="28" s="1"/>
  <c r="Z299" i="28"/>
  <c r="R300" i="28"/>
  <c r="S300" i="28" s="1"/>
  <c r="Z300" i="28"/>
  <c r="R301" i="28"/>
  <c r="S301" i="28" s="1"/>
  <c r="Z301" i="28"/>
  <c r="R302" i="28"/>
  <c r="S302" i="28" s="1"/>
  <c r="Z302" i="28"/>
  <c r="R303" i="28"/>
  <c r="S303" i="28" s="1"/>
  <c r="Z303" i="28"/>
  <c r="R304" i="28"/>
  <c r="S304" i="28" s="1"/>
  <c r="Z304" i="28"/>
  <c r="R305" i="28"/>
  <c r="S305" i="28" s="1"/>
  <c r="Z305" i="28"/>
  <c r="R306" i="28"/>
  <c r="S306" i="28" s="1"/>
  <c r="Z306" i="28"/>
  <c r="R307" i="28"/>
  <c r="S307" i="28" s="1"/>
  <c r="Z307" i="28"/>
  <c r="AA9" i="22"/>
  <c r="AB9" i="22"/>
  <c r="AD9" i="22"/>
  <c r="AE9" i="22" s="1"/>
  <c r="AF9" i="22"/>
  <c r="AG9" i="22" s="1"/>
  <c r="AJ9" i="22"/>
  <c r="Y10" i="22"/>
  <c r="Z10" i="22" s="1"/>
  <c r="AA10" i="22"/>
  <c r="AB10" i="22"/>
  <c r="AD10" i="22"/>
  <c r="AE10" i="22" s="1"/>
  <c r="AF10" i="22"/>
  <c r="AG10" i="22" s="1"/>
  <c r="AJ10" i="22"/>
  <c r="Y11" i="22"/>
  <c r="Z11" i="22" s="1"/>
  <c r="AA11" i="22"/>
  <c r="AB11" i="22"/>
  <c r="AD11" i="22"/>
  <c r="AE11" i="22" s="1"/>
  <c r="AF11" i="22"/>
  <c r="AG11" i="22" s="1"/>
  <c r="AJ11" i="22"/>
  <c r="Y12" i="22"/>
  <c r="Z12" i="22" s="1"/>
  <c r="AA12" i="22"/>
  <c r="AB12" i="22"/>
  <c r="AD12" i="22"/>
  <c r="AE12" i="22" s="1"/>
  <c r="AF12" i="22"/>
  <c r="AG12" i="22" s="1"/>
  <c r="AJ12" i="22"/>
  <c r="Y13" i="22"/>
  <c r="Z13" i="22" s="1"/>
  <c r="AA13" i="22"/>
  <c r="AB13" i="22"/>
  <c r="AD13" i="22"/>
  <c r="AE13" i="22" s="1"/>
  <c r="AF13" i="22"/>
  <c r="AG13" i="22" s="1"/>
  <c r="AJ13" i="22"/>
  <c r="Y14" i="22"/>
  <c r="Z14" i="22" s="1"/>
  <c r="AA14" i="22"/>
  <c r="AB14" i="22"/>
  <c r="AD14" i="22"/>
  <c r="AE14" i="22" s="1"/>
  <c r="AF14" i="22"/>
  <c r="AG14" i="22" s="1"/>
  <c r="AJ14" i="22"/>
  <c r="Y15" i="22"/>
  <c r="Z15" i="22" s="1"/>
  <c r="AA15" i="22"/>
  <c r="AB15" i="22"/>
  <c r="AD15" i="22"/>
  <c r="AE15" i="22" s="1"/>
  <c r="AF15" i="22"/>
  <c r="AG15" i="22" s="1"/>
  <c r="AJ15" i="22"/>
  <c r="Y16" i="22"/>
  <c r="Z16" i="22" s="1"/>
  <c r="AA16" i="22"/>
  <c r="AB16" i="22"/>
  <c r="AD16" i="22"/>
  <c r="AE16" i="22" s="1"/>
  <c r="AF16" i="22"/>
  <c r="AG16" i="22" s="1"/>
  <c r="AJ16" i="22"/>
  <c r="Y17" i="22"/>
  <c r="Z17" i="22" s="1"/>
  <c r="AA17" i="22"/>
  <c r="AB17" i="22"/>
  <c r="AD17" i="22"/>
  <c r="AE17" i="22" s="1"/>
  <c r="AF17" i="22"/>
  <c r="AG17" i="22" s="1"/>
  <c r="AJ17" i="22"/>
  <c r="Y18" i="22"/>
  <c r="Z18" i="22" s="1"/>
  <c r="AA18" i="22"/>
  <c r="AB18" i="22"/>
  <c r="AD18" i="22"/>
  <c r="AE18" i="22" s="1"/>
  <c r="AF18" i="22"/>
  <c r="AG18" i="22" s="1"/>
  <c r="AJ18" i="22"/>
  <c r="Y19" i="22"/>
  <c r="Z19" i="22" s="1"/>
  <c r="AA19" i="22"/>
  <c r="AB19" i="22"/>
  <c r="AD19" i="22"/>
  <c r="AE19" i="22" s="1"/>
  <c r="AF19" i="22"/>
  <c r="AG19" i="22" s="1"/>
  <c r="AJ19" i="22"/>
  <c r="Y20" i="22"/>
  <c r="Z20" i="22" s="1"/>
  <c r="AA20" i="22"/>
  <c r="AB20" i="22"/>
  <c r="AD20" i="22"/>
  <c r="AE20" i="22" s="1"/>
  <c r="AF20" i="22"/>
  <c r="AG20" i="22" s="1"/>
  <c r="AJ20" i="22"/>
  <c r="Y21" i="22"/>
  <c r="Z21" i="22" s="1"/>
  <c r="AA21" i="22"/>
  <c r="AB21" i="22"/>
  <c r="AD21" i="22"/>
  <c r="AE21" i="22" s="1"/>
  <c r="AF21" i="22"/>
  <c r="AG21" i="22" s="1"/>
  <c r="AJ21" i="22"/>
  <c r="Y22" i="22"/>
  <c r="Z22" i="22" s="1"/>
  <c r="AA22" i="22"/>
  <c r="AB22" i="22"/>
  <c r="AD22" i="22"/>
  <c r="AE22" i="22" s="1"/>
  <c r="AF22" i="22"/>
  <c r="AG22" i="22" s="1"/>
  <c r="AJ22" i="22"/>
  <c r="Y23" i="22"/>
  <c r="Z23" i="22" s="1"/>
  <c r="AA23" i="22"/>
  <c r="AB23" i="22"/>
  <c r="AD23" i="22"/>
  <c r="AE23" i="22" s="1"/>
  <c r="AF23" i="22"/>
  <c r="AG23" i="22" s="1"/>
  <c r="AJ23" i="22"/>
  <c r="Y24" i="22"/>
  <c r="Z24" i="22" s="1"/>
  <c r="AA24" i="22"/>
  <c r="AB24" i="22"/>
  <c r="AD24" i="22"/>
  <c r="AE24" i="22" s="1"/>
  <c r="AF24" i="22"/>
  <c r="AG24" i="22" s="1"/>
  <c r="AJ24" i="22"/>
  <c r="Y25" i="22"/>
  <c r="Z25" i="22" s="1"/>
  <c r="AA25" i="22"/>
  <c r="AB25" i="22"/>
  <c r="AD25" i="22"/>
  <c r="AE25" i="22" s="1"/>
  <c r="AF25" i="22"/>
  <c r="AG25" i="22" s="1"/>
  <c r="AJ25" i="22"/>
  <c r="Y26" i="22"/>
  <c r="Z26" i="22" s="1"/>
  <c r="AA26" i="22"/>
  <c r="AB26" i="22"/>
  <c r="AD26" i="22"/>
  <c r="AE26" i="22" s="1"/>
  <c r="AF26" i="22"/>
  <c r="AG26" i="22" s="1"/>
  <c r="AJ26" i="22"/>
  <c r="Y27" i="22"/>
  <c r="Z27" i="22" s="1"/>
  <c r="AA27" i="22"/>
  <c r="AB27" i="22"/>
  <c r="AD27" i="22"/>
  <c r="AE27" i="22" s="1"/>
  <c r="AF27" i="22"/>
  <c r="AG27" i="22" s="1"/>
  <c r="AJ27" i="22"/>
  <c r="Y28" i="22"/>
  <c r="Z28" i="22" s="1"/>
  <c r="AA28" i="22"/>
  <c r="AB28" i="22"/>
  <c r="AD28" i="22"/>
  <c r="AE28" i="22" s="1"/>
  <c r="AF28" i="22"/>
  <c r="AG28" i="22" s="1"/>
  <c r="AJ28" i="22"/>
  <c r="Y29" i="22"/>
  <c r="Z29" i="22" s="1"/>
  <c r="AA29" i="22"/>
  <c r="AB29" i="22"/>
  <c r="AD29" i="22"/>
  <c r="AE29" i="22" s="1"/>
  <c r="AF29" i="22"/>
  <c r="AG29" i="22" s="1"/>
  <c r="AJ29" i="22"/>
  <c r="Y30" i="22"/>
  <c r="Z30" i="22" s="1"/>
  <c r="AA30" i="22"/>
  <c r="AB30" i="22"/>
  <c r="AD30" i="22"/>
  <c r="AE30" i="22" s="1"/>
  <c r="AF30" i="22"/>
  <c r="AG30" i="22" s="1"/>
  <c r="AJ30" i="22"/>
  <c r="Y31" i="22"/>
  <c r="Z31" i="22" s="1"/>
  <c r="AA31" i="22"/>
  <c r="AB31" i="22"/>
  <c r="AD31" i="22"/>
  <c r="AE31" i="22" s="1"/>
  <c r="AF31" i="22"/>
  <c r="AG31" i="22" s="1"/>
  <c r="AJ31" i="22"/>
  <c r="Y32" i="22"/>
  <c r="Z32" i="22" s="1"/>
  <c r="AA32" i="22"/>
  <c r="AB32" i="22"/>
  <c r="AD32" i="22"/>
  <c r="AE32" i="22" s="1"/>
  <c r="AF32" i="22"/>
  <c r="AG32" i="22" s="1"/>
  <c r="AJ32" i="22"/>
  <c r="Y33" i="22"/>
  <c r="Z33" i="22" s="1"/>
  <c r="AA33" i="22"/>
  <c r="AB33" i="22"/>
  <c r="AD33" i="22"/>
  <c r="AE33" i="22" s="1"/>
  <c r="AF33" i="22"/>
  <c r="AG33" i="22" s="1"/>
  <c r="AJ33" i="22"/>
  <c r="Y34" i="22"/>
  <c r="Z34" i="22" s="1"/>
  <c r="AA34" i="22"/>
  <c r="AB34" i="22"/>
  <c r="AD34" i="22"/>
  <c r="AE34" i="22" s="1"/>
  <c r="AF34" i="22"/>
  <c r="AG34" i="22" s="1"/>
  <c r="AJ34" i="22"/>
  <c r="Y35" i="22"/>
  <c r="Z35" i="22" s="1"/>
  <c r="AA35" i="22"/>
  <c r="AB35" i="22"/>
  <c r="AD35" i="22"/>
  <c r="AE35" i="22" s="1"/>
  <c r="AF35" i="22"/>
  <c r="AG35" i="22" s="1"/>
  <c r="AJ35" i="22"/>
  <c r="Y36" i="22"/>
  <c r="Z36" i="22" s="1"/>
  <c r="AA36" i="22"/>
  <c r="AB36" i="22"/>
  <c r="AD36" i="22"/>
  <c r="AE36" i="22" s="1"/>
  <c r="AF36" i="22"/>
  <c r="AG36" i="22" s="1"/>
  <c r="AJ36" i="22"/>
  <c r="Y37" i="22"/>
  <c r="Z37" i="22" s="1"/>
  <c r="AA37" i="22"/>
  <c r="AB37" i="22"/>
  <c r="AD37" i="22"/>
  <c r="AE37" i="22" s="1"/>
  <c r="AF37" i="22"/>
  <c r="AG37" i="22" s="1"/>
  <c r="AJ37" i="22"/>
  <c r="Y38" i="22"/>
  <c r="Z38" i="22" s="1"/>
  <c r="AA38" i="22"/>
  <c r="AB38" i="22"/>
  <c r="AD38" i="22"/>
  <c r="AE38" i="22" s="1"/>
  <c r="AF38" i="22"/>
  <c r="AG38" i="22" s="1"/>
  <c r="AJ38" i="22"/>
  <c r="Y39" i="22"/>
  <c r="Z39" i="22" s="1"/>
  <c r="AA39" i="22"/>
  <c r="AB39" i="22"/>
  <c r="AD39" i="22"/>
  <c r="AE39" i="22" s="1"/>
  <c r="AF39" i="22"/>
  <c r="AG39" i="22" s="1"/>
  <c r="AJ39" i="22"/>
  <c r="Y40" i="22"/>
  <c r="Z40" i="22" s="1"/>
  <c r="AA40" i="22"/>
  <c r="AB40" i="22"/>
  <c r="AD40" i="22"/>
  <c r="AE40" i="22" s="1"/>
  <c r="AF40" i="22"/>
  <c r="AG40" i="22" s="1"/>
  <c r="AJ40" i="22"/>
  <c r="Y41" i="22"/>
  <c r="Z41" i="22" s="1"/>
  <c r="AA41" i="22"/>
  <c r="AB41" i="22"/>
  <c r="AD41" i="22"/>
  <c r="AE41" i="22" s="1"/>
  <c r="AF41" i="22"/>
  <c r="AG41" i="22" s="1"/>
  <c r="AJ41" i="22"/>
  <c r="Y42" i="22"/>
  <c r="Z42" i="22" s="1"/>
  <c r="AA42" i="22"/>
  <c r="AB42" i="22"/>
  <c r="AD42" i="22"/>
  <c r="AE42" i="22" s="1"/>
  <c r="AF42" i="22"/>
  <c r="AG42" i="22" s="1"/>
  <c r="AJ42" i="22"/>
  <c r="Y43" i="22"/>
  <c r="Z43" i="22" s="1"/>
  <c r="AA43" i="22"/>
  <c r="AB43" i="22"/>
  <c r="AD43" i="22"/>
  <c r="AE43" i="22" s="1"/>
  <c r="AF43" i="22"/>
  <c r="AG43" i="22" s="1"/>
  <c r="AJ43" i="22"/>
  <c r="Y44" i="22"/>
  <c r="Z44" i="22" s="1"/>
  <c r="AA44" i="22"/>
  <c r="AB44" i="22"/>
  <c r="AD44" i="22"/>
  <c r="AE44" i="22" s="1"/>
  <c r="AF44" i="22"/>
  <c r="AG44" i="22" s="1"/>
  <c r="AJ44" i="22"/>
  <c r="Y45" i="22"/>
  <c r="Z45" i="22" s="1"/>
  <c r="AA45" i="22"/>
  <c r="AB45" i="22"/>
  <c r="AD45" i="22"/>
  <c r="AE45" i="22" s="1"/>
  <c r="AF45" i="22"/>
  <c r="AG45" i="22" s="1"/>
  <c r="AJ45" i="22"/>
  <c r="Y46" i="22"/>
  <c r="Z46" i="22" s="1"/>
  <c r="AA46" i="22"/>
  <c r="AB46" i="22"/>
  <c r="AD46" i="22"/>
  <c r="AE46" i="22" s="1"/>
  <c r="AF46" i="22"/>
  <c r="AG46" i="22" s="1"/>
  <c r="AJ46" i="22"/>
  <c r="Y47" i="22"/>
  <c r="Z47" i="22" s="1"/>
  <c r="AA47" i="22"/>
  <c r="AB47" i="22"/>
  <c r="AD47" i="22"/>
  <c r="AE47" i="22" s="1"/>
  <c r="AF47" i="22"/>
  <c r="AG47" i="22" s="1"/>
  <c r="AJ47" i="22"/>
  <c r="Y48" i="22"/>
  <c r="Z48" i="22" s="1"/>
  <c r="AA48" i="22"/>
  <c r="AB48" i="22"/>
  <c r="AD48" i="22"/>
  <c r="AE48" i="22" s="1"/>
  <c r="AF48" i="22"/>
  <c r="AG48" i="22" s="1"/>
  <c r="AJ48" i="22"/>
  <c r="Y49" i="22"/>
  <c r="Z49" i="22" s="1"/>
  <c r="AA49" i="22"/>
  <c r="AB49" i="22"/>
  <c r="AD49" i="22"/>
  <c r="AE49" i="22" s="1"/>
  <c r="AF49" i="22"/>
  <c r="AG49" i="22" s="1"/>
  <c r="AJ49" i="22"/>
  <c r="Y50" i="22"/>
  <c r="Z50" i="22" s="1"/>
  <c r="AA50" i="22"/>
  <c r="AB50" i="22"/>
  <c r="AD50" i="22"/>
  <c r="AE50" i="22" s="1"/>
  <c r="AF50" i="22"/>
  <c r="AG50" i="22" s="1"/>
  <c r="AJ50" i="22"/>
  <c r="Y51" i="22"/>
  <c r="Z51" i="22" s="1"/>
  <c r="AA51" i="22"/>
  <c r="AB51" i="22"/>
  <c r="AD51" i="22"/>
  <c r="AE51" i="22" s="1"/>
  <c r="AF51" i="22"/>
  <c r="AG51" i="22" s="1"/>
  <c r="AJ51" i="22"/>
  <c r="Y52" i="22"/>
  <c r="Z52" i="22" s="1"/>
  <c r="AA52" i="22"/>
  <c r="AB52" i="22"/>
  <c r="AD52" i="22"/>
  <c r="AE52" i="22" s="1"/>
  <c r="AF52" i="22"/>
  <c r="AG52" i="22" s="1"/>
  <c r="AJ52" i="22"/>
  <c r="Y53" i="22"/>
  <c r="Z53" i="22" s="1"/>
  <c r="AA53" i="22"/>
  <c r="AB53" i="22"/>
  <c r="AD53" i="22"/>
  <c r="AE53" i="22" s="1"/>
  <c r="AF53" i="22"/>
  <c r="AG53" i="22" s="1"/>
  <c r="AJ53" i="22"/>
  <c r="Y54" i="22"/>
  <c r="Z54" i="22" s="1"/>
  <c r="AA54" i="22"/>
  <c r="AB54" i="22"/>
  <c r="AD54" i="22"/>
  <c r="AE54" i="22" s="1"/>
  <c r="AF54" i="22"/>
  <c r="AG54" i="22" s="1"/>
  <c r="AJ54" i="22"/>
  <c r="Y55" i="22"/>
  <c r="Z55" i="22" s="1"/>
  <c r="AA55" i="22"/>
  <c r="AB55" i="22"/>
  <c r="AD55" i="22"/>
  <c r="AE55" i="22" s="1"/>
  <c r="AF55" i="22"/>
  <c r="AG55" i="22" s="1"/>
  <c r="AJ55" i="22"/>
  <c r="Y56" i="22"/>
  <c r="Z56" i="22" s="1"/>
  <c r="AA56" i="22"/>
  <c r="AB56" i="22"/>
  <c r="AD56" i="22"/>
  <c r="AE56" i="22" s="1"/>
  <c r="AF56" i="22"/>
  <c r="AG56" i="22" s="1"/>
  <c r="AJ56" i="22"/>
  <c r="Y57" i="22"/>
  <c r="Z57" i="22" s="1"/>
  <c r="AA57" i="22"/>
  <c r="AB57" i="22"/>
  <c r="AD57" i="22"/>
  <c r="AE57" i="22" s="1"/>
  <c r="AF57" i="22"/>
  <c r="AG57" i="22" s="1"/>
  <c r="AJ57" i="22"/>
  <c r="Y58" i="22"/>
  <c r="Z58" i="22" s="1"/>
  <c r="AA58" i="22"/>
  <c r="AB58" i="22"/>
  <c r="AD58" i="22"/>
  <c r="AE58" i="22" s="1"/>
  <c r="AF58" i="22"/>
  <c r="AG58" i="22" s="1"/>
  <c r="AJ58" i="22"/>
  <c r="Y59" i="22"/>
  <c r="Z59" i="22" s="1"/>
  <c r="AA59" i="22"/>
  <c r="AB59" i="22"/>
  <c r="AD59" i="22"/>
  <c r="AE59" i="22" s="1"/>
  <c r="AF59" i="22"/>
  <c r="AG59" i="22" s="1"/>
  <c r="AJ59" i="22"/>
  <c r="Y60" i="22"/>
  <c r="Z60" i="22" s="1"/>
  <c r="AA60" i="22"/>
  <c r="AB60" i="22"/>
  <c r="AD60" i="22"/>
  <c r="AE60" i="22" s="1"/>
  <c r="AF60" i="22"/>
  <c r="AG60" i="22" s="1"/>
  <c r="AJ60" i="22"/>
  <c r="Y61" i="22"/>
  <c r="Z61" i="22" s="1"/>
  <c r="AA61" i="22"/>
  <c r="AB61" i="22"/>
  <c r="AD61" i="22"/>
  <c r="AE61" i="22" s="1"/>
  <c r="AF61" i="22"/>
  <c r="AG61" i="22" s="1"/>
  <c r="AJ61" i="22"/>
  <c r="Y62" i="22"/>
  <c r="Z62" i="22" s="1"/>
  <c r="AA62" i="22"/>
  <c r="AB62" i="22"/>
  <c r="AD62" i="22"/>
  <c r="AE62" i="22" s="1"/>
  <c r="AF62" i="22"/>
  <c r="AG62" i="22" s="1"/>
  <c r="AJ62" i="22"/>
  <c r="Y63" i="22"/>
  <c r="Z63" i="22" s="1"/>
  <c r="AA63" i="22"/>
  <c r="AB63" i="22"/>
  <c r="AD63" i="22"/>
  <c r="AE63" i="22" s="1"/>
  <c r="AF63" i="22"/>
  <c r="AG63" i="22" s="1"/>
  <c r="AJ63" i="22"/>
  <c r="Y64" i="22"/>
  <c r="Z64" i="22" s="1"/>
  <c r="AA64" i="22"/>
  <c r="AB64" i="22"/>
  <c r="AD64" i="22"/>
  <c r="AE64" i="22" s="1"/>
  <c r="AF64" i="22"/>
  <c r="AG64" i="22" s="1"/>
  <c r="AJ64" i="22"/>
  <c r="Y65" i="22"/>
  <c r="Z65" i="22" s="1"/>
  <c r="AA65" i="22"/>
  <c r="AB65" i="22"/>
  <c r="AD65" i="22"/>
  <c r="AE65" i="22" s="1"/>
  <c r="AF65" i="22"/>
  <c r="AG65" i="22" s="1"/>
  <c r="AJ65" i="22"/>
  <c r="Y66" i="22"/>
  <c r="Z66" i="22" s="1"/>
  <c r="AA66" i="22"/>
  <c r="AB66" i="22"/>
  <c r="AD66" i="22"/>
  <c r="AE66" i="22" s="1"/>
  <c r="AF66" i="22"/>
  <c r="AG66" i="22" s="1"/>
  <c r="AJ66" i="22"/>
  <c r="Y67" i="22"/>
  <c r="Z67" i="22" s="1"/>
  <c r="AA67" i="22"/>
  <c r="AB67" i="22"/>
  <c r="AD67" i="22"/>
  <c r="AE67" i="22" s="1"/>
  <c r="AF67" i="22"/>
  <c r="AG67" i="22" s="1"/>
  <c r="AJ67" i="22"/>
  <c r="Y68" i="22"/>
  <c r="Z68" i="22" s="1"/>
  <c r="AA68" i="22"/>
  <c r="AB68" i="22"/>
  <c r="AD68" i="22"/>
  <c r="AE68" i="22" s="1"/>
  <c r="AF68" i="22"/>
  <c r="AG68" i="22" s="1"/>
  <c r="AJ68" i="22"/>
  <c r="Y69" i="22"/>
  <c r="Z69" i="22" s="1"/>
  <c r="AA69" i="22"/>
  <c r="AB69" i="22"/>
  <c r="AD69" i="22"/>
  <c r="AE69" i="22" s="1"/>
  <c r="AF69" i="22"/>
  <c r="AG69" i="22" s="1"/>
  <c r="AJ69" i="22"/>
  <c r="Y70" i="22"/>
  <c r="Z70" i="22" s="1"/>
  <c r="AA70" i="22"/>
  <c r="AB70" i="22"/>
  <c r="AD70" i="22"/>
  <c r="AE70" i="22" s="1"/>
  <c r="AF70" i="22"/>
  <c r="AG70" i="22" s="1"/>
  <c r="AJ70" i="22"/>
  <c r="Y71" i="22"/>
  <c r="Z71" i="22" s="1"/>
  <c r="AA71" i="22"/>
  <c r="AB71" i="22"/>
  <c r="AD71" i="22"/>
  <c r="AE71" i="22" s="1"/>
  <c r="AF71" i="22"/>
  <c r="AG71" i="22" s="1"/>
  <c r="AJ71" i="22"/>
  <c r="Y72" i="22"/>
  <c r="Z72" i="22" s="1"/>
  <c r="AA72" i="22"/>
  <c r="AB72" i="22"/>
  <c r="AD72" i="22"/>
  <c r="AE72" i="22" s="1"/>
  <c r="AF72" i="22"/>
  <c r="AG72" i="22" s="1"/>
  <c r="AJ72" i="22"/>
  <c r="Y73" i="22"/>
  <c r="Z73" i="22" s="1"/>
  <c r="AA73" i="22"/>
  <c r="AB73" i="22"/>
  <c r="AD73" i="22"/>
  <c r="AE73" i="22" s="1"/>
  <c r="AF73" i="22"/>
  <c r="AG73" i="22" s="1"/>
  <c r="AJ73" i="22"/>
  <c r="Y74" i="22"/>
  <c r="Z74" i="22" s="1"/>
  <c r="AA74" i="22"/>
  <c r="AB74" i="22"/>
  <c r="AD74" i="22"/>
  <c r="AE74" i="22" s="1"/>
  <c r="AF74" i="22"/>
  <c r="AG74" i="22" s="1"/>
  <c r="AJ74" i="22"/>
  <c r="Y75" i="22"/>
  <c r="Z75" i="22" s="1"/>
  <c r="AA75" i="22"/>
  <c r="AB75" i="22"/>
  <c r="AD75" i="22"/>
  <c r="AE75" i="22" s="1"/>
  <c r="AF75" i="22"/>
  <c r="AG75" i="22" s="1"/>
  <c r="AJ75" i="22"/>
  <c r="Y76" i="22"/>
  <c r="Z76" i="22" s="1"/>
  <c r="AA76" i="22"/>
  <c r="AB76" i="22"/>
  <c r="AD76" i="22"/>
  <c r="AE76" i="22" s="1"/>
  <c r="AF76" i="22"/>
  <c r="AG76" i="22" s="1"/>
  <c r="AJ76" i="22"/>
  <c r="Y77" i="22"/>
  <c r="Z77" i="22" s="1"/>
  <c r="AA77" i="22"/>
  <c r="AB77" i="22"/>
  <c r="AD77" i="22"/>
  <c r="AE77" i="22" s="1"/>
  <c r="AF77" i="22"/>
  <c r="AG77" i="22" s="1"/>
  <c r="AJ77" i="22"/>
  <c r="Y78" i="22"/>
  <c r="Z78" i="22" s="1"/>
  <c r="AA78" i="22"/>
  <c r="AB78" i="22"/>
  <c r="AD78" i="22"/>
  <c r="AE78" i="22" s="1"/>
  <c r="AF78" i="22"/>
  <c r="AG78" i="22" s="1"/>
  <c r="AJ78" i="22"/>
  <c r="Y79" i="22"/>
  <c r="Z79" i="22" s="1"/>
  <c r="AA79" i="22"/>
  <c r="AB79" i="22"/>
  <c r="AD79" i="22"/>
  <c r="AE79" i="22" s="1"/>
  <c r="AF79" i="22"/>
  <c r="AG79" i="22" s="1"/>
  <c r="AJ79" i="22"/>
  <c r="Y80" i="22"/>
  <c r="Z80" i="22" s="1"/>
  <c r="AA80" i="22"/>
  <c r="AB80" i="22"/>
  <c r="AD80" i="22"/>
  <c r="AE80" i="22" s="1"/>
  <c r="AF80" i="22"/>
  <c r="AG80" i="22" s="1"/>
  <c r="AJ80" i="22"/>
  <c r="Y81" i="22"/>
  <c r="Z81" i="22" s="1"/>
  <c r="AA81" i="22"/>
  <c r="AB81" i="22"/>
  <c r="AD81" i="22"/>
  <c r="AE81" i="22" s="1"/>
  <c r="AF81" i="22"/>
  <c r="AG81" i="22" s="1"/>
  <c r="AJ81" i="22"/>
  <c r="Y82" i="22"/>
  <c r="Z82" i="22" s="1"/>
  <c r="AA82" i="22"/>
  <c r="AB82" i="22"/>
  <c r="AD82" i="22"/>
  <c r="AE82" i="22" s="1"/>
  <c r="AF82" i="22"/>
  <c r="AG82" i="22" s="1"/>
  <c r="AJ82" i="22"/>
  <c r="Y83" i="22"/>
  <c r="Z83" i="22" s="1"/>
  <c r="AA83" i="22"/>
  <c r="AB83" i="22"/>
  <c r="AD83" i="22"/>
  <c r="AE83" i="22" s="1"/>
  <c r="AF83" i="22"/>
  <c r="AG83" i="22" s="1"/>
  <c r="AJ83" i="22"/>
  <c r="Y84" i="22"/>
  <c r="Z84" i="22" s="1"/>
  <c r="AA84" i="22"/>
  <c r="AB84" i="22"/>
  <c r="AD84" i="22"/>
  <c r="AE84" i="22" s="1"/>
  <c r="AF84" i="22"/>
  <c r="AG84" i="22" s="1"/>
  <c r="AJ84" i="22"/>
  <c r="Y85" i="22"/>
  <c r="Z85" i="22" s="1"/>
  <c r="AA85" i="22"/>
  <c r="AB85" i="22"/>
  <c r="AD85" i="22"/>
  <c r="AE85" i="22" s="1"/>
  <c r="AF85" i="22"/>
  <c r="AG85" i="22" s="1"/>
  <c r="AJ85" i="22"/>
  <c r="Y86" i="22"/>
  <c r="Z86" i="22" s="1"/>
  <c r="AA86" i="22"/>
  <c r="AB86" i="22"/>
  <c r="AD86" i="22"/>
  <c r="AE86" i="22" s="1"/>
  <c r="AF86" i="22"/>
  <c r="AG86" i="22" s="1"/>
  <c r="AJ86" i="22"/>
  <c r="Y87" i="22"/>
  <c r="Z87" i="22" s="1"/>
  <c r="AA87" i="22"/>
  <c r="AB87" i="22"/>
  <c r="AD87" i="22"/>
  <c r="AE87" i="22" s="1"/>
  <c r="AF87" i="22"/>
  <c r="AG87" i="22" s="1"/>
  <c r="AJ87" i="22"/>
  <c r="Y88" i="22"/>
  <c r="Z88" i="22" s="1"/>
  <c r="AA88" i="22"/>
  <c r="AB88" i="22"/>
  <c r="AD88" i="22"/>
  <c r="AE88" i="22" s="1"/>
  <c r="AF88" i="22"/>
  <c r="AG88" i="22" s="1"/>
  <c r="AJ88" i="22"/>
  <c r="Y89" i="22"/>
  <c r="Z89" i="22" s="1"/>
  <c r="AA89" i="22"/>
  <c r="AB89" i="22"/>
  <c r="AD89" i="22"/>
  <c r="AE89" i="22" s="1"/>
  <c r="AF89" i="22"/>
  <c r="AG89" i="22" s="1"/>
  <c r="AJ89" i="22"/>
  <c r="Y90" i="22"/>
  <c r="Z90" i="22" s="1"/>
  <c r="AA90" i="22"/>
  <c r="AB90" i="22"/>
  <c r="AD90" i="22"/>
  <c r="AE90" i="22" s="1"/>
  <c r="AF90" i="22"/>
  <c r="AG90" i="22" s="1"/>
  <c r="AJ90" i="22"/>
  <c r="Y91" i="22"/>
  <c r="Z91" i="22" s="1"/>
  <c r="AA91" i="22"/>
  <c r="AB91" i="22"/>
  <c r="AD91" i="22"/>
  <c r="AE91" i="22" s="1"/>
  <c r="AF91" i="22"/>
  <c r="AG91" i="22" s="1"/>
  <c r="AJ91" i="22"/>
  <c r="Y92" i="22"/>
  <c r="Z92" i="22" s="1"/>
  <c r="AA92" i="22"/>
  <c r="AB92" i="22"/>
  <c r="AD92" i="22"/>
  <c r="AE92" i="22" s="1"/>
  <c r="AF92" i="22"/>
  <c r="AG92" i="22" s="1"/>
  <c r="AJ92" i="22"/>
  <c r="Y93" i="22"/>
  <c r="Z93" i="22" s="1"/>
  <c r="AA93" i="22"/>
  <c r="AB93" i="22"/>
  <c r="AD93" i="22"/>
  <c r="AE93" i="22" s="1"/>
  <c r="AF93" i="22"/>
  <c r="AG93" i="22" s="1"/>
  <c r="AJ93" i="22"/>
  <c r="Y94" i="22"/>
  <c r="Z94" i="22" s="1"/>
  <c r="AA94" i="22"/>
  <c r="AB94" i="22"/>
  <c r="AD94" i="22"/>
  <c r="AE94" i="22" s="1"/>
  <c r="AF94" i="22"/>
  <c r="AG94" i="22" s="1"/>
  <c r="AJ94" i="22"/>
  <c r="Y95" i="22"/>
  <c r="Z95" i="22" s="1"/>
  <c r="AA95" i="22"/>
  <c r="AB95" i="22"/>
  <c r="AD95" i="22"/>
  <c r="AE95" i="22" s="1"/>
  <c r="AF95" i="22"/>
  <c r="AG95" i="22" s="1"/>
  <c r="AJ95" i="22"/>
  <c r="Y96" i="22"/>
  <c r="Z96" i="22" s="1"/>
  <c r="AA96" i="22"/>
  <c r="AB96" i="22"/>
  <c r="AD96" i="22"/>
  <c r="AE96" i="22" s="1"/>
  <c r="AF96" i="22"/>
  <c r="AG96" i="22" s="1"/>
  <c r="AJ96" i="22"/>
  <c r="Y97" i="22"/>
  <c r="Z97" i="22" s="1"/>
  <c r="AA97" i="22"/>
  <c r="AB97" i="22"/>
  <c r="AD97" i="22"/>
  <c r="AE97" i="22" s="1"/>
  <c r="AF97" i="22"/>
  <c r="AG97" i="22" s="1"/>
  <c r="AJ97" i="22"/>
  <c r="Y98" i="22"/>
  <c r="Z98" i="22" s="1"/>
  <c r="AA98" i="22"/>
  <c r="AB98" i="22"/>
  <c r="AD98" i="22"/>
  <c r="AE98" i="22" s="1"/>
  <c r="AF98" i="22"/>
  <c r="AG98" i="22" s="1"/>
  <c r="AJ98" i="22"/>
  <c r="Y99" i="22"/>
  <c r="Z99" i="22" s="1"/>
  <c r="AA99" i="22"/>
  <c r="AB99" i="22"/>
  <c r="AD99" i="22"/>
  <c r="AE99" i="22" s="1"/>
  <c r="AF99" i="22"/>
  <c r="AG99" i="22" s="1"/>
  <c r="AJ99" i="22"/>
  <c r="Y100" i="22"/>
  <c r="Z100" i="22" s="1"/>
  <c r="AA100" i="22"/>
  <c r="AB100" i="22"/>
  <c r="AD100" i="22"/>
  <c r="AE100" i="22" s="1"/>
  <c r="AF100" i="22"/>
  <c r="AG100" i="22" s="1"/>
  <c r="AJ100" i="22"/>
  <c r="Y101" i="22"/>
  <c r="Z101" i="22" s="1"/>
  <c r="AA101" i="22"/>
  <c r="AB101" i="22"/>
  <c r="AD101" i="22"/>
  <c r="AE101" i="22" s="1"/>
  <c r="AF101" i="22"/>
  <c r="AG101" i="22" s="1"/>
  <c r="AJ101" i="22"/>
  <c r="Y102" i="22"/>
  <c r="Z102" i="22" s="1"/>
  <c r="AA102" i="22"/>
  <c r="AB102" i="22"/>
  <c r="AD102" i="22"/>
  <c r="AE102" i="22" s="1"/>
  <c r="AF102" i="22"/>
  <c r="AG102" i="22" s="1"/>
  <c r="AJ102" i="22"/>
  <c r="Y103" i="22"/>
  <c r="Z103" i="22" s="1"/>
  <c r="AA103" i="22"/>
  <c r="AB103" i="22"/>
  <c r="AD103" i="22"/>
  <c r="AE103" i="22" s="1"/>
  <c r="AF103" i="22"/>
  <c r="AG103" i="22" s="1"/>
  <c r="AJ103" i="22"/>
  <c r="Y104" i="22"/>
  <c r="Z104" i="22" s="1"/>
  <c r="AA104" i="22"/>
  <c r="AB104" i="22"/>
  <c r="AD104" i="22"/>
  <c r="AE104" i="22" s="1"/>
  <c r="AF104" i="22"/>
  <c r="AG104" i="22" s="1"/>
  <c r="AJ104" i="22"/>
  <c r="Y105" i="22"/>
  <c r="Z105" i="22" s="1"/>
  <c r="AA105" i="22"/>
  <c r="AB105" i="22"/>
  <c r="AD105" i="22"/>
  <c r="AE105" i="22" s="1"/>
  <c r="AF105" i="22"/>
  <c r="AG105" i="22" s="1"/>
  <c r="AJ105" i="22"/>
  <c r="Y106" i="22"/>
  <c r="Z106" i="22" s="1"/>
  <c r="AA106" i="22"/>
  <c r="AB106" i="22"/>
  <c r="AD106" i="22"/>
  <c r="AE106" i="22" s="1"/>
  <c r="AF106" i="22"/>
  <c r="AG106" i="22" s="1"/>
  <c r="AJ106" i="22"/>
  <c r="Y107" i="22"/>
  <c r="Z107" i="22" s="1"/>
  <c r="AA107" i="22"/>
  <c r="AB107" i="22"/>
  <c r="AD107" i="22"/>
  <c r="AE107" i="22" s="1"/>
  <c r="AF107" i="22"/>
  <c r="AG107" i="22" s="1"/>
  <c r="AJ107" i="22"/>
  <c r="Y108" i="22"/>
  <c r="Z108" i="22" s="1"/>
  <c r="AA108" i="22"/>
  <c r="AB108" i="22"/>
  <c r="AD108" i="22"/>
  <c r="AE108" i="22" s="1"/>
  <c r="AF108" i="22"/>
  <c r="AG108" i="22" s="1"/>
  <c r="AJ108" i="22"/>
  <c r="Y109" i="22"/>
  <c r="Z109" i="22" s="1"/>
  <c r="AA109" i="22"/>
  <c r="AB109" i="22"/>
  <c r="AD109" i="22"/>
  <c r="AE109" i="22" s="1"/>
  <c r="AF109" i="22"/>
  <c r="AG109" i="22" s="1"/>
  <c r="AJ109" i="22"/>
  <c r="Y110" i="22"/>
  <c r="Z110" i="22" s="1"/>
  <c r="AA110" i="22"/>
  <c r="AB110" i="22"/>
  <c r="AD110" i="22"/>
  <c r="AE110" i="22" s="1"/>
  <c r="AF110" i="22"/>
  <c r="AG110" i="22" s="1"/>
  <c r="AJ110" i="22"/>
  <c r="Y111" i="22"/>
  <c r="Z111" i="22" s="1"/>
  <c r="AA111" i="22"/>
  <c r="AB111" i="22"/>
  <c r="AD111" i="22"/>
  <c r="AE111" i="22" s="1"/>
  <c r="AF111" i="22"/>
  <c r="AG111" i="22" s="1"/>
  <c r="AJ111" i="22"/>
  <c r="Y112" i="22"/>
  <c r="Z112" i="22" s="1"/>
  <c r="AA112" i="22"/>
  <c r="AB112" i="22"/>
  <c r="AD112" i="22"/>
  <c r="AE112" i="22" s="1"/>
  <c r="AF112" i="22"/>
  <c r="AG112" i="22" s="1"/>
  <c r="AJ112" i="22"/>
  <c r="Y113" i="22"/>
  <c r="Z113" i="22" s="1"/>
  <c r="AA113" i="22"/>
  <c r="AB113" i="22"/>
  <c r="AD113" i="22"/>
  <c r="AE113" i="22" s="1"/>
  <c r="AF113" i="22"/>
  <c r="AG113" i="22" s="1"/>
  <c r="AJ113" i="22"/>
  <c r="Y114" i="22"/>
  <c r="Z114" i="22" s="1"/>
  <c r="AA114" i="22"/>
  <c r="AB114" i="22"/>
  <c r="AD114" i="22"/>
  <c r="AE114" i="22" s="1"/>
  <c r="AF114" i="22"/>
  <c r="AG114" i="22" s="1"/>
  <c r="AJ114" i="22"/>
  <c r="Y115" i="22"/>
  <c r="Z115" i="22" s="1"/>
  <c r="AA115" i="22"/>
  <c r="AB115" i="22"/>
  <c r="AD115" i="22"/>
  <c r="AE115" i="22" s="1"/>
  <c r="AF115" i="22"/>
  <c r="AG115" i="22" s="1"/>
  <c r="AJ115" i="22"/>
  <c r="Y116" i="22"/>
  <c r="Z116" i="22" s="1"/>
  <c r="AA116" i="22"/>
  <c r="AB116" i="22"/>
  <c r="AD116" i="22"/>
  <c r="AE116" i="22" s="1"/>
  <c r="AF116" i="22"/>
  <c r="AG116" i="22" s="1"/>
  <c r="AJ116" i="22"/>
  <c r="Y117" i="22"/>
  <c r="Z117" i="22" s="1"/>
  <c r="AA117" i="22"/>
  <c r="AB117" i="22"/>
  <c r="AD117" i="22"/>
  <c r="AE117" i="22" s="1"/>
  <c r="AF117" i="22"/>
  <c r="AG117" i="22" s="1"/>
  <c r="AJ117" i="22"/>
  <c r="Y118" i="22"/>
  <c r="Z118" i="22" s="1"/>
  <c r="AA118" i="22"/>
  <c r="AB118" i="22"/>
  <c r="AD118" i="22"/>
  <c r="AE118" i="22" s="1"/>
  <c r="AF118" i="22"/>
  <c r="AG118" i="22" s="1"/>
  <c r="AJ118" i="22"/>
  <c r="Y119" i="22"/>
  <c r="Z119" i="22" s="1"/>
  <c r="AA119" i="22"/>
  <c r="AB119" i="22"/>
  <c r="AD119" i="22"/>
  <c r="AE119" i="22" s="1"/>
  <c r="AF119" i="22"/>
  <c r="AG119" i="22" s="1"/>
  <c r="AJ119" i="22"/>
  <c r="Y120" i="22"/>
  <c r="Z120" i="22" s="1"/>
  <c r="AA120" i="22"/>
  <c r="AB120" i="22"/>
  <c r="AD120" i="22"/>
  <c r="AE120" i="22" s="1"/>
  <c r="AF120" i="22"/>
  <c r="AG120" i="22" s="1"/>
  <c r="AJ120" i="22"/>
  <c r="Y121" i="22"/>
  <c r="Z121" i="22" s="1"/>
  <c r="AA121" i="22"/>
  <c r="AB121" i="22"/>
  <c r="AD121" i="22"/>
  <c r="AE121" i="22" s="1"/>
  <c r="AF121" i="22"/>
  <c r="AG121" i="22" s="1"/>
  <c r="AJ121" i="22"/>
  <c r="Y122" i="22"/>
  <c r="Z122" i="22" s="1"/>
  <c r="AA122" i="22"/>
  <c r="AB122" i="22"/>
  <c r="AD122" i="22"/>
  <c r="AE122" i="22" s="1"/>
  <c r="AF122" i="22"/>
  <c r="AG122" i="22" s="1"/>
  <c r="AJ122" i="22"/>
  <c r="Y123" i="22"/>
  <c r="Z123" i="22" s="1"/>
  <c r="AA123" i="22"/>
  <c r="AB123" i="22"/>
  <c r="AD123" i="22"/>
  <c r="AE123" i="22" s="1"/>
  <c r="AF123" i="22"/>
  <c r="AG123" i="22" s="1"/>
  <c r="AJ123" i="22"/>
  <c r="Y124" i="22"/>
  <c r="Z124" i="22" s="1"/>
  <c r="AA124" i="22"/>
  <c r="AB124" i="22"/>
  <c r="AD124" i="22"/>
  <c r="AE124" i="22" s="1"/>
  <c r="AF124" i="22"/>
  <c r="AG124" i="22" s="1"/>
  <c r="AJ124" i="22"/>
  <c r="Y125" i="22"/>
  <c r="Z125" i="22" s="1"/>
  <c r="AA125" i="22"/>
  <c r="AB125" i="22"/>
  <c r="AD125" i="22"/>
  <c r="AE125" i="22" s="1"/>
  <c r="AF125" i="22"/>
  <c r="AG125" i="22" s="1"/>
  <c r="AJ125" i="22"/>
  <c r="Y126" i="22"/>
  <c r="Z126" i="22" s="1"/>
  <c r="AA126" i="22"/>
  <c r="AB126" i="22"/>
  <c r="AD126" i="22"/>
  <c r="AE126" i="22" s="1"/>
  <c r="AF126" i="22"/>
  <c r="AG126" i="22" s="1"/>
  <c r="AJ126" i="22"/>
  <c r="Y127" i="22"/>
  <c r="Z127" i="22" s="1"/>
  <c r="AA127" i="22"/>
  <c r="AB127" i="22"/>
  <c r="AD127" i="22"/>
  <c r="AE127" i="22" s="1"/>
  <c r="AF127" i="22"/>
  <c r="AG127" i="22" s="1"/>
  <c r="AJ127" i="22"/>
  <c r="Y128" i="22"/>
  <c r="Z128" i="22" s="1"/>
  <c r="AA128" i="22"/>
  <c r="AB128" i="22"/>
  <c r="AD128" i="22"/>
  <c r="AE128" i="22" s="1"/>
  <c r="AF128" i="22"/>
  <c r="AG128" i="22" s="1"/>
  <c r="AJ128" i="22"/>
  <c r="Y129" i="22"/>
  <c r="Z129" i="22" s="1"/>
  <c r="AA129" i="22"/>
  <c r="AB129" i="22"/>
  <c r="AD129" i="22"/>
  <c r="AE129" i="22" s="1"/>
  <c r="AF129" i="22"/>
  <c r="AG129" i="22" s="1"/>
  <c r="AJ129" i="22"/>
  <c r="Y130" i="22"/>
  <c r="Z130" i="22" s="1"/>
  <c r="AA130" i="22"/>
  <c r="AB130" i="22"/>
  <c r="AD130" i="22"/>
  <c r="AE130" i="22" s="1"/>
  <c r="AF130" i="22"/>
  <c r="AG130" i="22" s="1"/>
  <c r="AJ130" i="22"/>
  <c r="Y131" i="22"/>
  <c r="Z131" i="22" s="1"/>
  <c r="AA131" i="22"/>
  <c r="AB131" i="22"/>
  <c r="AD131" i="22"/>
  <c r="AE131" i="22" s="1"/>
  <c r="AF131" i="22"/>
  <c r="AG131" i="22" s="1"/>
  <c r="AJ131" i="22"/>
  <c r="Y132" i="22"/>
  <c r="Z132" i="22" s="1"/>
  <c r="AA132" i="22"/>
  <c r="AB132" i="22"/>
  <c r="AD132" i="22"/>
  <c r="AE132" i="22" s="1"/>
  <c r="AF132" i="22"/>
  <c r="AG132" i="22" s="1"/>
  <c r="AJ132" i="22"/>
  <c r="Y133" i="22"/>
  <c r="Z133" i="22" s="1"/>
  <c r="AA133" i="22"/>
  <c r="AB133" i="22"/>
  <c r="AD133" i="22"/>
  <c r="AE133" i="22" s="1"/>
  <c r="AF133" i="22"/>
  <c r="AG133" i="22" s="1"/>
  <c r="AJ133" i="22"/>
  <c r="Y134" i="22"/>
  <c r="Z134" i="22" s="1"/>
  <c r="AA134" i="22"/>
  <c r="AB134" i="22"/>
  <c r="AD134" i="22"/>
  <c r="AE134" i="22" s="1"/>
  <c r="AF134" i="22"/>
  <c r="AG134" i="22" s="1"/>
  <c r="AJ134" i="22"/>
  <c r="Y135" i="22"/>
  <c r="Z135" i="22" s="1"/>
  <c r="AA135" i="22"/>
  <c r="AB135" i="22"/>
  <c r="AD135" i="22"/>
  <c r="AE135" i="22" s="1"/>
  <c r="AF135" i="22"/>
  <c r="AG135" i="22" s="1"/>
  <c r="AJ135" i="22"/>
  <c r="Y136" i="22"/>
  <c r="Z136" i="22" s="1"/>
  <c r="AA136" i="22"/>
  <c r="AB136" i="22"/>
  <c r="AD136" i="22"/>
  <c r="AE136" i="22" s="1"/>
  <c r="AF136" i="22"/>
  <c r="AG136" i="22" s="1"/>
  <c r="AJ136" i="22"/>
  <c r="Y137" i="22"/>
  <c r="Z137" i="22" s="1"/>
  <c r="AA137" i="22"/>
  <c r="AB137" i="22"/>
  <c r="AD137" i="22"/>
  <c r="AE137" i="22" s="1"/>
  <c r="AF137" i="22"/>
  <c r="AG137" i="22" s="1"/>
  <c r="AJ137" i="22"/>
  <c r="Y138" i="22"/>
  <c r="Z138" i="22" s="1"/>
  <c r="AA138" i="22"/>
  <c r="AB138" i="22"/>
  <c r="AD138" i="22"/>
  <c r="AE138" i="22" s="1"/>
  <c r="AF138" i="22"/>
  <c r="AG138" i="22" s="1"/>
  <c r="AJ138" i="22"/>
  <c r="Y139" i="22"/>
  <c r="Z139" i="22" s="1"/>
  <c r="AA139" i="22"/>
  <c r="AB139" i="22"/>
  <c r="AD139" i="22"/>
  <c r="AE139" i="22" s="1"/>
  <c r="AF139" i="22"/>
  <c r="AG139" i="22" s="1"/>
  <c r="AJ139" i="22"/>
  <c r="Y140" i="22"/>
  <c r="Z140" i="22" s="1"/>
  <c r="AA140" i="22"/>
  <c r="AB140" i="22"/>
  <c r="AD140" i="22"/>
  <c r="AE140" i="22" s="1"/>
  <c r="AF140" i="22"/>
  <c r="AG140" i="22" s="1"/>
  <c r="AJ140" i="22"/>
  <c r="Y141" i="22"/>
  <c r="Z141" i="22" s="1"/>
  <c r="AA141" i="22"/>
  <c r="AB141" i="22"/>
  <c r="AD141" i="22"/>
  <c r="AE141" i="22" s="1"/>
  <c r="AF141" i="22"/>
  <c r="AG141" i="22" s="1"/>
  <c r="AJ141" i="22"/>
  <c r="Y142" i="22"/>
  <c r="Z142" i="22" s="1"/>
  <c r="AA142" i="22"/>
  <c r="AB142" i="22"/>
  <c r="AD142" i="22"/>
  <c r="AE142" i="22" s="1"/>
  <c r="AF142" i="22"/>
  <c r="AG142" i="22" s="1"/>
  <c r="AJ142" i="22"/>
  <c r="Y143" i="22"/>
  <c r="Z143" i="22" s="1"/>
  <c r="AA143" i="22"/>
  <c r="AB143" i="22"/>
  <c r="AD143" i="22"/>
  <c r="AE143" i="22" s="1"/>
  <c r="AF143" i="22"/>
  <c r="AG143" i="22" s="1"/>
  <c r="AJ143" i="22"/>
  <c r="Y144" i="22"/>
  <c r="Z144" i="22" s="1"/>
  <c r="AA144" i="22"/>
  <c r="AB144" i="22"/>
  <c r="AD144" i="22"/>
  <c r="AE144" i="22" s="1"/>
  <c r="AF144" i="22"/>
  <c r="AG144" i="22" s="1"/>
  <c r="AJ144" i="22"/>
  <c r="Y145" i="22"/>
  <c r="Z145" i="22" s="1"/>
  <c r="AA145" i="22"/>
  <c r="AB145" i="22"/>
  <c r="AD145" i="22"/>
  <c r="AE145" i="22" s="1"/>
  <c r="AF145" i="22"/>
  <c r="AG145" i="22" s="1"/>
  <c r="AJ145" i="22"/>
  <c r="Y146" i="22"/>
  <c r="Z146" i="22" s="1"/>
  <c r="AA146" i="22"/>
  <c r="AB146" i="22"/>
  <c r="AD146" i="22"/>
  <c r="AE146" i="22" s="1"/>
  <c r="AF146" i="22"/>
  <c r="AG146" i="22" s="1"/>
  <c r="AJ146" i="22"/>
  <c r="Y147" i="22"/>
  <c r="Z147" i="22" s="1"/>
  <c r="AA147" i="22"/>
  <c r="AB147" i="22"/>
  <c r="AD147" i="22"/>
  <c r="AE147" i="22" s="1"/>
  <c r="AF147" i="22"/>
  <c r="AG147" i="22" s="1"/>
  <c r="AJ147" i="22"/>
  <c r="Y148" i="22"/>
  <c r="Z148" i="22" s="1"/>
  <c r="AA148" i="22"/>
  <c r="AB148" i="22"/>
  <c r="AD148" i="22"/>
  <c r="AE148" i="22" s="1"/>
  <c r="AF148" i="22"/>
  <c r="AG148" i="22" s="1"/>
  <c r="AJ148" i="22"/>
  <c r="Y149" i="22"/>
  <c r="Z149" i="22" s="1"/>
  <c r="AA149" i="22"/>
  <c r="AB149" i="22"/>
  <c r="AD149" i="22"/>
  <c r="AE149" i="22" s="1"/>
  <c r="AF149" i="22"/>
  <c r="AG149" i="22" s="1"/>
  <c r="AJ149" i="22"/>
  <c r="Y150" i="22"/>
  <c r="Z150" i="22" s="1"/>
  <c r="AA150" i="22"/>
  <c r="AB150" i="22"/>
  <c r="AD150" i="22"/>
  <c r="AE150" i="22" s="1"/>
  <c r="AF150" i="22"/>
  <c r="AG150" i="22" s="1"/>
  <c r="AJ150" i="22"/>
  <c r="Y151" i="22"/>
  <c r="Z151" i="22" s="1"/>
  <c r="AA151" i="22"/>
  <c r="AB151" i="22"/>
  <c r="AD151" i="22"/>
  <c r="AE151" i="22" s="1"/>
  <c r="AF151" i="22"/>
  <c r="AG151" i="22" s="1"/>
  <c r="AJ151" i="22"/>
  <c r="Y152" i="22"/>
  <c r="Z152" i="22" s="1"/>
  <c r="AA152" i="22"/>
  <c r="AB152" i="22"/>
  <c r="AD152" i="22"/>
  <c r="AE152" i="22" s="1"/>
  <c r="AF152" i="22"/>
  <c r="AG152" i="22" s="1"/>
  <c r="AJ152" i="22"/>
  <c r="Y153" i="22"/>
  <c r="Z153" i="22" s="1"/>
  <c r="AA153" i="22"/>
  <c r="AB153" i="22"/>
  <c r="AD153" i="22"/>
  <c r="AE153" i="22" s="1"/>
  <c r="AF153" i="22"/>
  <c r="AG153" i="22" s="1"/>
  <c r="AJ153" i="22"/>
  <c r="Y154" i="22"/>
  <c r="Z154" i="22" s="1"/>
  <c r="AA154" i="22"/>
  <c r="AB154" i="22"/>
  <c r="AD154" i="22"/>
  <c r="AE154" i="22" s="1"/>
  <c r="AF154" i="22"/>
  <c r="AG154" i="22" s="1"/>
  <c r="AJ154" i="22"/>
  <c r="Y155" i="22"/>
  <c r="Z155" i="22" s="1"/>
  <c r="AA155" i="22"/>
  <c r="AB155" i="22"/>
  <c r="AD155" i="22"/>
  <c r="AE155" i="22" s="1"/>
  <c r="AF155" i="22"/>
  <c r="AG155" i="22" s="1"/>
  <c r="AJ155" i="22"/>
  <c r="Y156" i="22"/>
  <c r="Z156" i="22" s="1"/>
  <c r="AA156" i="22"/>
  <c r="AB156" i="22"/>
  <c r="AD156" i="22"/>
  <c r="AE156" i="22" s="1"/>
  <c r="AF156" i="22"/>
  <c r="AG156" i="22" s="1"/>
  <c r="AJ156" i="22"/>
  <c r="Y157" i="22"/>
  <c r="Z157" i="22" s="1"/>
  <c r="AA157" i="22"/>
  <c r="AB157" i="22"/>
  <c r="AD157" i="22"/>
  <c r="AE157" i="22" s="1"/>
  <c r="AF157" i="22"/>
  <c r="AG157" i="22" s="1"/>
  <c r="AJ157" i="22"/>
  <c r="Y158" i="22"/>
  <c r="Z158" i="22" s="1"/>
  <c r="AA158" i="22"/>
  <c r="AB158" i="22"/>
  <c r="AD158" i="22"/>
  <c r="AE158" i="22" s="1"/>
  <c r="AF158" i="22"/>
  <c r="AG158" i="22" s="1"/>
  <c r="AJ158" i="22"/>
  <c r="Y159" i="22"/>
  <c r="Z159" i="22" s="1"/>
  <c r="AA159" i="22"/>
  <c r="AB159" i="22"/>
  <c r="AD159" i="22"/>
  <c r="AE159" i="22" s="1"/>
  <c r="AF159" i="22"/>
  <c r="AG159" i="22" s="1"/>
  <c r="AJ159" i="22"/>
  <c r="Y160" i="22"/>
  <c r="Z160" i="22" s="1"/>
  <c r="AA160" i="22"/>
  <c r="AB160" i="22"/>
  <c r="AD160" i="22"/>
  <c r="AE160" i="22" s="1"/>
  <c r="AF160" i="22"/>
  <c r="AG160" i="22" s="1"/>
  <c r="AJ160" i="22"/>
  <c r="Y161" i="22"/>
  <c r="Z161" i="22" s="1"/>
  <c r="AA161" i="22"/>
  <c r="AB161" i="22"/>
  <c r="AD161" i="22"/>
  <c r="AE161" i="22" s="1"/>
  <c r="AF161" i="22"/>
  <c r="AG161" i="22" s="1"/>
  <c r="AJ161" i="22"/>
  <c r="Y162" i="22"/>
  <c r="Z162" i="22" s="1"/>
  <c r="AA162" i="22"/>
  <c r="AB162" i="22"/>
  <c r="AD162" i="22"/>
  <c r="AE162" i="22" s="1"/>
  <c r="AF162" i="22"/>
  <c r="AG162" i="22" s="1"/>
  <c r="AJ162" i="22"/>
  <c r="Y163" i="22"/>
  <c r="Z163" i="22" s="1"/>
  <c r="AA163" i="22"/>
  <c r="AB163" i="22"/>
  <c r="AD163" i="22"/>
  <c r="AE163" i="22" s="1"/>
  <c r="AF163" i="22"/>
  <c r="AG163" i="22" s="1"/>
  <c r="AJ163" i="22"/>
  <c r="Y164" i="22"/>
  <c r="Z164" i="22" s="1"/>
  <c r="AA164" i="22"/>
  <c r="AB164" i="22"/>
  <c r="AD164" i="22"/>
  <c r="AE164" i="22" s="1"/>
  <c r="AF164" i="22"/>
  <c r="AG164" i="22" s="1"/>
  <c r="AJ164" i="22"/>
  <c r="Y165" i="22"/>
  <c r="Z165" i="22" s="1"/>
  <c r="AA165" i="22"/>
  <c r="AB165" i="22"/>
  <c r="AD165" i="22"/>
  <c r="AE165" i="22" s="1"/>
  <c r="AF165" i="22"/>
  <c r="AG165" i="22" s="1"/>
  <c r="AJ165" i="22"/>
  <c r="Y166" i="22"/>
  <c r="Z166" i="22" s="1"/>
  <c r="AA166" i="22"/>
  <c r="AB166" i="22"/>
  <c r="AD166" i="22"/>
  <c r="AE166" i="22" s="1"/>
  <c r="AF166" i="22"/>
  <c r="AG166" i="22" s="1"/>
  <c r="AJ166" i="22"/>
  <c r="Y167" i="22"/>
  <c r="Z167" i="22" s="1"/>
  <c r="AA167" i="22"/>
  <c r="AB167" i="22"/>
  <c r="AD167" i="22"/>
  <c r="AE167" i="22" s="1"/>
  <c r="AF167" i="22"/>
  <c r="AG167" i="22" s="1"/>
  <c r="AJ167" i="22"/>
  <c r="Y168" i="22"/>
  <c r="Z168" i="22" s="1"/>
  <c r="AA168" i="22"/>
  <c r="AB168" i="22"/>
  <c r="AD168" i="22"/>
  <c r="AE168" i="22" s="1"/>
  <c r="AF168" i="22"/>
  <c r="AG168" i="22" s="1"/>
  <c r="AJ168" i="22"/>
  <c r="Y169" i="22"/>
  <c r="Z169" i="22" s="1"/>
  <c r="AA169" i="22"/>
  <c r="AB169" i="22"/>
  <c r="AD169" i="22"/>
  <c r="AE169" i="22" s="1"/>
  <c r="AF169" i="22"/>
  <c r="AG169" i="22" s="1"/>
  <c r="AJ169" i="22"/>
  <c r="Y170" i="22"/>
  <c r="Z170" i="22" s="1"/>
  <c r="AA170" i="22"/>
  <c r="AB170" i="22"/>
  <c r="AD170" i="22"/>
  <c r="AE170" i="22" s="1"/>
  <c r="AF170" i="22"/>
  <c r="AG170" i="22" s="1"/>
  <c r="AJ170" i="22"/>
  <c r="Y171" i="22"/>
  <c r="Z171" i="22" s="1"/>
  <c r="AA171" i="22"/>
  <c r="AB171" i="22"/>
  <c r="AD171" i="22"/>
  <c r="AE171" i="22" s="1"/>
  <c r="AF171" i="22"/>
  <c r="AG171" i="22" s="1"/>
  <c r="AJ171" i="22"/>
  <c r="Y172" i="22"/>
  <c r="Z172" i="22" s="1"/>
  <c r="AA172" i="22"/>
  <c r="AB172" i="22"/>
  <c r="AD172" i="22"/>
  <c r="AE172" i="22" s="1"/>
  <c r="AF172" i="22"/>
  <c r="AG172" i="22" s="1"/>
  <c r="AJ172" i="22"/>
  <c r="Y173" i="22"/>
  <c r="Z173" i="22" s="1"/>
  <c r="AA173" i="22"/>
  <c r="AB173" i="22"/>
  <c r="AD173" i="22"/>
  <c r="AE173" i="22" s="1"/>
  <c r="AF173" i="22"/>
  <c r="AG173" i="22" s="1"/>
  <c r="AJ173" i="22"/>
  <c r="Y174" i="22"/>
  <c r="Z174" i="22" s="1"/>
  <c r="AA174" i="22"/>
  <c r="AB174" i="22"/>
  <c r="AD174" i="22"/>
  <c r="AE174" i="22" s="1"/>
  <c r="AF174" i="22"/>
  <c r="AG174" i="22" s="1"/>
  <c r="AJ174" i="22"/>
  <c r="Y175" i="22"/>
  <c r="Z175" i="22" s="1"/>
  <c r="AA175" i="22"/>
  <c r="AB175" i="22"/>
  <c r="AD175" i="22"/>
  <c r="AE175" i="22" s="1"/>
  <c r="AF175" i="22"/>
  <c r="AG175" i="22" s="1"/>
  <c r="AJ175" i="22"/>
  <c r="Y176" i="22"/>
  <c r="Z176" i="22" s="1"/>
  <c r="AA176" i="22"/>
  <c r="AB176" i="22"/>
  <c r="AD176" i="22"/>
  <c r="AE176" i="22" s="1"/>
  <c r="AF176" i="22"/>
  <c r="AG176" i="22" s="1"/>
  <c r="AJ176" i="22"/>
  <c r="Y177" i="22"/>
  <c r="Z177" i="22" s="1"/>
  <c r="AA177" i="22"/>
  <c r="AB177" i="22"/>
  <c r="AD177" i="22"/>
  <c r="AE177" i="22" s="1"/>
  <c r="AF177" i="22"/>
  <c r="AG177" i="22" s="1"/>
  <c r="AJ177" i="22"/>
  <c r="Y178" i="22"/>
  <c r="Z178" i="22" s="1"/>
  <c r="AA178" i="22"/>
  <c r="AB178" i="22"/>
  <c r="AD178" i="22"/>
  <c r="AE178" i="22" s="1"/>
  <c r="AF178" i="22"/>
  <c r="AG178" i="22" s="1"/>
  <c r="AJ178" i="22"/>
  <c r="Y179" i="22"/>
  <c r="Z179" i="22" s="1"/>
  <c r="AA179" i="22"/>
  <c r="AB179" i="22"/>
  <c r="AD179" i="22"/>
  <c r="AE179" i="22" s="1"/>
  <c r="AF179" i="22"/>
  <c r="AG179" i="22" s="1"/>
  <c r="AJ179" i="22"/>
  <c r="Y180" i="22"/>
  <c r="Z180" i="22" s="1"/>
  <c r="AA180" i="22"/>
  <c r="AB180" i="22"/>
  <c r="AD180" i="22"/>
  <c r="AE180" i="22" s="1"/>
  <c r="AF180" i="22"/>
  <c r="AG180" i="22" s="1"/>
  <c r="AJ180" i="22"/>
  <c r="Y181" i="22"/>
  <c r="Z181" i="22" s="1"/>
  <c r="AA181" i="22"/>
  <c r="AB181" i="22"/>
  <c r="AD181" i="22"/>
  <c r="AE181" i="22" s="1"/>
  <c r="AF181" i="22"/>
  <c r="AG181" i="22" s="1"/>
  <c r="AJ181" i="22"/>
  <c r="Y182" i="22"/>
  <c r="Z182" i="22" s="1"/>
  <c r="AA182" i="22"/>
  <c r="AB182" i="22"/>
  <c r="AD182" i="22"/>
  <c r="AE182" i="22" s="1"/>
  <c r="AF182" i="22"/>
  <c r="AG182" i="22" s="1"/>
  <c r="AJ182" i="22"/>
  <c r="Y183" i="22"/>
  <c r="Z183" i="22" s="1"/>
  <c r="AA183" i="22"/>
  <c r="AB183" i="22"/>
  <c r="AD183" i="22"/>
  <c r="AE183" i="22" s="1"/>
  <c r="AF183" i="22"/>
  <c r="AG183" i="22" s="1"/>
  <c r="AJ183" i="22"/>
  <c r="Y184" i="22"/>
  <c r="Z184" i="22" s="1"/>
  <c r="AA184" i="22"/>
  <c r="AB184" i="22"/>
  <c r="AD184" i="22"/>
  <c r="AE184" i="22" s="1"/>
  <c r="AF184" i="22"/>
  <c r="AG184" i="22" s="1"/>
  <c r="AJ184" i="22"/>
  <c r="Y185" i="22"/>
  <c r="Z185" i="22" s="1"/>
  <c r="AA185" i="22"/>
  <c r="AB185" i="22"/>
  <c r="AD185" i="22"/>
  <c r="AE185" i="22" s="1"/>
  <c r="AF185" i="22"/>
  <c r="AG185" i="22" s="1"/>
  <c r="AJ185" i="22"/>
  <c r="Y186" i="22"/>
  <c r="Z186" i="22" s="1"/>
  <c r="AA186" i="22"/>
  <c r="AB186" i="22"/>
  <c r="AD186" i="22"/>
  <c r="AE186" i="22" s="1"/>
  <c r="AF186" i="22"/>
  <c r="AG186" i="22" s="1"/>
  <c r="AJ186" i="22"/>
  <c r="Y187" i="22"/>
  <c r="Z187" i="22" s="1"/>
  <c r="AA187" i="22"/>
  <c r="AB187" i="22"/>
  <c r="AD187" i="22"/>
  <c r="AE187" i="22" s="1"/>
  <c r="AF187" i="22"/>
  <c r="AG187" i="22" s="1"/>
  <c r="AJ187" i="22"/>
  <c r="Y188" i="22"/>
  <c r="Z188" i="22" s="1"/>
  <c r="AA188" i="22"/>
  <c r="AB188" i="22"/>
  <c r="AD188" i="22"/>
  <c r="AE188" i="22" s="1"/>
  <c r="AF188" i="22"/>
  <c r="AG188" i="22" s="1"/>
  <c r="AJ188" i="22"/>
  <c r="Y189" i="22"/>
  <c r="Z189" i="22" s="1"/>
  <c r="AA189" i="22"/>
  <c r="AB189" i="22"/>
  <c r="AD189" i="22"/>
  <c r="AE189" i="22" s="1"/>
  <c r="AF189" i="22"/>
  <c r="AG189" i="22" s="1"/>
  <c r="AJ189" i="22"/>
  <c r="Y190" i="22"/>
  <c r="Z190" i="22" s="1"/>
  <c r="AA190" i="22"/>
  <c r="AB190" i="22"/>
  <c r="AD190" i="22"/>
  <c r="AE190" i="22" s="1"/>
  <c r="AF190" i="22"/>
  <c r="AG190" i="22" s="1"/>
  <c r="AJ190" i="22"/>
  <c r="Y191" i="22"/>
  <c r="Z191" i="22" s="1"/>
  <c r="AA191" i="22"/>
  <c r="AB191" i="22"/>
  <c r="AD191" i="22"/>
  <c r="AE191" i="22" s="1"/>
  <c r="AF191" i="22"/>
  <c r="AG191" i="22" s="1"/>
  <c r="AJ191" i="22"/>
  <c r="Y192" i="22"/>
  <c r="Z192" i="22" s="1"/>
  <c r="AA192" i="22"/>
  <c r="AB192" i="22"/>
  <c r="AD192" i="22"/>
  <c r="AE192" i="22" s="1"/>
  <c r="AF192" i="22"/>
  <c r="AG192" i="22" s="1"/>
  <c r="AJ192" i="22"/>
  <c r="Y193" i="22"/>
  <c r="Z193" i="22" s="1"/>
  <c r="AA193" i="22"/>
  <c r="AB193" i="22"/>
  <c r="AD193" i="22"/>
  <c r="AE193" i="22" s="1"/>
  <c r="AF193" i="22"/>
  <c r="AG193" i="22" s="1"/>
  <c r="AJ193" i="22"/>
  <c r="Y194" i="22"/>
  <c r="Z194" i="22" s="1"/>
  <c r="AA194" i="22"/>
  <c r="AB194" i="22"/>
  <c r="AD194" i="22"/>
  <c r="AE194" i="22" s="1"/>
  <c r="AF194" i="22"/>
  <c r="AG194" i="22" s="1"/>
  <c r="AJ194" i="22"/>
  <c r="Y195" i="22"/>
  <c r="Z195" i="22" s="1"/>
  <c r="AA195" i="22"/>
  <c r="AB195" i="22"/>
  <c r="AD195" i="22"/>
  <c r="AE195" i="22" s="1"/>
  <c r="AF195" i="22"/>
  <c r="AG195" i="22" s="1"/>
  <c r="AJ195" i="22"/>
  <c r="Y196" i="22"/>
  <c r="Z196" i="22" s="1"/>
  <c r="AA196" i="22"/>
  <c r="AB196" i="22"/>
  <c r="AD196" i="22"/>
  <c r="AE196" i="22" s="1"/>
  <c r="AF196" i="22"/>
  <c r="AG196" i="22" s="1"/>
  <c r="AJ196" i="22"/>
  <c r="Y197" i="22"/>
  <c r="Z197" i="22" s="1"/>
  <c r="AA197" i="22"/>
  <c r="AB197" i="22"/>
  <c r="AD197" i="22"/>
  <c r="AE197" i="22" s="1"/>
  <c r="AF197" i="22"/>
  <c r="AG197" i="22" s="1"/>
  <c r="AJ197" i="22"/>
  <c r="Y198" i="22"/>
  <c r="Z198" i="22" s="1"/>
  <c r="AA198" i="22"/>
  <c r="AB198" i="22"/>
  <c r="AD198" i="22"/>
  <c r="AE198" i="22" s="1"/>
  <c r="AF198" i="22"/>
  <c r="AG198" i="22" s="1"/>
  <c r="AJ198" i="22"/>
  <c r="Y199" i="22"/>
  <c r="Z199" i="22" s="1"/>
  <c r="AA199" i="22"/>
  <c r="AB199" i="22"/>
  <c r="AD199" i="22"/>
  <c r="AE199" i="22" s="1"/>
  <c r="AF199" i="22"/>
  <c r="AG199" i="22" s="1"/>
  <c r="AJ199" i="22"/>
  <c r="Y200" i="22"/>
  <c r="Z200" i="22" s="1"/>
  <c r="AA200" i="22"/>
  <c r="AB200" i="22"/>
  <c r="AD200" i="22"/>
  <c r="AE200" i="22" s="1"/>
  <c r="AF200" i="22"/>
  <c r="AG200" i="22" s="1"/>
  <c r="AJ200" i="22"/>
  <c r="Y201" i="22"/>
  <c r="Z201" i="22" s="1"/>
  <c r="AA201" i="22"/>
  <c r="AB201" i="22"/>
  <c r="AD201" i="22"/>
  <c r="AE201" i="22" s="1"/>
  <c r="AF201" i="22"/>
  <c r="AG201" i="22" s="1"/>
  <c r="AJ201" i="22"/>
  <c r="Y202" i="22"/>
  <c r="Z202" i="22" s="1"/>
  <c r="AA202" i="22"/>
  <c r="AB202" i="22"/>
  <c r="AD202" i="22"/>
  <c r="AE202" i="22" s="1"/>
  <c r="AF202" i="22"/>
  <c r="AG202" i="22" s="1"/>
  <c r="AJ202" i="22"/>
  <c r="Y203" i="22"/>
  <c r="Z203" i="22" s="1"/>
  <c r="AA203" i="22"/>
  <c r="AB203" i="22"/>
  <c r="AD203" i="22"/>
  <c r="AE203" i="22" s="1"/>
  <c r="AF203" i="22"/>
  <c r="AG203" i="22" s="1"/>
  <c r="AJ203" i="22"/>
  <c r="Y204" i="22"/>
  <c r="Z204" i="22" s="1"/>
  <c r="AA204" i="22"/>
  <c r="AB204" i="22"/>
  <c r="AD204" i="22"/>
  <c r="AE204" i="22" s="1"/>
  <c r="AF204" i="22"/>
  <c r="AG204" i="22" s="1"/>
  <c r="AJ204" i="22"/>
  <c r="Y205" i="22"/>
  <c r="Z205" i="22" s="1"/>
  <c r="AA205" i="22"/>
  <c r="AB205" i="22"/>
  <c r="AD205" i="22"/>
  <c r="AE205" i="22" s="1"/>
  <c r="AF205" i="22"/>
  <c r="AG205" i="22" s="1"/>
  <c r="AJ205" i="22"/>
  <c r="Y206" i="22"/>
  <c r="Z206" i="22" s="1"/>
  <c r="AA206" i="22"/>
  <c r="AB206" i="22"/>
  <c r="AD206" i="22"/>
  <c r="AE206" i="22" s="1"/>
  <c r="AF206" i="22"/>
  <c r="AG206" i="22" s="1"/>
  <c r="AJ206" i="22"/>
  <c r="Y207" i="22"/>
  <c r="Z207" i="22" s="1"/>
  <c r="AA207" i="22"/>
  <c r="AB207" i="22"/>
  <c r="AD207" i="22"/>
  <c r="AE207" i="22" s="1"/>
  <c r="AF207" i="22"/>
  <c r="AG207" i="22" s="1"/>
  <c r="AJ207" i="22"/>
  <c r="Y208" i="22"/>
  <c r="Z208" i="22" s="1"/>
  <c r="AA208" i="22"/>
  <c r="AB208" i="22"/>
  <c r="AD208" i="22"/>
  <c r="AE208" i="22" s="1"/>
  <c r="AF208" i="22"/>
  <c r="AG208" i="22" s="1"/>
  <c r="AJ208" i="22"/>
  <c r="Y209" i="22"/>
  <c r="Z209" i="22" s="1"/>
  <c r="AA209" i="22"/>
  <c r="AB209" i="22"/>
  <c r="AD209" i="22"/>
  <c r="AE209" i="22" s="1"/>
  <c r="AF209" i="22"/>
  <c r="AG209" i="22" s="1"/>
  <c r="AJ209" i="22"/>
  <c r="Y210" i="22"/>
  <c r="Z210" i="22" s="1"/>
  <c r="AA210" i="22"/>
  <c r="AB210" i="22"/>
  <c r="AD210" i="22"/>
  <c r="AE210" i="22" s="1"/>
  <c r="AF210" i="22"/>
  <c r="AG210" i="22" s="1"/>
  <c r="AJ210" i="22"/>
  <c r="Y211" i="22"/>
  <c r="Z211" i="22" s="1"/>
  <c r="AA211" i="22"/>
  <c r="AB211" i="22"/>
  <c r="AD211" i="22"/>
  <c r="AE211" i="22" s="1"/>
  <c r="AF211" i="22"/>
  <c r="AG211" i="22" s="1"/>
  <c r="AJ211" i="22"/>
  <c r="Y212" i="22"/>
  <c r="Z212" i="22" s="1"/>
  <c r="AA212" i="22"/>
  <c r="AB212" i="22"/>
  <c r="AD212" i="22"/>
  <c r="AE212" i="22" s="1"/>
  <c r="AF212" i="22"/>
  <c r="AG212" i="22" s="1"/>
  <c r="AJ212" i="22"/>
  <c r="Y213" i="22"/>
  <c r="Z213" i="22" s="1"/>
  <c r="AA213" i="22"/>
  <c r="AB213" i="22"/>
  <c r="AD213" i="22"/>
  <c r="AE213" i="22" s="1"/>
  <c r="AF213" i="22"/>
  <c r="AG213" i="22" s="1"/>
  <c r="AJ213" i="22"/>
  <c r="Y214" i="22"/>
  <c r="Z214" i="22" s="1"/>
  <c r="AA214" i="22"/>
  <c r="AB214" i="22"/>
  <c r="AD214" i="22"/>
  <c r="AE214" i="22" s="1"/>
  <c r="AF214" i="22"/>
  <c r="AG214" i="22" s="1"/>
  <c r="AJ214" i="22"/>
  <c r="Y215" i="22"/>
  <c r="Z215" i="22" s="1"/>
  <c r="AA215" i="22"/>
  <c r="AB215" i="22"/>
  <c r="AD215" i="22"/>
  <c r="AE215" i="22" s="1"/>
  <c r="AF215" i="22"/>
  <c r="AG215" i="22" s="1"/>
  <c r="AJ215" i="22"/>
  <c r="Y216" i="22"/>
  <c r="Z216" i="22" s="1"/>
  <c r="AA216" i="22"/>
  <c r="AB216" i="22"/>
  <c r="AD216" i="22"/>
  <c r="AE216" i="22" s="1"/>
  <c r="AF216" i="22"/>
  <c r="AG216" i="22" s="1"/>
  <c r="AJ216" i="22"/>
  <c r="Y217" i="22"/>
  <c r="Z217" i="22" s="1"/>
  <c r="AA217" i="22"/>
  <c r="AB217" i="22"/>
  <c r="AD217" i="22"/>
  <c r="AE217" i="22" s="1"/>
  <c r="AF217" i="22"/>
  <c r="AG217" i="22" s="1"/>
  <c r="AJ217" i="22"/>
  <c r="Y218" i="22"/>
  <c r="Z218" i="22" s="1"/>
  <c r="AA218" i="22"/>
  <c r="AB218" i="22"/>
  <c r="AD218" i="22"/>
  <c r="AE218" i="22" s="1"/>
  <c r="AF218" i="22"/>
  <c r="AG218" i="22" s="1"/>
  <c r="AJ218" i="22"/>
  <c r="Y219" i="22"/>
  <c r="Z219" i="22" s="1"/>
  <c r="AA219" i="22"/>
  <c r="AB219" i="22"/>
  <c r="AD219" i="22"/>
  <c r="AE219" i="22" s="1"/>
  <c r="AF219" i="22"/>
  <c r="AG219" i="22" s="1"/>
  <c r="AJ219" i="22"/>
  <c r="Y220" i="22"/>
  <c r="Z220" i="22" s="1"/>
  <c r="AA220" i="22"/>
  <c r="AB220" i="22"/>
  <c r="AD220" i="22"/>
  <c r="AE220" i="22" s="1"/>
  <c r="AF220" i="22"/>
  <c r="AG220" i="22" s="1"/>
  <c r="AJ220" i="22"/>
  <c r="Y221" i="22"/>
  <c r="Z221" i="22" s="1"/>
  <c r="AA221" i="22"/>
  <c r="AB221" i="22"/>
  <c r="AD221" i="22"/>
  <c r="AE221" i="22" s="1"/>
  <c r="AF221" i="22"/>
  <c r="AG221" i="22" s="1"/>
  <c r="AJ221" i="22"/>
  <c r="Y222" i="22"/>
  <c r="Z222" i="22" s="1"/>
  <c r="AA222" i="22"/>
  <c r="AB222" i="22"/>
  <c r="AD222" i="22"/>
  <c r="AE222" i="22" s="1"/>
  <c r="AF222" i="22"/>
  <c r="AG222" i="22" s="1"/>
  <c r="AJ222" i="22"/>
  <c r="Y223" i="22"/>
  <c r="Z223" i="22" s="1"/>
  <c r="AA223" i="22"/>
  <c r="AB223" i="22"/>
  <c r="AD223" i="22"/>
  <c r="AE223" i="22" s="1"/>
  <c r="AF223" i="22"/>
  <c r="AG223" i="22" s="1"/>
  <c r="AJ223" i="22"/>
  <c r="Y224" i="22"/>
  <c r="Z224" i="22" s="1"/>
  <c r="AA224" i="22"/>
  <c r="AB224" i="22"/>
  <c r="AD224" i="22"/>
  <c r="AE224" i="22" s="1"/>
  <c r="AF224" i="22"/>
  <c r="AG224" i="22" s="1"/>
  <c r="AJ224" i="22"/>
  <c r="Y225" i="22"/>
  <c r="Z225" i="22" s="1"/>
  <c r="AA225" i="22"/>
  <c r="AB225" i="22"/>
  <c r="AD225" i="22"/>
  <c r="AE225" i="22" s="1"/>
  <c r="AF225" i="22"/>
  <c r="AG225" i="22" s="1"/>
  <c r="AJ225" i="22"/>
  <c r="Y226" i="22"/>
  <c r="Z226" i="22" s="1"/>
  <c r="AA226" i="22"/>
  <c r="AB226" i="22"/>
  <c r="AD226" i="22"/>
  <c r="AE226" i="22" s="1"/>
  <c r="AF226" i="22"/>
  <c r="AG226" i="22" s="1"/>
  <c r="AJ226" i="22"/>
  <c r="Y227" i="22"/>
  <c r="Z227" i="22" s="1"/>
  <c r="AA227" i="22"/>
  <c r="AB227" i="22"/>
  <c r="AD227" i="22"/>
  <c r="AE227" i="22" s="1"/>
  <c r="AF227" i="22"/>
  <c r="AG227" i="22" s="1"/>
  <c r="AJ227" i="22"/>
  <c r="Y228" i="22"/>
  <c r="Z228" i="22" s="1"/>
  <c r="AA228" i="22"/>
  <c r="AB228" i="22"/>
  <c r="AD228" i="22"/>
  <c r="AE228" i="22" s="1"/>
  <c r="AF228" i="22"/>
  <c r="AG228" i="22" s="1"/>
  <c r="AJ228" i="22"/>
  <c r="Y229" i="22"/>
  <c r="Z229" i="22" s="1"/>
  <c r="AA229" i="22"/>
  <c r="AB229" i="22"/>
  <c r="AD229" i="22"/>
  <c r="AE229" i="22" s="1"/>
  <c r="AF229" i="22"/>
  <c r="AG229" i="22" s="1"/>
  <c r="AJ229" i="22"/>
  <c r="Y230" i="22"/>
  <c r="Z230" i="22" s="1"/>
  <c r="AA230" i="22"/>
  <c r="AB230" i="22"/>
  <c r="AD230" i="22"/>
  <c r="AE230" i="22" s="1"/>
  <c r="AF230" i="22"/>
  <c r="AG230" i="22" s="1"/>
  <c r="AJ230" i="22"/>
  <c r="Y231" i="22"/>
  <c r="Z231" i="22" s="1"/>
  <c r="AA231" i="22"/>
  <c r="AB231" i="22"/>
  <c r="AD231" i="22"/>
  <c r="AE231" i="22" s="1"/>
  <c r="AF231" i="22"/>
  <c r="AG231" i="22" s="1"/>
  <c r="AJ231" i="22"/>
  <c r="Y232" i="22"/>
  <c r="Z232" i="22" s="1"/>
  <c r="AA232" i="22"/>
  <c r="AB232" i="22"/>
  <c r="AD232" i="22"/>
  <c r="AE232" i="22" s="1"/>
  <c r="AF232" i="22"/>
  <c r="AG232" i="22" s="1"/>
  <c r="AJ232" i="22"/>
  <c r="Y233" i="22"/>
  <c r="Z233" i="22" s="1"/>
  <c r="AA233" i="22"/>
  <c r="AB233" i="22"/>
  <c r="AD233" i="22"/>
  <c r="AE233" i="22" s="1"/>
  <c r="AF233" i="22"/>
  <c r="AG233" i="22" s="1"/>
  <c r="AJ233" i="22"/>
  <c r="Y234" i="22"/>
  <c r="Z234" i="22" s="1"/>
  <c r="AA234" i="22"/>
  <c r="AB234" i="22"/>
  <c r="AD234" i="22"/>
  <c r="AE234" i="22" s="1"/>
  <c r="AF234" i="22"/>
  <c r="AG234" i="22" s="1"/>
  <c r="AJ234" i="22"/>
  <c r="Y235" i="22"/>
  <c r="Z235" i="22" s="1"/>
  <c r="AA235" i="22"/>
  <c r="AB235" i="22"/>
  <c r="AD235" i="22"/>
  <c r="AE235" i="22" s="1"/>
  <c r="AF235" i="22"/>
  <c r="AG235" i="22" s="1"/>
  <c r="AJ235" i="22"/>
  <c r="Y236" i="22"/>
  <c r="Z236" i="22" s="1"/>
  <c r="AA236" i="22"/>
  <c r="AB236" i="22"/>
  <c r="AD236" i="22"/>
  <c r="AE236" i="22" s="1"/>
  <c r="AF236" i="22"/>
  <c r="AG236" i="22" s="1"/>
  <c r="AJ236" i="22"/>
  <c r="Y237" i="22"/>
  <c r="Z237" i="22" s="1"/>
  <c r="AA237" i="22"/>
  <c r="AB237" i="22"/>
  <c r="AD237" i="22"/>
  <c r="AE237" i="22" s="1"/>
  <c r="AF237" i="22"/>
  <c r="AG237" i="22" s="1"/>
  <c r="AJ237" i="22"/>
  <c r="Y238" i="22"/>
  <c r="Z238" i="22" s="1"/>
  <c r="AA238" i="22"/>
  <c r="AB238" i="22"/>
  <c r="AD238" i="22"/>
  <c r="AE238" i="22" s="1"/>
  <c r="AF238" i="22"/>
  <c r="AG238" i="22" s="1"/>
  <c r="AJ238" i="22"/>
  <c r="Y239" i="22"/>
  <c r="Z239" i="22" s="1"/>
  <c r="AA239" i="22"/>
  <c r="AB239" i="22"/>
  <c r="AD239" i="22"/>
  <c r="AE239" i="22" s="1"/>
  <c r="AF239" i="22"/>
  <c r="AG239" i="22" s="1"/>
  <c r="AJ239" i="22"/>
  <c r="Y240" i="22"/>
  <c r="Z240" i="22" s="1"/>
  <c r="AA240" i="22"/>
  <c r="AB240" i="22"/>
  <c r="AD240" i="22"/>
  <c r="AE240" i="22" s="1"/>
  <c r="AF240" i="22"/>
  <c r="AG240" i="22" s="1"/>
  <c r="AJ240" i="22"/>
  <c r="Y241" i="22"/>
  <c r="Z241" i="22" s="1"/>
  <c r="AA241" i="22"/>
  <c r="AB241" i="22"/>
  <c r="AD241" i="22"/>
  <c r="AE241" i="22" s="1"/>
  <c r="AF241" i="22"/>
  <c r="AG241" i="22" s="1"/>
  <c r="AJ241" i="22"/>
  <c r="Y242" i="22"/>
  <c r="Z242" i="22" s="1"/>
  <c r="AA242" i="22"/>
  <c r="AB242" i="22"/>
  <c r="AD242" i="22"/>
  <c r="AE242" i="22" s="1"/>
  <c r="AF242" i="22"/>
  <c r="AG242" i="22" s="1"/>
  <c r="AJ242" i="22"/>
  <c r="Y243" i="22"/>
  <c r="Z243" i="22" s="1"/>
  <c r="AA243" i="22"/>
  <c r="AB243" i="22"/>
  <c r="AD243" i="22"/>
  <c r="AE243" i="22" s="1"/>
  <c r="AF243" i="22"/>
  <c r="AG243" i="22" s="1"/>
  <c r="AJ243" i="22"/>
  <c r="Y244" i="22"/>
  <c r="Z244" i="22" s="1"/>
  <c r="AA244" i="22"/>
  <c r="AB244" i="22"/>
  <c r="AD244" i="22"/>
  <c r="AE244" i="22" s="1"/>
  <c r="AF244" i="22"/>
  <c r="AG244" i="22" s="1"/>
  <c r="AJ244" i="22"/>
  <c r="Y245" i="22"/>
  <c r="Z245" i="22" s="1"/>
  <c r="AA245" i="22"/>
  <c r="AB245" i="22"/>
  <c r="AD245" i="22"/>
  <c r="AE245" i="22" s="1"/>
  <c r="AF245" i="22"/>
  <c r="AG245" i="22" s="1"/>
  <c r="AJ245" i="22"/>
  <c r="Y246" i="22"/>
  <c r="Z246" i="22" s="1"/>
  <c r="AA246" i="22"/>
  <c r="AB246" i="22"/>
  <c r="AD246" i="22"/>
  <c r="AE246" i="22" s="1"/>
  <c r="AF246" i="22"/>
  <c r="AG246" i="22" s="1"/>
  <c r="AJ246" i="22"/>
  <c r="Y247" i="22"/>
  <c r="Z247" i="22" s="1"/>
  <c r="AA247" i="22"/>
  <c r="AB247" i="22"/>
  <c r="AD247" i="22"/>
  <c r="AE247" i="22" s="1"/>
  <c r="AF247" i="22"/>
  <c r="AG247" i="22" s="1"/>
  <c r="AJ247" i="22"/>
  <c r="Y248" i="22"/>
  <c r="Z248" i="22" s="1"/>
  <c r="AA248" i="22"/>
  <c r="AB248" i="22"/>
  <c r="AD248" i="22"/>
  <c r="AE248" i="22" s="1"/>
  <c r="AF248" i="22"/>
  <c r="AG248" i="22" s="1"/>
  <c r="AJ248" i="22"/>
  <c r="Y249" i="22"/>
  <c r="Z249" i="22" s="1"/>
  <c r="AA249" i="22"/>
  <c r="AB249" i="22"/>
  <c r="AD249" i="22"/>
  <c r="AE249" i="22" s="1"/>
  <c r="AF249" i="22"/>
  <c r="AG249" i="22" s="1"/>
  <c r="AJ249" i="22"/>
  <c r="Y250" i="22"/>
  <c r="Z250" i="22" s="1"/>
  <c r="AA250" i="22"/>
  <c r="AB250" i="22"/>
  <c r="AD250" i="22"/>
  <c r="AE250" i="22" s="1"/>
  <c r="AF250" i="22"/>
  <c r="AG250" i="22" s="1"/>
  <c r="AJ250" i="22"/>
  <c r="Y251" i="22"/>
  <c r="Z251" i="22" s="1"/>
  <c r="AA251" i="22"/>
  <c r="AB251" i="22"/>
  <c r="AD251" i="22"/>
  <c r="AE251" i="22" s="1"/>
  <c r="AF251" i="22"/>
  <c r="AG251" i="22" s="1"/>
  <c r="AJ251" i="22"/>
  <c r="Y252" i="22"/>
  <c r="Z252" i="22" s="1"/>
  <c r="AA252" i="22"/>
  <c r="AB252" i="22"/>
  <c r="AD252" i="22"/>
  <c r="AE252" i="22" s="1"/>
  <c r="AF252" i="22"/>
  <c r="AG252" i="22" s="1"/>
  <c r="AJ252" i="22"/>
  <c r="Y253" i="22"/>
  <c r="Z253" i="22" s="1"/>
  <c r="AA253" i="22"/>
  <c r="AB253" i="22"/>
  <c r="AD253" i="22"/>
  <c r="AE253" i="22" s="1"/>
  <c r="AF253" i="22"/>
  <c r="AG253" i="22" s="1"/>
  <c r="AJ253" i="22"/>
  <c r="Y254" i="22"/>
  <c r="Z254" i="22" s="1"/>
  <c r="AA254" i="22"/>
  <c r="AB254" i="22"/>
  <c r="AD254" i="22"/>
  <c r="AE254" i="22" s="1"/>
  <c r="AF254" i="22"/>
  <c r="AG254" i="22" s="1"/>
  <c r="AJ254" i="22"/>
  <c r="Y255" i="22"/>
  <c r="Z255" i="22" s="1"/>
  <c r="AA255" i="22"/>
  <c r="AB255" i="22"/>
  <c r="AD255" i="22"/>
  <c r="AE255" i="22" s="1"/>
  <c r="AF255" i="22"/>
  <c r="AG255" i="22" s="1"/>
  <c r="AJ255" i="22"/>
  <c r="Y256" i="22"/>
  <c r="Z256" i="22" s="1"/>
  <c r="AA256" i="22"/>
  <c r="AB256" i="22"/>
  <c r="AD256" i="22"/>
  <c r="AE256" i="22" s="1"/>
  <c r="AF256" i="22"/>
  <c r="AG256" i="22" s="1"/>
  <c r="AJ256" i="22"/>
  <c r="Y257" i="22"/>
  <c r="Z257" i="22" s="1"/>
  <c r="AA257" i="22"/>
  <c r="AB257" i="22"/>
  <c r="AD257" i="22"/>
  <c r="AE257" i="22" s="1"/>
  <c r="AF257" i="22"/>
  <c r="AG257" i="22" s="1"/>
  <c r="AJ257" i="22"/>
  <c r="Y258" i="22"/>
  <c r="Z258" i="22" s="1"/>
  <c r="AA258" i="22"/>
  <c r="AB258" i="22"/>
  <c r="AD258" i="22"/>
  <c r="AE258" i="22" s="1"/>
  <c r="AF258" i="22"/>
  <c r="AG258" i="22" s="1"/>
  <c r="AJ258" i="22"/>
  <c r="Y259" i="22"/>
  <c r="Z259" i="22" s="1"/>
  <c r="AA259" i="22"/>
  <c r="AB259" i="22"/>
  <c r="AD259" i="22"/>
  <c r="AE259" i="22" s="1"/>
  <c r="AF259" i="22"/>
  <c r="AG259" i="22" s="1"/>
  <c r="AJ259" i="22"/>
  <c r="Y260" i="22"/>
  <c r="Z260" i="22" s="1"/>
  <c r="AA260" i="22"/>
  <c r="AB260" i="22"/>
  <c r="AD260" i="22"/>
  <c r="AE260" i="22" s="1"/>
  <c r="AF260" i="22"/>
  <c r="AG260" i="22" s="1"/>
  <c r="AJ260" i="22"/>
  <c r="Y261" i="22"/>
  <c r="Z261" i="22" s="1"/>
  <c r="AA261" i="22"/>
  <c r="AB261" i="22"/>
  <c r="AD261" i="22"/>
  <c r="AE261" i="22" s="1"/>
  <c r="AF261" i="22"/>
  <c r="AG261" i="22" s="1"/>
  <c r="AJ261" i="22"/>
  <c r="Y262" i="22"/>
  <c r="Z262" i="22" s="1"/>
  <c r="AA262" i="22"/>
  <c r="AB262" i="22"/>
  <c r="AD262" i="22"/>
  <c r="AE262" i="22" s="1"/>
  <c r="AF262" i="22"/>
  <c r="AG262" i="22" s="1"/>
  <c r="AJ262" i="22"/>
  <c r="Y263" i="22"/>
  <c r="Z263" i="22" s="1"/>
  <c r="AA263" i="22"/>
  <c r="AB263" i="22"/>
  <c r="AD263" i="22"/>
  <c r="AE263" i="22" s="1"/>
  <c r="AF263" i="22"/>
  <c r="AG263" i="22" s="1"/>
  <c r="AJ263" i="22"/>
  <c r="Y264" i="22"/>
  <c r="Z264" i="22" s="1"/>
  <c r="AA264" i="22"/>
  <c r="AB264" i="22"/>
  <c r="AD264" i="22"/>
  <c r="AE264" i="22" s="1"/>
  <c r="AF264" i="22"/>
  <c r="AG264" i="22" s="1"/>
  <c r="AJ264" i="22"/>
  <c r="Y265" i="22"/>
  <c r="Z265" i="22" s="1"/>
  <c r="AA265" i="22"/>
  <c r="AB265" i="22"/>
  <c r="AD265" i="22"/>
  <c r="AE265" i="22" s="1"/>
  <c r="AF265" i="22"/>
  <c r="AG265" i="22" s="1"/>
  <c r="AJ265" i="22"/>
  <c r="Y266" i="22"/>
  <c r="Z266" i="22" s="1"/>
  <c r="AA266" i="22"/>
  <c r="AB266" i="22"/>
  <c r="AD266" i="22"/>
  <c r="AE266" i="22" s="1"/>
  <c r="AF266" i="22"/>
  <c r="AG266" i="22" s="1"/>
  <c r="AJ266" i="22"/>
  <c r="Y267" i="22"/>
  <c r="Z267" i="22" s="1"/>
  <c r="AA267" i="22"/>
  <c r="AB267" i="22"/>
  <c r="AD267" i="22"/>
  <c r="AE267" i="22" s="1"/>
  <c r="AF267" i="22"/>
  <c r="AG267" i="22" s="1"/>
  <c r="AJ267" i="22"/>
  <c r="Y268" i="22"/>
  <c r="Z268" i="22" s="1"/>
  <c r="AA268" i="22"/>
  <c r="AB268" i="22"/>
  <c r="AD268" i="22"/>
  <c r="AE268" i="22" s="1"/>
  <c r="AF268" i="22"/>
  <c r="AG268" i="22" s="1"/>
  <c r="AJ268" i="22"/>
  <c r="Y269" i="22"/>
  <c r="Z269" i="22" s="1"/>
  <c r="AA269" i="22"/>
  <c r="AB269" i="22"/>
  <c r="AD269" i="22"/>
  <c r="AE269" i="22" s="1"/>
  <c r="AF269" i="22"/>
  <c r="AG269" i="22" s="1"/>
  <c r="AJ269" i="22"/>
  <c r="Y270" i="22"/>
  <c r="Z270" i="22" s="1"/>
  <c r="AA270" i="22"/>
  <c r="AB270" i="22"/>
  <c r="AD270" i="22"/>
  <c r="AE270" i="22" s="1"/>
  <c r="AF270" i="22"/>
  <c r="AG270" i="22" s="1"/>
  <c r="AJ270" i="22"/>
  <c r="Y271" i="22"/>
  <c r="Z271" i="22" s="1"/>
  <c r="AA271" i="22"/>
  <c r="AB271" i="22"/>
  <c r="AD271" i="22"/>
  <c r="AE271" i="22" s="1"/>
  <c r="AF271" i="22"/>
  <c r="AG271" i="22" s="1"/>
  <c r="AJ271" i="22"/>
  <c r="Y272" i="22"/>
  <c r="Z272" i="22" s="1"/>
  <c r="AA272" i="22"/>
  <c r="AB272" i="22"/>
  <c r="AD272" i="22"/>
  <c r="AE272" i="22" s="1"/>
  <c r="AF272" i="22"/>
  <c r="AG272" i="22" s="1"/>
  <c r="AJ272" i="22"/>
  <c r="Y273" i="22"/>
  <c r="Z273" i="22" s="1"/>
  <c r="AA273" i="22"/>
  <c r="AB273" i="22"/>
  <c r="AD273" i="22"/>
  <c r="AE273" i="22" s="1"/>
  <c r="AF273" i="22"/>
  <c r="AG273" i="22" s="1"/>
  <c r="AJ273" i="22"/>
  <c r="Y274" i="22"/>
  <c r="Z274" i="22" s="1"/>
  <c r="AA274" i="22"/>
  <c r="AB274" i="22"/>
  <c r="AD274" i="22"/>
  <c r="AE274" i="22" s="1"/>
  <c r="AF274" i="22"/>
  <c r="AG274" i="22" s="1"/>
  <c r="AJ274" i="22"/>
  <c r="Y275" i="22"/>
  <c r="Z275" i="22" s="1"/>
  <c r="AA275" i="22"/>
  <c r="AB275" i="22"/>
  <c r="AD275" i="22"/>
  <c r="AE275" i="22" s="1"/>
  <c r="AF275" i="22"/>
  <c r="AG275" i="22" s="1"/>
  <c r="AJ275" i="22"/>
  <c r="Y276" i="22"/>
  <c r="Z276" i="22" s="1"/>
  <c r="AA276" i="22"/>
  <c r="AB276" i="22"/>
  <c r="AD276" i="22"/>
  <c r="AE276" i="22" s="1"/>
  <c r="AF276" i="22"/>
  <c r="AG276" i="22" s="1"/>
  <c r="AJ276" i="22"/>
  <c r="Y277" i="22"/>
  <c r="Z277" i="22" s="1"/>
  <c r="AA277" i="22"/>
  <c r="AB277" i="22"/>
  <c r="AD277" i="22"/>
  <c r="AE277" i="22" s="1"/>
  <c r="AF277" i="22"/>
  <c r="AG277" i="22" s="1"/>
  <c r="AJ277" i="22"/>
  <c r="Y278" i="22"/>
  <c r="Z278" i="22" s="1"/>
  <c r="AA278" i="22"/>
  <c r="AB278" i="22"/>
  <c r="AD278" i="22"/>
  <c r="AE278" i="22" s="1"/>
  <c r="AF278" i="22"/>
  <c r="AG278" i="22" s="1"/>
  <c r="AJ278" i="22"/>
  <c r="Y279" i="22"/>
  <c r="Z279" i="22" s="1"/>
  <c r="AA279" i="22"/>
  <c r="AB279" i="22"/>
  <c r="AD279" i="22"/>
  <c r="AE279" i="22" s="1"/>
  <c r="AF279" i="22"/>
  <c r="AG279" i="22" s="1"/>
  <c r="AJ279" i="22"/>
  <c r="Y280" i="22"/>
  <c r="Z280" i="22" s="1"/>
  <c r="AA280" i="22"/>
  <c r="AB280" i="22"/>
  <c r="AD280" i="22"/>
  <c r="AE280" i="22" s="1"/>
  <c r="AF280" i="22"/>
  <c r="AG280" i="22" s="1"/>
  <c r="AJ280" i="22"/>
  <c r="Y281" i="22"/>
  <c r="Z281" i="22" s="1"/>
  <c r="AA281" i="22"/>
  <c r="AB281" i="22"/>
  <c r="AD281" i="22"/>
  <c r="AE281" i="22" s="1"/>
  <c r="AF281" i="22"/>
  <c r="AG281" i="22" s="1"/>
  <c r="AJ281" i="22"/>
  <c r="Y282" i="22"/>
  <c r="Z282" i="22" s="1"/>
  <c r="AA282" i="22"/>
  <c r="AB282" i="22"/>
  <c r="AD282" i="22"/>
  <c r="AE282" i="22" s="1"/>
  <c r="AF282" i="22"/>
  <c r="AG282" i="22" s="1"/>
  <c r="AJ282" i="22"/>
  <c r="Y283" i="22"/>
  <c r="Z283" i="22" s="1"/>
  <c r="AA283" i="22"/>
  <c r="AB283" i="22"/>
  <c r="AD283" i="22"/>
  <c r="AE283" i="22" s="1"/>
  <c r="AF283" i="22"/>
  <c r="AG283" i="22" s="1"/>
  <c r="AJ283" i="22"/>
  <c r="Y284" i="22"/>
  <c r="Z284" i="22" s="1"/>
  <c r="AA284" i="22"/>
  <c r="AB284" i="22"/>
  <c r="AD284" i="22"/>
  <c r="AE284" i="22" s="1"/>
  <c r="AF284" i="22"/>
  <c r="AG284" i="22" s="1"/>
  <c r="AJ284" i="22"/>
  <c r="Y285" i="22"/>
  <c r="Z285" i="22" s="1"/>
  <c r="AA285" i="22"/>
  <c r="AB285" i="22"/>
  <c r="AD285" i="22"/>
  <c r="AE285" i="22" s="1"/>
  <c r="AF285" i="22"/>
  <c r="AG285" i="22" s="1"/>
  <c r="AJ285" i="22"/>
  <c r="Y286" i="22"/>
  <c r="Z286" i="22" s="1"/>
  <c r="AA286" i="22"/>
  <c r="AB286" i="22"/>
  <c r="AD286" i="22"/>
  <c r="AE286" i="22" s="1"/>
  <c r="AF286" i="22"/>
  <c r="AG286" i="22" s="1"/>
  <c r="AJ286" i="22"/>
  <c r="Y287" i="22"/>
  <c r="Z287" i="22" s="1"/>
  <c r="AA287" i="22"/>
  <c r="AB287" i="22"/>
  <c r="AD287" i="22"/>
  <c r="AE287" i="22" s="1"/>
  <c r="AF287" i="22"/>
  <c r="AG287" i="22" s="1"/>
  <c r="AJ287" i="22"/>
  <c r="Y288" i="22"/>
  <c r="Z288" i="22" s="1"/>
  <c r="AA288" i="22"/>
  <c r="AB288" i="22"/>
  <c r="AD288" i="22"/>
  <c r="AE288" i="22" s="1"/>
  <c r="AF288" i="22"/>
  <c r="AG288" i="22" s="1"/>
  <c r="AJ288" i="22"/>
  <c r="Y289" i="22"/>
  <c r="Z289" i="22" s="1"/>
  <c r="AA289" i="22"/>
  <c r="AB289" i="22"/>
  <c r="AD289" i="22"/>
  <c r="AE289" i="22" s="1"/>
  <c r="AF289" i="22"/>
  <c r="AG289" i="22" s="1"/>
  <c r="AJ289" i="22"/>
  <c r="Y290" i="22"/>
  <c r="Z290" i="22" s="1"/>
  <c r="AA290" i="22"/>
  <c r="AB290" i="22"/>
  <c r="AD290" i="22"/>
  <c r="AE290" i="22" s="1"/>
  <c r="AF290" i="22"/>
  <c r="AG290" i="22" s="1"/>
  <c r="AJ290" i="22"/>
  <c r="Y291" i="22"/>
  <c r="Z291" i="22" s="1"/>
  <c r="AA291" i="22"/>
  <c r="AB291" i="22"/>
  <c r="AD291" i="22"/>
  <c r="AE291" i="22" s="1"/>
  <c r="AF291" i="22"/>
  <c r="AG291" i="22" s="1"/>
  <c r="AJ291" i="22"/>
  <c r="Y292" i="22"/>
  <c r="Z292" i="22" s="1"/>
  <c r="AA292" i="22"/>
  <c r="AB292" i="22"/>
  <c r="AD292" i="22"/>
  <c r="AE292" i="22" s="1"/>
  <c r="AF292" i="22"/>
  <c r="AG292" i="22" s="1"/>
  <c r="AJ292" i="22"/>
  <c r="Y293" i="22"/>
  <c r="Z293" i="22" s="1"/>
  <c r="AA293" i="22"/>
  <c r="AB293" i="22"/>
  <c r="AD293" i="22"/>
  <c r="AE293" i="22" s="1"/>
  <c r="AF293" i="22"/>
  <c r="AG293" i="22" s="1"/>
  <c r="AJ293" i="22"/>
  <c r="Y294" i="22"/>
  <c r="Z294" i="22" s="1"/>
  <c r="AA294" i="22"/>
  <c r="AB294" i="22"/>
  <c r="AD294" i="22"/>
  <c r="AE294" i="22" s="1"/>
  <c r="AF294" i="22"/>
  <c r="AG294" i="22" s="1"/>
  <c r="AJ294" i="22"/>
  <c r="Y295" i="22"/>
  <c r="Z295" i="22" s="1"/>
  <c r="AA295" i="22"/>
  <c r="AB295" i="22"/>
  <c r="AD295" i="22"/>
  <c r="AE295" i="22" s="1"/>
  <c r="AF295" i="22"/>
  <c r="AG295" i="22" s="1"/>
  <c r="AJ295" i="22"/>
  <c r="Y296" i="22"/>
  <c r="Z296" i="22" s="1"/>
  <c r="AA296" i="22"/>
  <c r="AB296" i="22"/>
  <c r="AD296" i="22"/>
  <c r="AE296" i="22" s="1"/>
  <c r="AF296" i="22"/>
  <c r="AG296" i="22" s="1"/>
  <c r="AJ296" i="22"/>
  <c r="Y297" i="22"/>
  <c r="Z297" i="22" s="1"/>
  <c r="AA297" i="22"/>
  <c r="AB297" i="22"/>
  <c r="AD297" i="22"/>
  <c r="AE297" i="22" s="1"/>
  <c r="AF297" i="22"/>
  <c r="AG297" i="22" s="1"/>
  <c r="AJ297" i="22"/>
  <c r="Y298" i="22"/>
  <c r="Z298" i="22" s="1"/>
  <c r="AA298" i="22"/>
  <c r="AB298" i="22"/>
  <c r="AD298" i="22"/>
  <c r="AE298" i="22" s="1"/>
  <c r="AF298" i="22"/>
  <c r="AG298" i="22" s="1"/>
  <c r="AJ298" i="22"/>
  <c r="Y299" i="22"/>
  <c r="Z299" i="22" s="1"/>
  <c r="AA299" i="22"/>
  <c r="AB299" i="22"/>
  <c r="AD299" i="22"/>
  <c r="AE299" i="22" s="1"/>
  <c r="AF299" i="22"/>
  <c r="AG299" i="22" s="1"/>
  <c r="AJ299" i="22"/>
  <c r="Y300" i="22"/>
  <c r="Z300" i="22" s="1"/>
  <c r="AA300" i="22"/>
  <c r="AB300" i="22"/>
  <c r="AD300" i="22"/>
  <c r="AE300" i="22" s="1"/>
  <c r="AF300" i="22"/>
  <c r="AG300" i="22" s="1"/>
  <c r="AJ300" i="22"/>
  <c r="Y301" i="22"/>
  <c r="Z301" i="22" s="1"/>
  <c r="AA301" i="22"/>
  <c r="AB301" i="22"/>
  <c r="AD301" i="22"/>
  <c r="AE301" i="22" s="1"/>
  <c r="AF301" i="22"/>
  <c r="AG301" i="22" s="1"/>
  <c r="AJ301" i="22"/>
  <c r="Y302" i="22"/>
  <c r="Z302" i="22" s="1"/>
  <c r="AA302" i="22"/>
  <c r="AB302" i="22"/>
  <c r="AD302" i="22"/>
  <c r="AE302" i="22" s="1"/>
  <c r="AF302" i="22"/>
  <c r="AG302" i="22" s="1"/>
  <c r="AJ302" i="22"/>
  <c r="Y303" i="22"/>
  <c r="Z303" i="22" s="1"/>
  <c r="AA303" i="22"/>
  <c r="AB303" i="22"/>
  <c r="AD303" i="22"/>
  <c r="AE303" i="22" s="1"/>
  <c r="AF303" i="22"/>
  <c r="AG303" i="22" s="1"/>
  <c r="AJ303" i="22"/>
  <c r="Y304" i="22"/>
  <c r="Z304" i="22" s="1"/>
  <c r="AA304" i="22"/>
  <c r="AB304" i="22"/>
  <c r="AD304" i="22"/>
  <c r="AE304" i="22" s="1"/>
  <c r="AF304" i="22"/>
  <c r="AG304" i="22" s="1"/>
  <c r="AJ304" i="22"/>
  <c r="Y305" i="22"/>
  <c r="Z305" i="22" s="1"/>
  <c r="AA305" i="22"/>
  <c r="AB305" i="22"/>
  <c r="AD305" i="22"/>
  <c r="AE305" i="22" s="1"/>
  <c r="AF305" i="22"/>
  <c r="AG305" i="22" s="1"/>
  <c r="AJ305" i="22"/>
  <c r="Y306" i="22"/>
  <c r="Z306" i="22" s="1"/>
  <c r="AA306" i="22"/>
  <c r="AB306" i="22"/>
  <c r="AD306" i="22"/>
  <c r="AE306" i="22" s="1"/>
  <c r="AF306" i="22"/>
  <c r="AG306" i="22" s="1"/>
  <c r="AJ306" i="22"/>
  <c r="Y307" i="22"/>
  <c r="Z307" i="22" s="1"/>
  <c r="AA307" i="22"/>
  <c r="AB307" i="22"/>
  <c r="AD307" i="22"/>
  <c r="AE307" i="22" s="1"/>
  <c r="AF307" i="22"/>
  <c r="AG307" i="22" s="1"/>
  <c r="AJ307" i="22"/>
  <c r="Y308" i="22"/>
  <c r="Z308" i="22" s="1"/>
  <c r="AA308" i="22"/>
  <c r="AB308" i="22"/>
  <c r="AD308" i="22"/>
  <c r="AE308" i="22" s="1"/>
  <c r="AF308" i="22"/>
  <c r="AG308" i="22" s="1"/>
  <c r="AJ308" i="22"/>
  <c r="Y309" i="22"/>
  <c r="Z309" i="22" s="1"/>
  <c r="AA309" i="22"/>
  <c r="AB309" i="22"/>
  <c r="AD309" i="22"/>
  <c r="AE309" i="22" s="1"/>
  <c r="AF309" i="22"/>
  <c r="AG309" i="22" s="1"/>
  <c r="AJ309" i="22"/>
  <c r="Y310" i="22"/>
  <c r="Z310" i="22" s="1"/>
  <c r="AA310" i="22"/>
  <c r="AB310" i="22"/>
  <c r="AD310" i="22"/>
  <c r="AE310" i="22" s="1"/>
  <c r="AF310" i="22"/>
  <c r="AG310" i="22" s="1"/>
  <c r="AJ310" i="22"/>
  <c r="Y311" i="22"/>
  <c r="Z311" i="22" s="1"/>
  <c r="AA311" i="22"/>
  <c r="AB311" i="22"/>
  <c r="AD311" i="22"/>
  <c r="AE311" i="22" s="1"/>
  <c r="AF311" i="22"/>
  <c r="AG311" i="22" s="1"/>
  <c r="AJ311" i="22"/>
  <c r="Y312" i="22"/>
  <c r="Z312" i="22" s="1"/>
  <c r="AA312" i="22"/>
  <c r="AB312" i="22"/>
  <c r="AD312" i="22"/>
  <c r="AE312" i="22" s="1"/>
  <c r="AF312" i="22"/>
  <c r="AG312" i="22" s="1"/>
  <c r="AJ312" i="22"/>
  <c r="Y313" i="22"/>
  <c r="Z313" i="22" s="1"/>
  <c r="AA313" i="22"/>
  <c r="AB313" i="22"/>
  <c r="AD313" i="22"/>
  <c r="AE313" i="22" s="1"/>
  <c r="AF313" i="22"/>
  <c r="AG313" i="22" s="1"/>
  <c r="AJ313" i="22"/>
  <c r="Y314" i="22"/>
  <c r="Z314" i="22" s="1"/>
  <c r="AA314" i="22"/>
  <c r="AB314" i="22"/>
  <c r="AD314" i="22"/>
  <c r="AE314" i="22" s="1"/>
  <c r="AF314" i="22"/>
  <c r="AG314" i="22" s="1"/>
  <c r="AJ314" i="22"/>
  <c r="Y315" i="22"/>
  <c r="Z315" i="22" s="1"/>
  <c r="AA315" i="22"/>
  <c r="AB315" i="22"/>
  <c r="AD315" i="22"/>
  <c r="AE315" i="22" s="1"/>
  <c r="AF315" i="22"/>
  <c r="AG315" i="22" s="1"/>
  <c r="AJ315" i="22"/>
  <c r="Y316" i="22"/>
  <c r="Z316" i="22" s="1"/>
  <c r="AA316" i="22"/>
  <c r="AB316" i="22"/>
  <c r="AD316" i="22"/>
  <c r="AE316" i="22" s="1"/>
  <c r="AF316" i="22"/>
  <c r="AG316" i="22" s="1"/>
  <c r="AJ316" i="22"/>
  <c r="Y317" i="22"/>
  <c r="Z317" i="22" s="1"/>
  <c r="AA317" i="22"/>
  <c r="AB317" i="22"/>
  <c r="AD317" i="22"/>
  <c r="AE317" i="22" s="1"/>
  <c r="AF317" i="22"/>
  <c r="AG317" i="22" s="1"/>
  <c r="AJ317" i="22"/>
  <c r="Y318" i="22"/>
  <c r="Z318" i="22" s="1"/>
  <c r="AA318" i="22"/>
  <c r="AB318" i="22"/>
  <c r="AD318" i="22"/>
  <c r="AE318" i="22" s="1"/>
  <c r="AF318" i="22"/>
  <c r="AG318" i="22" s="1"/>
  <c r="AJ318" i="22"/>
  <c r="Y319" i="22"/>
  <c r="Z319" i="22" s="1"/>
  <c r="AA319" i="22"/>
  <c r="AB319" i="22"/>
  <c r="AD319" i="22"/>
  <c r="AE319" i="22" s="1"/>
  <c r="AF319" i="22"/>
  <c r="AG319" i="22" s="1"/>
  <c r="AJ319" i="22"/>
  <c r="Y320" i="22"/>
  <c r="Z320" i="22" s="1"/>
  <c r="AA320" i="22"/>
  <c r="AB320" i="22"/>
  <c r="AD320" i="22"/>
  <c r="AE320" i="22" s="1"/>
  <c r="AF320" i="22"/>
  <c r="AG320" i="22" s="1"/>
  <c r="AJ320" i="22"/>
  <c r="Y321" i="22"/>
  <c r="Z321" i="22" s="1"/>
  <c r="AA321" i="22"/>
  <c r="AB321" i="22"/>
  <c r="AD321" i="22"/>
  <c r="AE321" i="22" s="1"/>
  <c r="AF321" i="22"/>
  <c r="AG321" i="22" s="1"/>
  <c r="AJ321" i="22"/>
  <c r="Y322" i="22"/>
  <c r="Z322" i="22" s="1"/>
  <c r="AA322" i="22"/>
  <c r="AB322" i="22"/>
  <c r="AD322" i="22"/>
  <c r="AE322" i="22" s="1"/>
  <c r="AF322" i="22"/>
  <c r="AG322" i="22" s="1"/>
  <c r="AJ322" i="22"/>
  <c r="Y323" i="22"/>
  <c r="Z323" i="22" s="1"/>
  <c r="AA323" i="22"/>
  <c r="AB323" i="22"/>
  <c r="AD323" i="22"/>
  <c r="AE323" i="22" s="1"/>
  <c r="AF323" i="22"/>
  <c r="AG323" i="22" s="1"/>
  <c r="AJ323" i="22"/>
  <c r="Y324" i="22"/>
  <c r="Z324" i="22" s="1"/>
  <c r="AA324" i="22"/>
  <c r="AB324" i="22"/>
  <c r="AD324" i="22"/>
  <c r="AE324" i="22" s="1"/>
  <c r="AF324" i="22"/>
  <c r="AG324" i="22" s="1"/>
  <c r="AJ324" i="22"/>
  <c r="Y325" i="22"/>
  <c r="Z325" i="22" s="1"/>
  <c r="AA325" i="22"/>
  <c r="AB325" i="22"/>
  <c r="AD325" i="22"/>
  <c r="AE325" i="22" s="1"/>
  <c r="AF325" i="22"/>
  <c r="AG325" i="22" s="1"/>
  <c r="AJ325" i="22"/>
  <c r="Y326" i="22"/>
  <c r="Z326" i="22" s="1"/>
  <c r="AA326" i="22"/>
  <c r="AB326" i="22"/>
  <c r="AD326" i="22"/>
  <c r="AE326" i="22" s="1"/>
  <c r="AF326" i="22"/>
  <c r="AG326" i="22" s="1"/>
  <c r="AJ326" i="22"/>
  <c r="Y327" i="22"/>
  <c r="Z327" i="22" s="1"/>
  <c r="AA327" i="22"/>
  <c r="AB327" i="22"/>
  <c r="AD327" i="22"/>
  <c r="AE327" i="22" s="1"/>
  <c r="AF327" i="22"/>
  <c r="AG327" i="22" s="1"/>
  <c r="AJ327" i="22"/>
  <c r="Y328" i="22"/>
  <c r="Z328" i="22" s="1"/>
  <c r="AA328" i="22"/>
  <c r="AB328" i="22"/>
  <c r="AD328" i="22"/>
  <c r="AE328" i="22" s="1"/>
  <c r="AF328" i="22"/>
  <c r="AG328" i="22" s="1"/>
  <c r="AJ328" i="22"/>
  <c r="Y329" i="22"/>
  <c r="Z329" i="22" s="1"/>
  <c r="AA329" i="22"/>
  <c r="AB329" i="22"/>
  <c r="AD329" i="22"/>
  <c r="AE329" i="22" s="1"/>
  <c r="AF329" i="22"/>
  <c r="AG329" i="22" s="1"/>
  <c r="AJ329" i="22"/>
  <c r="Y330" i="22"/>
  <c r="Z330" i="22" s="1"/>
  <c r="AA330" i="22"/>
  <c r="AB330" i="22"/>
  <c r="AD330" i="22"/>
  <c r="AE330" i="22" s="1"/>
  <c r="AF330" i="22"/>
  <c r="AG330" i="22" s="1"/>
  <c r="AJ330" i="22"/>
  <c r="Y331" i="22"/>
  <c r="Z331" i="22" s="1"/>
  <c r="AA331" i="22"/>
  <c r="AB331" i="22"/>
  <c r="AD331" i="22"/>
  <c r="AE331" i="22" s="1"/>
  <c r="AF331" i="22"/>
  <c r="AG331" i="22" s="1"/>
  <c r="AJ331" i="22"/>
  <c r="Y332" i="22"/>
  <c r="Z332" i="22" s="1"/>
  <c r="AA332" i="22"/>
  <c r="AB332" i="22"/>
  <c r="AD332" i="22"/>
  <c r="AE332" i="22" s="1"/>
  <c r="AF332" i="22"/>
  <c r="AG332" i="22" s="1"/>
  <c r="AJ332" i="22"/>
  <c r="Y333" i="22"/>
  <c r="Z333" i="22" s="1"/>
  <c r="AA333" i="22"/>
  <c r="AB333" i="22"/>
  <c r="AD333" i="22"/>
  <c r="AE333" i="22" s="1"/>
  <c r="AF333" i="22"/>
  <c r="AG333" i="22" s="1"/>
  <c r="AJ333" i="22"/>
  <c r="Y334" i="22"/>
  <c r="Z334" i="22" s="1"/>
  <c r="AA334" i="22"/>
  <c r="AB334" i="22"/>
  <c r="AD334" i="22"/>
  <c r="AE334" i="22" s="1"/>
  <c r="AF334" i="22"/>
  <c r="AG334" i="22" s="1"/>
  <c r="AJ334" i="22"/>
  <c r="Y335" i="22"/>
  <c r="Z335" i="22" s="1"/>
  <c r="AA335" i="22"/>
  <c r="AB335" i="22"/>
  <c r="AD335" i="22"/>
  <c r="AE335" i="22" s="1"/>
  <c r="AF335" i="22"/>
  <c r="AG335" i="22" s="1"/>
  <c r="AJ335" i="22"/>
  <c r="Y336" i="22"/>
  <c r="Z336" i="22" s="1"/>
  <c r="AA336" i="22"/>
  <c r="AB336" i="22"/>
  <c r="AD336" i="22"/>
  <c r="AE336" i="22" s="1"/>
  <c r="AF336" i="22"/>
  <c r="AG336" i="22" s="1"/>
  <c r="AJ336" i="22"/>
  <c r="Y337" i="22"/>
  <c r="Z337" i="22" s="1"/>
  <c r="AA337" i="22"/>
  <c r="AB337" i="22"/>
  <c r="AD337" i="22"/>
  <c r="AE337" i="22" s="1"/>
  <c r="AF337" i="22"/>
  <c r="AG337" i="22" s="1"/>
  <c r="AJ337" i="22"/>
  <c r="Y338" i="22"/>
  <c r="Z338" i="22" s="1"/>
  <c r="AA338" i="22"/>
  <c r="AB338" i="22"/>
  <c r="AD338" i="22"/>
  <c r="AE338" i="22" s="1"/>
  <c r="AF338" i="22"/>
  <c r="AG338" i="22" s="1"/>
  <c r="AJ338" i="22"/>
  <c r="Y339" i="22"/>
  <c r="Z339" i="22" s="1"/>
  <c r="AA339" i="22"/>
  <c r="AB339" i="22"/>
  <c r="AD339" i="22"/>
  <c r="AE339" i="22" s="1"/>
  <c r="AF339" i="22"/>
  <c r="AG339" i="22" s="1"/>
  <c r="AJ339" i="22"/>
  <c r="Y340" i="22"/>
  <c r="Z340" i="22" s="1"/>
  <c r="AA340" i="22"/>
  <c r="AB340" i="22"/>
  <c r="AD340" i="22"/>
  <c r="AE340" i="22" s="1"/>
  <c r="AF340" i="22"/>
  <c r="AG340" i="22" s="1"/>
  <c r="AJ340" i="22"/>
  <c r="Y341" i="22"/>
  <c r="Z341" i="22" s="1"/>
  <c r="AA341" i="22"/>
  <c r="AB341" i="22"/>
  <c r="AD341" i="22"/>
  <c r="AE341" i="22" s="1"/>
  <c r="AF341" i="22"/>
  <c r="AG341" i="22" s="1"/>
  <c r="AJ341" i="22"/>
  <c r="Y342" i="22"/>
  <c r="Z342" i="22" s="1"/>
  <c r="AA342" i="22"/>
  <c r="AB342" i="22"/>
  <c r="AD342" i="22"/>
  <c r="AE342" i="22" s="1"/>
  <c r="AF342" i="22"/>
  <c r="AG342" i="22" s="1"/>
  <c r="AJ342" i="22"/>
  <c r="Y343" i="22"/>
  <c r="Z343" i="22" s="1"/>
  <c r="AA343" i="22"/>
  <c r="AB343" i="22"/>
  <c r="AD343" i="22"/>
  <c r="AE343" i="22" s="1"/>
  <c r="AF343" i="22"/>
  <c r="AG343" i="22" s="1"/>
  <c r="AJ343" i="22"/>
  <c r="Y344" i="22"/>
  <c r="Z344" i="22" s="1"/>
  <c r="AA344" i="22"/>
  <c r="AB344" i="22"/>
  <c r="AD344" i="22"/>
  <c r="AE344" i="22" s="1"/>
  <c r="AF344" i="22"/>
  <c r="AG344" i="22" s="1"/>
  <c r="AJ344" i="22"/>
  <c r="Y345" i="22"/>
  <c r="Z345" i="22" s="1"/>
  <c r="AA345" i="22"/>
  <c r="AB345" i="22"/>
  <c r="AD345" i="22"/>
  <c r="AE345" i="22" s="1"/>
  <c r="AF345" i="22"/>
  <c r="AG345" i="22" s="1"/>
  <c r="AJ345" i="22"/>
  <c r="Y346" i="22"/>
  <c r="Z346" i="22" s="1"/>
  <c r="AA346" i="22"/>
  <c r="AB346" i="22"/>
  <c r="AD346" i="22"/>
  <c r="AE346" i="22" s="1"/>
  <c r="AF346" i="22"/>
  <c r="AG346" i="22" s="1"/>
  <c r="AJ346" i="22"/>
  <c r="Y347" i="22"/>
  <c r="Z347" i="22" s="1"/>
  <c r="AA347" i="22"/>
  <c r="AB347" i="22"/>
  <c r="AD347" i="22"/>
  <c r="AE347" i="22" s="1"/>
  <c r="AF347" i="22"/>
  <c r="AG347" i="22" s="1"/>
  <c r="AJ347" i="22"/>
  <c r="Y348" i="22"/>
  <c r="Z348" i="22" s="1"/>
  <c r="AA348" i="22"/>
  <c r="AB348" i="22"/>
  <c r="AD348" i="22"/>
  <c r="AE348" i="22" s="1"/>
  <c r="AF348" i="22"/>
  <c r="AG348" i="22" s="1"/>
  <c r="AJ348" i="22"/>
  <c r="Y349" i="22"/>
  <c r="Z349" i="22" s="1"/>
  <c r="AA349" i="22"/>
  <c r="AB349" i="22"/>
  <c r="AD349" i="22"/>
  <c r="AE349" i="22" s="1"/>
  <c r="AF349" i="22"/>
  <c r="AG349" i="22" s="1"/>
  <c r="AJ349" i="22"/>
  <c r="Y350" i="22"/>
  <c r="Z350" i="22" s="1"/>
  <c r="AA350" i="22"/>
  <c r="AB350" i="22"/>
  <c r="AD350" i="22"/>
  <c r="AE350" i="22" s="1"/>
  <c r="AF350" i="22"/>
  <c r="AG350" i="22" s="1"/>
  <c r="AJ350" i="22"/>
  <c r="Y351" i="22"/>
  <c r="Z351" i="22" s="1"/>
  <c r="AA351" i="22"/>
  <c r="AB351" i="22"/>
  <c r="AD351" i="22"/>
  <c r="AE351" i="22" s="1"/>
  <c r="AF351" i="22"/>
  <c r="AG351" i="22" s="1"/>
  <c r="AJ351" i="22"/>
  <c r="Y352" i="22"/>
  <c r="Z352" i="22" s="1"/>
  <c r="AA352" i="22"/>
  <c r="AB352" i="22"/>
  <c r="AD352" i="22"/>
  <c r="AE352" i="22" s="1"/>
  <c r="AF352" i="22"/>
  <c r="AG352" i="22" s="1"/>
  <c r="AJ352" i="22"/>
  <c r="Y353" i="22"/>
  <c r="Z353" i="22" s="1"/>
  <c r="AA353" i="22"/>
  <c r="AB353" i="22"/>
  <c r="AD353" i="22"/>
  <c r="AE353" i="22" s="1"/>
  <c r="AF353" i="22"/>
  <c r="AG353" i="22" s="1"/>
  <c r="AJ353" i="22"/>
  <c r="Y354" i="22"/>
  <c r="Z354" i="22" s="1"/>
  <c r="AA354" i="22"/>
  <c r="AB354" i="22"/>
  <c r="AD354" i="22"/>
  <c r="AE354" i="22" s="1"/>
  <c r="AF354" i="22"/>
  <c r="AG354" i="22" s="1"/>
  <c r="AJ354" i="22"/>
  <c r="Y355" i="22"/>
  <c r="Z355" i="22" s="1"/>
  <c r="AA355" i="22"/>
  <c r="AB355" i="22"/>
  <c r="AD355" i="22"/>
  <c r="AE355" i="22" s="1"/>
  <c r="AF355" i="22"/>
  <c r="AG355" i="22" s="1"/>
  <c r="AJ355" i="22"/>
  <c r="Y356" i="22"/>
  <c r="Z356" i="22" s="1"/>
  <c r="AA356" i="22"/>
  <c r="AB356" i="22"/>
  <c r="AD356" i="22"/>
  <c r="AE356" i="22" s="1"/>
  <c r="AF356" i="22"/>
  <c r="AG356" i="22" s="1"/>
  <c r="AJ356" i="22"/>
  <c r="Y357" i="22"/>
  <c r="Z357" i="22" s="1"/>
  <c r="AA357" i="22"/>
  <c r="AB357" i="22"/>
  <c r="AD357" i="22"/>
  <c r="AE357" i="22" s="1"/>
  <c r="AF357" i="22"/>
  <c r="AG357" i="22" s="1"/>
  <c r="AJ357" i="22"/>
  <c r="Y358" i="22"/>
  <c r="Z358" i="22" s="1"/>
  <c r="AA358" i="22"/>
  <c r="AB358" i="22"/>
  <c r="AD358" i="22"/>
  <c r="AE358" i="22" s="1"/>
  <c r="AF358" i="22"/>
  <c r="AG358" i="22" s="1"/>
  <c r="AJ358" i="22"/>
  <c r="Y359" i="22"/>
  <c r="Z359" i="22" s="1"/>
  <c r="AA359" i="22"/>
  <c r="AB359" i="22"/>
  <c r="AD359" i="22"/>
  <c r="AE359" i="22" s="1"/>
  <c r="AF359" i="22"/>
  <c r="AG359" i="22" s="1"/>
  <c r="AJ359" i="22"/>
  <c r="Y360" i="22"/>
  <c r="Z360" i="22" s="1"/>
  <c r="AA360" i="22"/>
  <c r="AB360" i="22"/>
  <c r="AD360" i="22"/>
  <c r="AE360" i="22" s="1"/>
  <c r="AF360" i="22"/>
  <c r="AG360" i="22" s="1"/>
  <c r="AJ360" i="22"/>
  <c r="Y361" i="22"/>
  <c r="Z361" i="22" s="1"/>
  <c r="AA361" i="22"/>
  <c r="AB361" i="22"/>
  <c r="AD361" i="22"/>
  <c r="AE361" i="22" s="1"/>
  <c r="AF361" i="22"/>
  <c r="AG361" i="22" s="1"/>
  <c r="AJ361" i="22"/>
  <c r="Y362" i="22"/>
  <c r="Z362" i="22" s="1"/>
  <c r="AA362" i="22"/>
  <c r="AB362" i="22"/>
  <c r="AD362" i="22"/>
  <c r="AE362" i="22" s="1"/>
  <c r="AF362" i="22"/>
  <c r="AG362" i="22" s="1"/>
  <c r="AJ362" i="22"/>
  <c r="Y363" i="22"/>
  <c r="Z363" i="22" s="1"/>
  <c r="AA363" i="22"/>
  <c r="AB363" i="22"/>
  <c r="AD363" i="22"/>
  <c r="AE363" i="22" s="1"/>
  <c r="AF363" i="22"/>
  <c r="AG363" i="22" s="1"/>
  <c r="AJ363" i="22"/>
  <c r="Y364" i="22"/>
  <c r="Z364" i="22" s="1"/>
  <c r="AA364" i="22"/>
  <c r="AB364" i="22"/>
  <c r="AD364" i="22"/>
  <c r="AE364" i="22" s="1"/>
  <c r="AF364" i="22"/>
  <c r="AG364" i="22" s="1"/>
  <c r="AJ364" i="22"/>
  <c r="Y365" i="22"/>
  <c r="Z365" i="22" s="1"/>
  <c r="AA365" i="22"/>
  <c r="AB365" i="22"/>
  <c r="AD365" i="22"/>
  <c r="AE365" i="22" s="1"/>
  <c r="AF365" i="22"/>
  <c r="AG365" i="22" s="1"/>
  <c r="AJ365" i="22"/>
  <c r="Y366" i="22"/>
  <c r="Z366" i="22" s="1"/>
  <c r="AA366" i="22"/>
  <c r="AB366" i="22"/>
  <c r="AD366" i="22"/>
  <c r="AE366" i="22" s="1"/>
  <c r="AF366" i="22"/>
  <c r="AG366" i="22" s="1"/>
  <c r="AJ366" i="22"/>
  <c r="Y367" i="22"/>
  <c r="Z367" i="22" s="1"/>
  <c r="AA367" i="22"/>
  <c r="AB367" i="22"/>
  <c r="AD367" i="22"/>
  <c r="AE367" i="22" s="1"/>
  <c r="AF367" i="22"/>
  <c r="AG367" i="22" s="1"/>
  <c r="AJ367" i="22"/>
  <c r="Y368" i="22"/>
  <c r="Z368" i="22" s="1"/>
  <c r="AA368" i="22"/>
  <c r="AB368" i="22"/>
  <c r="AD368" i="22"/>
  <c r="AE368" i="22" s="1"/>
  <c r="AF368" i="22"/>
  <c r="AG368" i="22" s="1"/>
  <c r="AJ368" i="22"/>
  <c r="Y369" i="22"/>
  <c r="Z369" i="22" s="1"/>
  <c r="AA369" i="22"/>
  <c r="AB369" i="22"/>
  <c r="AD369" i="22"/>
  <c r="AE369" i="22" s="1"/>
  <c r="AF369" i="22"/>
  <c r="AG369" i="22" s="1"/>
  <c r="AJ369" i="22"/>
  <c r="Y370" i="22"/>
  <c r="Z370" i="22" s="1"/>
  <c r="AA370" i="22"/>
  <c r="AB370" i="22"/>
  <c r="AD370" i="22"/>
  <c r="AE370" i="22" s="1"/>
  <c r="AF370" i="22"/>
  <c r="AG370" i="22" s="1"/>
  <c r="AJ370" i="22"/>
  <c r="Y371" i="22"/>
  <c r="Z371" i="22" s="1"/>
  <c r="AA371" i="22"/>
  <c r="AB371" i="22"/>
  <c r="AD371" i="22"/>
  <c r="AE371" i="22" s="1"/>
  <c r="AF371" i="22"/>
  <c r="AG371" i="22" s="1"/>
  <c r="AJ371" i="22"/>
  <c r="Y372" i="22"/>
  <c r="Z372" i="22" s="1"/>
  <c r="AA372" i="22"/>
  <c r="AB372" i="22"/>
  <c r="AD372" i="22"/>
  <c r="AE372" i="22" s="1"/>
  <c r="AF372" i="22"/>
  <c r="AG372" i="22" s="1"/>
  <c r="AJ372" i="22"/>
  <c r="Y373" i="22"/>
  <c r="Z373" i="22" s="1"/>
  <c r="AA373" i="22"/>
  <c r="AB373" i="22"/>
  <c r="AD373" i="22"/>
  <c r="AE373" i="22" s="1"/>
  <c r="AF373" i="22"/>
  <c r="AG373" i="22" s="1"/>
  <c r="AJ373" i="22"/>
  <c r="Y374" i="22"/>
  <c r="Z374" i="22" s="1"/>
  <c r="AA374" i="22"/>
  <c r="AB374" i="22"/>
  <c r="AD374" i="22"/>
  <c r="AE374" i="22" s="1"/>
  <c r="AF374" i="22"/>
  <c r="AG374" i="22" s="1"/>
  <c r="AJ374" i="22"/>
  <c r="Y375" i="22"/>
  <c r="Z375" i="22" s="1"/>
  <c r="AA375" i="22"/>
  <c r="AB375" i="22"/>
  <c r="AD375" i="22"/>
  <c r="AE375" i="22" s="1"/>
  <c r="AF375" i="22"/>
  <c r="AG375" i="22" s="1"/>
  <c r="AJ375" i="22"/>
  <c r="Y376" i="22"/>
  <c r="Z376" i="22" s="1"/>
  <c r="AA376" i="22"/>
  <c r="AB376" i="22"/>
  <c r="AD376" i="22"/>
  <c r="AE376" i="22" s="1"/>
  <c r="AF376" i="22"/>
  <c r="AG376" i="22" s="1"/>
  <c r="AJ376" i="22"/>
  <c r="Y377" i="22"/>
  <c r="Z377" i="22" s="1"/>
  <c r="AA377" i="22"/>
  <c r="AB377" i="22"/>
  <c r="AD377" i="22"/>
  <c r="AE377" i="22" s="1"/>
  <c r="AF377" i="22"/>
  <c r="AG377" i="22" s="1"/>
  <c r="AJ377" i="22"/>
  <c r="Y378" i="22"/>
  <c r="Z378" i="22" s="1"/>
  <c r="AA378" i="22"/>
  <c r="AB378" i="22"/>
  <c r="AD378" i="22"/>
  <c r="AE378" i="22" s="1"/>
  <c r="AF378" i="22"/>
  <c r="AG378" i="22" s="1"/>
  <c r="AJ378" i="22"/>
  <c r="Y379" i="22"/>
  <c r="Z379" i="22" s="1"/>
  <c r="AA379" i="22"/>
  <c r="AB379" i="22"/>
  <c r="AD379" i="22"/>
  <c r="AE379" i="22" s="1"/>
  <c r="AF379" i="22"/>
  <c r="AG379" i="22" s="1"/>
  <c r="AJ379" i="22"/>
  <c r="Y380" i="22"/>
  <c r="Z380" i="22" s="1"/>
  <c r="AA380" i="22"/>
  <c r="AB380" i="22"/>
  <c r="AD380" i="22"/>
  <c r="AE380" i="22" s="1"/>
  <c r="AF380" i="22"/>
  <c r="AG380" i="22" s="1"/>
  <c r="AJ380" i="22"/>
  <c r="Y381" i="22"/>
  <c r="Z381" i="22" s="1"/>
  <c r="AA381" i="22"/>
  <c r="AB381" i="22"/>
  <c r="AD381" i="22"/>
  <c r="AE381" i="22" s="1"/>
  <c r="AF381" i="22"/>
  <c r="AG381" i="22" s="1"/>
  <c r="AJ381" i="22"/>
  <c r="Y382" i="22"/>
  <c r="Z382" i="22" s="1"/>
  <c r="AA382" i="22"/>
  <c r="AB382" i="22"/>
  <c r="AD382" i="22"/>
  <c r="AE382" i="22" s="1"/>
  <c r="AF382" i="22"/>
  <c r="AG382" i="22" s="1"/>
  <c r="AJ382" i="22"/>
  <c r="Y383" i="22"/>
  <c r="Z383" i="22" s="1"/>
  <c r="AA383" i="22"/>
  <c r="AB383" i="22"/>
  <c r="AD383" i="22"/>
  <c r="AE383" i="22" s="1"/>
  <c r="AF383" i="22"/>
  <c r="AG383" i="22" s="1"/>
  <c r="AJ383" i="22"/>
  <c r="Y384" i="22"/>
  <c r="Z384" i="22" s="1"/>
  <c r="AA384" i="22"/>
  <c r="AB384" i="22"/>
  <c r="AD384" i="22"/>
  <c r="AE384" i="22" s="1"/>
  <c r="AF384" i="22"/>
  <c r="AG384" i="22" s="1"/>
  <c r="AJ384" i="22"/>
  <c r="Y385" i="22"/>
  <c r="Z385" i="22" s="1"/>
  <c r="AA385" i="22"/>
  <c r="AB385" i="22"/>
  <c r="AD385" i="22"/>
  <c r="AE385" i="22" s="1"/>
  <c r="AF385" i="22"/>
  <c r="AG385" i="22" s="1"/>
  <c r="AJ385" i="22"/>
  <c r="Y386" i="22"/>
  <c r="Z386" i="22" s="1"/>
  <c r="AA386" i="22"/>
  <c r="AB386" i="22"/>
  <c r="AD386" i="22"/>
  <c r="AE386" i="22" s="1"/>
  <c r="AF386" i="22"/>
  <c r="AG386" i="22" s="1"/>
  <c r="AJ386" i="22"/>
  <c r="Y387" i="22"/>
  <c r="Z387" i="22" s="1"/>
  <c r="AA387" i="22"/>
  <c r="AB387" i="22"/>
  <c r="AD387" i="22"/>
  <c r="AE387" i="22" s="1"/>
  <c r="AF387" i="22"/>
  <c r="AG387" i="22" s="1"/>
  <c r="AJ387" i="22"/>
  <c r="Y388" i="22"/>
  <c r="Z388" i="22" s="1"/>
  <c r="AA388" i="22"/>
  <c r="AB388" i="22"/>
  <c r="AD388" i="22"/>
  <c r="AE388" i="22" s="1"/>
  <c r="AF388" i="22"/>
  <c r="AG388" i="22" s="1"/>
  <c r="AJ388" i="22"/>
  <c r="Y389" i="22"/>
  <c r="Z389" i="22" s="1"/>
  <c r="AA389" i="22"/>
  <c r="AB389" i="22"/>
  <c r="AD389" i="22"/>
  <c r="AE389" i="22" s="1"/>
  <c r="AF389" i="22"/>
  <c r="AG389" i="22" s="1"/>
  <c r="AJ389" i="22"/>
  <c r="Y390" i="22"/>
  <c r="Z390" i="22" s="1"/>
  <c r="AA390" i="22"/>
  <c r="AB390" i="22"/>
  <c r="AD390" i="22"/>
  <c r="AE390" i="22" s="1"/>
  <c r="AF390" i="22"/>
  <c r="AG390" i="22" s="1"/>
  <c r="AJ390" i="22"/>
  <c r="Y391" i="22"/>
  <c r="Z391" i="22" s="1"/>
  <c r="AA391" i="22"/>
  <c r="AB391" i="22"/>
  <c r="AD391" i="22"/>
  <c r="AE391" i="22" s="1"/>
  <c r="AF391" i="22"/>
  <c r="AG391" i="22" s="1"/>
  <c r="AJ391" i="22"/>
  <c r="Y392" i="22"/>
  <c r="Z392" i="22" s="1"/>
  <c r="AA392" i="22"/>
  <c r="AB392" i="22"/>
  <c r="AD392" i="22"/>
  <c r="AE392" i="22" s="1"/>
  <c r="AF392" i="22"/>
  <c r="AG392" i="22" s="1"/>
  <c r="AJ392" i="22"/>
  <c r="Y393" i="22"/>
  <c r="Z393" i="22" s="1"/>
  <c r="AA393" i="22"/>
  <c r="AB393" i="22"/>
  <c r="AD393" i="22"/>
  <c r="AE393" i="22" s="1"/>
  <c r="AF393" i="22"/>
  <c r="AG393" i="22" s="1"/>
  <c r="AJ393" i="22"/>
  <c r="Y394" i="22"/>
  <c r="Z394" i="22" s="1"/>
  <c r="AA394" i="22"/>
  <c r="AB394" i="22"/>
  <c r="AD394" i="22"/>
  <c r="AE394" i="22" s="1"/>
  <c r="AF394" i="22"/>
  <c r="AG394" i="22" s="1"/>
  <c r="AJ394" i="22"/>
  <c r="Y395" i="22"/>
  <c r="Z395" i="22" s="1"/>
  <c r="AA395" i="22"/>
  <c r="AB395" i="22"/>
  <c r="AD395" i="22"/>
  <c r="AE395" i="22" s="1"/>
  <c r="AF395" i="22"/>
  <c r="AG395" i="22" s="1"/>
  <c r="AJ395" i="22"/>
  <c r="Y396" i="22"/>
  <c r="Z396" i="22" s="1"/>
  <c r="AA396" i="22"/>
  <c r="AB396" i="22"/>
  <c r="AD396" i="22"/>
  <c r="AE396" i="22" s="1"/>
  <c r="AF396" i="22"/>
  <c r="AG396" i="22" s="1"/>
  <c r="AJ396" i="22"/>
  <c r="Y397" i="22"/>
  <c r="Z397" i="22" s="1"/>
  <c r="AA397" i="22"/>
  <c r="AB397" i="22"/>
  <c r="AD397" i="22"/>
  <c r="AE397" i="22" s="1"/>
  <c r="AF397" i="22"/>
  <c r="AG397" i="22" s="1"/>
  <c r="AJ397" i="22"/>
  <c r="Y398" i="22"/>
  <c r="Z398" i="22" s="1"/>
  <c r="AA398" i="22"/>
  <c r="AB398" i="22"/>
  <c r="AD398" i="22"/>
  <c r="AE398" i="22" s="1"/>
  <c r="AF398" i="22"/>
  <c r="AG398" i="22" s="1"/>
  <c r="AJ398" i="22"/>
  <c r="Y399" i="22"/>
  <c r="Z399" i="22" s="1"/>
  <c r="AA399" i="22"/>
  <c r="AB399" i="22"/>
  <c r="AD399" i="22"/>
  <c r="AE399" i="22" s="1"/>
  <c r="AF399" i="22"/>
  <c r="AG399" i="22" s="1"/>
  <c r="AJ399" i="22"/>
  <c r="Y400" i="22"/>
  <c r="Z400" i="22" s="1"/>
  <c r="AA400" i="22"/>
  <c r="AB400" i="22"/>
  <c r="AD400" i="22"/>
  <c r="AE400" i="22" s="1"/>
  <c r="AF400" i="22"/>
  <c r="AG400" i="22" s="1"/>
  <c r="AJ400" i="22"/>
  <c r="Y401" i="22"/>
  <c r="Z401" i="22" s="1"/>
  <c r="AA401" i="22"/>
  <c r="AB401" i="22"/>
  <c r="AD401" i="22"/>
  <c r="AE401" i="22" s="1"/>
  <c r="AF401" i="22"/>
  <c r="AG401" i="22" s="1"/>
  <c r="AJ401" i="22"/>
  <c r="Y402" i="22"/>
  <c r="Z402" i="22" s="1"/>
  <c r="AA402" i="22"/>
  <c r="AB402" i="22"/>
  <c r="AD402" i="22"/>
  <c r="AE402" i="22" s="1"/>
  <c r="AF402" i="22"/>
  <c r="AG402" i="22" s="1"/>
  <c r="AJ402" i="22"/>
  <c r="Y403" i="22"/>
  <c r="Z403" i="22" s="1"/>
  <c r="AA403" i="22"/>
  <c r="AB403" i="22"/>
  <c r="AD403" i="22"/>
  <c r="AE403" i="22" s="1"/>
  <c r="AF403" i="22"/>
  <c r="AG403" i="22" s="1"/>
  <c r="AJ403" i="22"/>
  <c r="Y404" i="22"/>
  <c r="Z404" i="22" s="1"/>
  <c r="AA404" i="22"/>
  <c r="AB404" i="22"/>
  <c r="AD404" i="22"/>
  <c r="AE404" i="22" s="1"/>
  <c r="AF404" i="22"/>
  <c r="AG404" i="22" s="1"/>
  <c r="AJ404" i="22"/>
  <c r="Y405" i="22"/>
  <c r="Z405" i="22" s="1"/>
  <c r="AA405" i="22"/>
  <c r="AB405" i="22"/>
  <c r="AD405" i="22"/>
  <c r="AE405" i="22" s="1"/>
  <c r="AF405" i="22"/>
  <c r="AG405" i="22" s="1"/>
  <c r="AJ405" i="22"/>
  <c r="Y406" i="22"/>
  <c r="Z406" i="22" s="1"/>
  <c r="AA406" i="22"/>
  <c r="AB406" i="22"/>
  <c r="AD406" i="22"/>
  <c r="AE406" i="22" s="1"/>
  <c r="AF406" i="22"/>
  <c r="AG406" i="22" s="1"/>
  <c r="AJ406" i="22"/>
  <c r="Y407" i="22"/>
  <c r="Z407" i="22" s="1"/>
  <c r="AA407" i="22"/>
  <c r="AB407" i="22"/>
  <c r="AD407" i="22"/>
  <c r="AE407" i="22" s="1"/>
  <c r="AF407" i="22"/>
  <c r="AG407" i="22" s="1"/>
  <c r="AJ407" i="22"/>
  <c r="Z8" i="22"/>
  <c r="AC244" i="22" l="1"/>
  <c r="AC179" i="22"/>
  <c r="AC359" i="22"/>
  <c r="AC55" i="22"/>
  <c r="AC47" i="22"/>
  <c r="AC64" i="22"/>
  <c r="AC204" i="22"/>
  <c r="AC115" i="22"/>
  <c r="AC388" i="22"/>
  <c r="AC176" i="22"/>
  <c r="AC160" i="22"/>
  <c r="AC128" i="22"/>
  <c r="AC203" i="22"/>
  <c r="AA292" i="28"/>
  <c r="AA272" i="28"/>
  <c r="AA241" i="28"/>
  <c r="AA186" i="28"/>
  <c r="AA170" i="28"/>
  <c r="AA166" i="28"/>
  <c r="AA162" i="28"/>
  <c r="AA158" i="28"/>
  <c r="AA154" i="28"/>
  <c r="AA146" i="28"/>
  <c r="AA127" i="28"/>
  <c r="AA123" i="28"/>
  <c r="AA119" i="28"/>
  <c r="AA115" i="28"/>
  <c r="AA111" i="28"/>
  <c r="AA107" i="28"/>
  <c r="AA103" i="28"/>
  <c r="AA99" i="28"/>
  <c r="AA95" i="28"/>
  <c r="AA91" i="28"/>
  <c r="AA87" i="28"/>
  <c r="AA83" i="28"/>
  <c r="AA79" i="28"/>
  <c r="AA40" i="28"/>
  <c r="AA36" i="28"/>
  <c r="AA32" i="28"/>
  <c r="AA28" i="28"/>
  <c r="AA24" i="28"/>
  <c r="AA20" i="28"/>
  <c r="AA16" i="28"/>
  <c r="AA12" i="28"/>
  <c r="AA307" i="28"/>
  <c r="AA303" i="28"/>
  <c r="AA299" i="28"/>
  <c r="AA268" i="28"/>
  <c r="AA264" i="28"/>
  <c r="AA260" i="28"/>
  <c r="AA237" i="28"/>
  <c r="AA233" i="28"/>
  <c r="AA229" i="28"/>
  <c r="AA225" i="28"/>
  <c r="AA221" i="28"/>
  <c r="AA217" i="28"/>
  <c r="AA213" i="28"/>
  <c r="AA209" i="28"/>
  <c r="AA205" i="28"/>
  <c r="AA201" i="28"/>
  <c r="AA142" i="28"/>
  <c r="AA138" i="28"/>
  <c r="AA134" i="28"/>
  <c r="AA75" i="28"/>
  <c r="AA71" i="28"/>
  <c r="AA67" i="28"/>
  <c r="AA63" i="28"/>
  <c r="AA59" i="28"/>
  <c r="AA55" i="28"/>
  <c r="AA51" i="28"/>
  <c r="AA47" i="28"/>
  <c r="AA174" i="28"/>
  <c r="AA291" i="28"/>
  <c r="AA252" i="28"/>
  <c r="AA189" i="28"/>
  <c r="AA165" i="28"/>
  <c r="AA145" i="28"/>
  <c r="AA114" i="28"/>
  <c r="AA94" i="28"/>
  <c r="AA78" i="28"/>
  <c r="AA15" i="28"/>
  <c r="AA306" i="28"/>
  <c r="AA302" i="28"/>
  <c r="AA298" i="28"/>
  <c r="AA271" i="28"/>
  <c r="AA267" i="28"/>
  <c r="AA263" i="28"/>
  <c r="AA259" i="28"/>
  <c r="AA240" i="28"/>
  <c r="AA236" i="28"/>
  <c r="AA232" i="28"/>
  <c r="AA228" i="28"/>
  <c r="AA224" i="28"/>
  <c r="AA220" i="28"/>
  <c r="AA216" i="28"/>
  <c r="AA212" i="28"/>
  <c r="AA208" i="28"/>
  <c r="AA204" i="28"/>
  <c r="AA200" i="28"/>
  <c r="AA141" i="28"/>
  <c r="AA137" i="28"/>
  <c r="AA133" i="28"/>
  <c r="AA74" i="28"/>
  <c r="AA70" i="28"/>
  <c r="AA66" i="28"/>
  <c r="AA62" i="28"/>
  <c r="AA58" i="28"/>
  <c r="AA54" i="28"/>
  <c r="AA50" i="28"/>
  <c r="AA46" i="28"/>
  <c r="AA276" i="28"/>
  <c r="AA257" i="28"/>
  <c r="AA150" i="28"/>
  <c r="AA295" i="28"/>
  <c r="AA275" i="28"/>
  <c r="AA197" i="28"/>
  <c r="AA177" i="28"/>
  <c r="AA157" i="28"/>
  <c r="AA126" i="28"/>
  <c r="AA106" i="28"/>
  <c r="AA86" i="28"/>
  <c r="AA39" i="28"/>
  <c r="AA31" i="28"/>
  <c r="AA11" i="28"/>
  <c r="AA294" i="28"/>
  <c r="AA290" i="28"/>
  <c r="AA286" i="28"/>
  <c r="AA282" i="28"/>
  <c r="AA278" i="28"/>
  <c r="AA274" i="28"/>
  <c r="AA255" i="28"/>
  <c r="AA251" i="28"/>
  <c r="AA247" i="28"/>
  <c r="AA243" i="28"/>
  <c r="AA196" i="28"/>
  <c r="AA192" i="28"/>
  <c r="AA188" i="28"/>
  <c r="AA184" i="28"/>
  <c r="AA180" i="28"/>
  <c r="AA176" i="28"/>
  <c r="AA172" i="28"/>
  <c r="AA168" i="28"/>
  <c r="AA164" i="28"/>
  <c r="AA160" i="28"/>
  <c r="AA156" i="28"/>
  <c r="AA152" i="28"/>
  <c r="AA148" i="28"/>
  <c r="AA129" i="28"/>
  <c r="AA125" i="28"/>
  <c r="AA121" i="28"/>
  <c r="AA117" i="28"/>
  <c r="AA113" i="28"/>
  <c r="AA109" i="28"/>
  <c r="AA105" i="28"/>
  <c r="AA101" i="28"/>
  <c r="AA97" i="28"/>
  <c r="AA93" i="28"/>
  <c r="AA89" i="28"/>
  <c r="AA85" i="28"/>
  <c r="AA81" i="28"/>
  <c r="AA42" i="28"/>
  <c r="AA38" i="28"/>
  <c r="AA34" i="28"/>
  <c r="AA30" i="28"/>
  <c r="AA26" i="28"/>
  <c r="AA22" i="28"/>
  <c r="AA18" i="28"/>
  <c r="AA14" i="28"/>
  <c r="AA10" i="28"/>
  <c r="AA296" i="28"/>
  <c r="AA280" i="28"/>
  <c r="AA245" i="28"/>
  <c r="AA190" i="28"/>
  <c r="AA279" i="28"/>
  <c r="AA244" i="28"/>
  <c r="AA181" i="28"/>
  <c r="AA161" i="28"/>
  <c r="AA130" i="28"/>
  <c r="AA110" i="28"/>
  <c r="AA19" i="28"/>
  <c r="AA305" i="28"/>
  <c r="AA301" i="28"/>
  <c r="AA270" i="28"/>
  <c r="AA266" i="28"/>
  <c r="AA262" i="28"/>
  <c r="AA239" i="28"/>
  <c r="AA235" i="28"/>
  <c r="AA231" i="28"/>
  <c r="AA227" i="28"/>
  <c r="AA223" i="28"/>
  <c r="AA219" i="28"/>
  <c r="AA215" i="28"/>
  <c r="AA211" i="28"/>
  <c r="AA207" i="28"/>
  <c r="AA203" i="28"/>
  <c r="AA144" i="28"/>
  <c r="AA140" i="28"/>
  <c r="AA136" i="28"/>
  <c r="AA132" i="28"/>
  <c r="AA77" i="28"/>
  <c r="AA73" i="28"/>
  <c r="AA69" i="28"/>
  <c r="AA65" i="28"/>
  <c r="AA61" i="28"/>
  <c r="AA57" i="28"/>
  <c r="AA53" i="28"/>
  <c r="AA49" i="28"/>
  <c r="AA45" i="28"/>
  <c r="AA288" i="28"/>
  <c r="AA253" i="28"/>
  <c r="AA198" i="28"/>
  <c r="AA178" i="28"/>
  <c r="AA287" i="28"/>
  <c r="AA256" i="28"/>
  <c r="AA185" i="28"/>
  <c r="AA169" i="28"/>
  <c r="AA149" i="28"/>
  <c r="AA118" i="28"/>
  <c r="AA98" i="28"/>
  <c r="AA82" i="28"/>
  <c r="AA35" i="28"/>
  <c r="AA27" i="28"/>
  <c r="AA297" i="28"/>
  <c r="AA293" i="28"/>
  <c r="AA289" i="28"/>
  <c r="AA285" i="28"/>
  <c r="AA281" i="28"/>
  <c r="AA277" i="28"/>
  <c r="AA273" i="28"/>
  <c r="AA258" i="28"/>
  <c r="AA254" i="28"/>
  <c r="AA250" i="28"/>
  <c r="AA246" i="28"/>
  <c r="AA242" i="28"/>
  <c r="AA199" i="28"/>
  <c r="AA195" i="28"/>
  <c r="AA191" i="28"/>
  <c r="AA187" i="28"/>
  <c r="AA183" i="28"/>
  <c r="AA179" i="28"/>
  <c r="AA175" i="28"/>
  <c r="AA171" i="28"/>
  <c r="AA167" i="28"/>
  <c r="AA163" i="28"/>
  <c r="AA159" i="28"/>
  <c r="AA155" i="28"/>
  <c r="AA151" i="28"/>
  <c r="AA147" i="28"/>
  <c r="AA128" i="28"/>
  <c r="AA124" i="28"/>
  <c r="AA120" i="28"/>
  <c r="AA116" i="28"/>
  <c r="AA112" i="28"/>
  <c r="AA108" i="28"/>
  <c r="AA104" i="28"/>
  <c r="AA100" i="28"/>
  <c r="AA96" i="28"/>
  <c r="AA92" i="28"/>
  <c r="AA88" i="28"/>
  <c r="AA84" i="28"/>
  <c r="AA80" i="28"/>
  <c r="AA41" i="28"/>
  <c r="AA37" i="28"/>
  <c r="AA33" i="28"/>
  <c r="AA29" i="28"/>
  <c r="AA25" i="28"/>
  <c r="AA21" i="28"/>
  <c r="AA17" i="28"/>
  <c r="AA13" i="28"/>
  <c r="AA9" i="28"/>
  <c r="AA284" i="28"/>
  <c r="AA249" i="28"/>
  <c r="AA194" i="28"/>
  <c r="AA182" i="28"/>
  <c r="AA283" i="28"/>
  <c r="AA248" i="28"/>
  <c r="AA193" i="28"/>
  <c r="AA173" i="28"/>
  <c r="AA153" i="28"/>
  <c r="AA122" i="28"/>
  <c r="AA102" i="28"/>
  <c r="AA90" i="28"/>
  <c r="AA43" i="28"/>
  <c r="AA23" i="28"/>
  <c r="AA304" i="28"/>
  <c r="AA300" i="28"/>
  <c r="AA269" i="28"/>
  <c r="AA265" i="28"/>
  <c r="AA261" i="28"/>
  <c r="AA238" i="28"/>
  <c r="AA234" i="28"/>
  <c r="AA230" i="28"/>
  <c r="AA226" i="28"/>
  <c r="AA222" i="28"/>
  <c r="AA218" i="28"/>
  <c r="AA214" i="28"/>
  <c r="AA210" i="28"/>
  <c r="AA206" i="28"/>
  <c r="AA202" i="28"/>
  <c r="AA143" i="28"/>
  <c r="AA139" i="28"/>
  <c r="AA135" i="28"/>
  <c r="AA131" i="28"/>
  <c r="AA76" i="28"/>
  <c r="AA72" i="28"/>
  <c r="AA68" i="28"/>
  <c r="AA64" i="28"/>
  <c r="AA60" i="28"/>
  <c r="AA56" i="28"/>
  <c r="AA52" i="28"/>
  <c r="AA48" i="28"/>
  <c r="AA44" i="28"/>
  <c r="AC326" i="22"/>
  <c r="AC368" i="22"/>
  <c r="AC267" i="22"/>
  <c r="AC216" i="22"/>
  <c r="AC102" i="22"/>
  <c r="AC69" i="22"/>
  <c r="AC294" i="22"/>
  <c r="AC211" i="22"/>
  <c r="AC271" i="22"/>
  <c r="AC365" i="22"/>
  <c r="AC306" i="22"/>
  <c r="AC172" i="22"/>
  <c r="AC108" i="22"/>
  <c r="AC24" i="22"/>
  <c r="AC59" i="22"/>
  <c r="AC9" i="22"/>
  <c r="AC387" i="22"/>
  <c r="AC347" i="22"/>
  <c r="AC287" i="22"/>
  <c r="AC135" i="22"/>
  <c r="AC111" i="22"/>
  <c r="AC323" i="22"/>
  <c r="AC313" i="22"/>
  <c r="AC296" i="22"/>
  <c r="AC270" i="22"/>
  <c r="AC262" i="22"/>
  <c r="AC170" i="22"/>
  <c r="AC162" i="22"/>
  <c r="AC318" i="22"/>
  <c r="AC196" i="22"/>
  <c r="AC180" i="22"/>
  <c r="AC82" i="22"/>
  <c r="AC66" i="22"/>
  <c r="AC384" i="22"/>
  <c r="AC360" i="22"/>
  <c r="AC352" i="22"/>
  <c r="AC327" i="22"/>
  <c r="AC227" i="22"/>
  <c r="AC125" i="22"/>
  <c r="AC68" i="22"/>
  <c r="AC351" i="22"/>
  <c r="AC343" i="22"/>
  <c r="AC235" i="22"/>
  <c r="AC212" i="22"/>
  <c r="AC112" i="22"/>
  <c r="AC103" i="22"/>
  <c r="AC96" i="22"/>
  <c r="AC27" i="22"/>
  <c r="AC28" i="22"/>
  <c r="AC345" i="22"/>
  <c r="AC171" i="22"/>
  <c r="AC155" i="22"/>
  <c r="AC147" i="22"/>
  <c r="AC80" i="22"/>
  <c r="AC72" i="22"/>
  <c r="AC405" i="22"/>
  <c r="AC355" i="22"/>
  <c r="AC354" i="22"/>
  <c r="AC310" i="22"/>
  <c r="AC256" i="22"/>
  <c r="AC208" i="22"/>
  <c r="AC124" i="22"/>
  <c r="AC98" i="22"/>
  <c r="AC81" i="22"/>
  <c r="AC31" i="22"/>
  <c r="AC14" i="22"/>
  <c r="AC332" i="22"/>
  <c r="AC322" i="22"/>
  <c r="AC302" i="22"/>
  <c r="AC229" i="22"/>
  <c r="AC200" i="22"/>
  <c r="AC192" i="22"/>
  <c r="AC127" i="22"/>
  <c r="AC76" i="22"/>
  <c r="AC58" i="22"/>
  <c r="AC50" i="22"/>
  <c r="AC144" i="22"/>
  <c r="AC44" i="22"/>
  <c r="AC376" i="22"/>
  <c r="AC241" i="22"/>
  <c r="AC148" i="22"/>
  <c r="AC131" i="22"/>
  <c r="AC107" i="22"/>
  <c r="AC99" i="22"/>
  <c r="AC83" i="22"/>
  <c r="AC73" i="22"/>
  <c r="AC19" i="22"/>
  <c r="AC11" i="22"/>
  <c r="AC280" i="22"/>
  <c r="AC404" i="22"/>
  <c r="AC396" i="22"/>
  <c r="AC342" i="22"/>
  <c r="AC311" i="22"/>
  <c r="AC298" i="22"/>
  <c r="AC289" i="22"/>
  <c r="AC281" i="22"/>
  <c r="AC259" i="22"/>
  <c r="AC251" i="22"/>
  <c r="AC191" i="22"/>
  <c r="AC183" i="22"/>
  <c r="AC140" i="22"/>
  <c r="AC120" i="22"/>
  <c r="AC100" i="22"/>
  <c r="AC84" i="22"/>
  <c r="AC74" i="22"/>
  <c r="AC65" i="22"/>
  <c r="AC20" i="22"/>
  <c r="AC12" i="22"/>
  <c r="AC282" i="22"/>
  <c r="AC274" i="22"/>
  <c r="AC273" i="22"/>
  <c r="AC272" i="22"/>
  <c r="AC223" i="22"/>
  <c r="AC184" i="22"/>
  <c r="AC150" i="22"/>
  <c r="AC121" i="22"/>
  <c r="AC85" i="22"/>
  <c r="AC75" i="22"/>
  <c r="AC385" i="22"/>
  <c r="AC319" i="22"/>
  <c r="AC139" i="22"/>
  <c r="AC371" i="22"/>
  <c r="AC353" i="22"/>
  <c r="AC291" i="22"/>
  <c r="AC275" i="22"/>
  <c r="AC245" i="22"/>
  <c r="AC167" i="22"/>
  <c r="AC159" i="22"/>
  <c r="AC151" i="22"/>
  <c r="AC143" i="22"/>
  <c r="AC95" i="22"/>
  <c r="AC23" i="22"/>
  <c r="AC392" i="22"/>
  <c r="AC336" i="22"/>
  <c r="AC263" i="22"/>
  <c r="AC195" i="22"/>
  <c r="AC161" i="22"/>
  <c r="AC153" i="22"/>
  <c r="AC136" i="22"/>
  <c r="AC116" i="22"/>
  <c r="AC104" i="22"/>
  <c r="AC88" i="22"/>
  <c r="AC60" i="22"/>
  <c r="AC52" i="22"/>
  <c r="AC25" i="22"/>
  <c r="AC16" i="22"/>
  <c r="AC393" i="22"/>
  <c r="AC383" i="22"/>
  <c r="AC364" i="22"/>
  <c r="AC339" i="22"/>
  <c r="AC315" i="22"/>
  <c r="AC307" i="22"/>
  <c r="AC305" i="22"/>
  <c r="AC304" i="22"/>
  <c r="AC295" i="22"/>
  <c r="AC286" i="22"/>
  <c r="AC278" i="22"/>
  <c r="AC239" i="22"/>
  <c r="AC163" i="22"/>
  <c r="AC89" i="22"/>
  <c r="AC403" i="22"/>
  <c r="AC395" i="22"/>
  <c r="AC372" i="22"/>
  <c r="AC367" i="22"/>
  <c r="AC356" i="22"/>
  <c r="AC312" i="22"/>
  <c r="AC297" i="22"/>
  <c r="AC288" i="22"/>
  <c r="AC240" i="22"/>
  <c r="AC228" i="22"/>
  <c r="AC197" i="22"/>
  <c r="AC188" i="22"/>
  <c r="AC185" i="22"/>
  <c r="AC175" i="22"/>
  <c r="AC173" i="22"/>
  <c r="AC164" i="22"/>
  <c r="AC123" i="22"/>
  <c r="AC93" i="22"/>
  <c r="AC77" i="22"/>
  <c r="AC53" i="22"/>
  <c r="AC45" i="22"/>
  <c r="AC36" i="22"/>
  <c r="AC35" i="22"/>
  <c r="AC344" i="22"/>
  <c r="AC314" i="22"/>
  <c r="AC299" i="22"/>
  <c r="AC290" i="22"/>
  <c r="AC279" i="22"/>
  <c r="AC266" i="22"/>
  <c r="AC265" i="22"/>
  <c r="AC264" i="22"/>
  <c r="AC252" i="22"/>
  <c r="AC243" i="22"/>
  <c r="AC232" i="22"/>
  <c r="AC231" i="22"/>
  <c r="AC189" i="22"/>
  <c r="AC166" i="22"/>
  <c r="AC156" i="22"/>
  <c r="AC152" i="22"/>
  <c r="AC141" i="22"/>
  <c r="AC132" i="22"/>
  <c r="AC130" i="22"/>
  <c r="AC109" i="22"/>
  <c r="AC67" i="22"/>
  <c r="AC56" i="22"/>
  <c r="AC48" i="22"/>
  <c r="AC39" i="22"/>
  <c r="AC15" i="22"/>
  <c r="AC375" i="22"/>
  <c r="AC374" i="22"/>
  <c r="AC215" i="22"/>
  <c r="AC214" i="22"/>
  <c r="AC57" i="22"/>
  <c r="AC49" i="22"/>
  <c r="AC40" i="22"/>
  <c r="AC330" i="22"/>
  <c r="AC317" i="22"/>
  <c r="AC316" i="22"/>
  <c r="AC283" i="22"/>
  <c r="AC236" i="22"/>
  <c r="AC220" i="22"/>
  <c r="AC202" i="22"/>
  <c r="AC157" i="22"/>
  <c r="AC134" i="22"/>
  <c r="AC400" i="22"/>
  <c r="AC391" i="22"/>
  <c r="AC380" i="22"/>
  <c r="AC379" i="22"/>
  <c r="AC377" i="22"/>
  <c r="AC362" i="22"/>
  <c r="AC348" i="22"/>
  <c r="AC333" i="22"/>
  <c r="AC331" i="22"/>
  <c r="AC303" i="22"/>
  <c r="AC257" i="22"/>
  <c r="AC247" i="22"/>
  <c r="AC205" i="22"/>
  <c r="AC194" i="22"/>
  <c r="AC182" i="22"/>
  <c r="AC119" i="22"/>
  <c r="AC118" i="22"/>
  <c r="AC41" i="22"/>
  <c r="AC363" i="22"/>
  <c r="AC340" i="22"/>
  <c r="AC335" i="22"/>
  <c r="AC248" i="22"/>
  <c r="AC237" i="22"/>
  <c r="AC224" i="22"/>
  <c r="AC207" i="22"/>
  <c r="AC92" i="22"/>
  <c r="AC61" i="22"/>
  <c r="AC43" i="22"/>
  <c r="AC32" i="22"/>
  <c r="AC10" i="22"/>
  <c r="T300" i="28"/>
  <c r="T199" i="28"/>
  <c r="T191" i="28"/>
  <c r="T138" i="28"/>
  <c r="T186" i="28"/>
  <c r="T155" i="28"/>
  <c r="T227" i="28"/>
  <c r="T280" i="28"/>
  <c r="T234" i="28"/>
  <c r="T161" i="28"/>
  <c r="T154" i="28"/>
  <c r="T287" i="28"/>
  <c r="T255" i="28"/>
  <c r="T217" i="28"/>
  <c r="T207" i="28"/>
  <c r="T171" i="28"/>
  <c r="T168" i="28"/>
  <c r="T146" i="28"/>
  <c r="T139" i="28"/>
  <c r="T100" i="28"/>
  <c r="T93" i="28"/>
  <c r="T86" i="28"/>
  <c r="T243" i="28"/>
  <c r="T226" i="28"/>
  <c r="T223" i="28"/>
  <c r="T209" i="28"/>
  <c r="T117" i="28"/>
  <c r="T264" i="28"/>
  <c r="T250" i="28"/>
  <c r="T216" i="28"/>
  <c r="T195" i="28"/>
  <c r="T177" i="28"/>
  <c r="T170" i="28"/>
  <c r="T92" i="28"/>
  <c r="T85" i="28"/>
  <c r="T299" i="28"/>
  <c r="T296" i="28"/>
  <c r="T271" i="28"/>
  <c r="T235" i="28"/>
  <c r="T232" i="28"/>
  <c r="T109" i="28"/>
  <c r="T292" i="28"/>
  <c r="T225" i="28"/>
  <c r="T218" i="28"/>
  <c r="T208" i="28"/>
  <c r="T123" i="28"/>
  <c r="T116" i="28"/>
  <c r="T101" i="28"/>
  <c r="T94" i="28"/>
  <c r="T305" i="28"/>
  <c r="T273" i="28"/>
  <c r="T263" i="28"/>
  <c r="T179" i="28"/>
  <c r="T137" i="28"/>
  <c r="T130" i="28"/>
  <c r="T76" i="28"/>
  <c r="T69" i="28"/>
  <c r="T62" i="28"/>
  <c r="T39" i="28"/>
  <c r="T32" i="28"/>
  <c r="T25" i="28"/>
  <c r="T301" i="28"/>
  <c r="L301" i="28" s="1"/>
  <c r="T293" i="28"/>
  <c r="T284" i="28"/>
  <c r="T274" i="28"/>
  <c r="T265" i="28"/>
  <c r="T256" i="28"/>
  <c r="T247" i="28"/>
  <c r="T219" i="28"/>
  <c r="T210" i="28"/>
  <c r="T201" i="28"/>
  <c r="T192" i="28"/>
  <c r="T183" i="28"/>
  <c r="T147" i="28"/>
  <c r="T52" i="28"/>
  <c r="T45" i="28"/>
  <c r="T15" i="28"/>
  <c r="T295" i="28"/>
  <c r="T286" i="28"/>
  <c r="T267" i="28"/>
  <c r="T258" i="28"/>
  <c r="T249" i="28"/>
  <c r="T240" i="28"/>
  <c r="T231" i="28"/>
  <c r="T203" i="28"/>
  <c r="T194" i="28"/>
  <c r="T185" i="28"/>
  <c r="T176" i="28"/>
  <c r="T167" i="28"/>
  <c r="T160" i="28"/>
  <c r="T68" i="28"/>
  <c r="T61" i="28"/>
  <c r="T54" i="28"/>
  <c r="T31" i="28"/>
  <c r="T24" i="28"/>
  <c r="T17" i="28"/>
  <c r="T156" i="28"/>
  <c r="T306" i="28"/>
  <c r="T297" i="28"/>
  <c r="T288" i="28"/>
  <c r="T279" i="28"/>
  <c r="T251" i="28"/>
  <c r="T242" i="28"/>
  <c r="T233" i="28"/>
  <c r="T224" i="28"/>
  <c r="T215" i="28"/>
  <c r="T187" i="28"/>
  <c r="T178" i="28"/>
  <c r="T169" i="28"/>
  <c r="T129" i="28"/>
  <c r="T115" i="28"/>
  <c r="T108" i="28"/>
  <c r="T84" i="28"/>
  <c r="T77" i="28"/>
  <c r="T70" i="28"/>
  <c r="T40" i="28"/>
  <c r="T33" i="28"/>
  <c r="T294" i="28"/>
  <c r="T285" i="28"/>
  <c r="T275" i="28"/>
  <c r="T266" i="28"/>
  <c r="T257" i="28"/>
  <c r="T248" i="28"/>
  <c r="T239" i="28"/>
  <c r="T211" i="28"/>
  <c r="T202" i="28"/>
  <c r="T193" i="28"/>
  <c r="T184" i="28"/>
  <c r="T175" i="28"/>
  <c r="T60" i="28"/>
  <c r="T53" i="28"/>
  <c r="T46" i="28"/>
  <c r="T23" i="28"/>
  <c r="T16" i="28"/>
  <c r="T153" i="28"/>
  <c r="T148" i="28"/>
  <c r="T143" i="28"/>
  <c r="T135" i="28"/>
  <c r="T127" i="28"/>
  <c r="T122" i="28"/>
  <c r="T114" i="28"/>
  <c r="T106" i="28"/>
  <c r="T98" i="28"/>
  <c r="T90" i="28"/>
  <c r="T82" i="28"/>
  <c r="T74" i="28"/>
  <c r="T66" i="28"/>
  <c r="T58" i="28"/>
  <c r="T50" i="28"/>
  <c r="T42" i="28"/>
  <c r="T37" i="28"/>
  <c r="T29" i="28"/>
  <c r="T21" i="28"/>
  <c r="T13" i="28"/>
  <c r="T303" i="28"/>
  <c r="T290" i="28"/>
  <c r="T282" i="28"/>
  <c r="T277" i="28"/>
  <c r="T269" i="28"/>
  <c r="T261" i="28"/>
  <c r="T253" i="28"/>
  <c r="T245" i="28"/>
  <c r="T237" i="28"/>
  <c r="T229" i="28"/>
  <c r="T221" i="28"/>
  <c r="T213" i="28"/>
  <c r="T205" i="28"/>
  <c r="T197" i="28"/>
  <c r="T189" i="28"/>
  <c r="T181" i="28"/>
  <c r="T173" i="28"/>
  <c r="T165" i="28"/>
  <c r="T163" i="28"/>
  <c r="T158" i="28"/>
  <c r="T150" i="28"/>
  <c r="T140" i="28"/>
  <c r="T132" i="28"/>
  <c r="T124" i="28"/>
  <c r="T119" i="28"/>
  <c r="T111" i="28"/>
  <c r="T103" i="28"/>
  <c r="T95" i="28"/>
  <c r="T87" i="28"/>
  <c r="T79" i="28"/>
  <c r="T71" i="28"/>
  <c r="T63" i="28"/>
  <c r="T55" i="28"/>
  <c r="T47" i="28"/>
  <c r="T34" i="28"/>
  <c r="T26" i="28"/>
  <c r="T18" i="28"/>
  <c r="T10" i="28"/>
  <c r="T152" i="28"/>
  <c r="T142" i="28"/>
  <c r="T134" i="28"/>
  <c r="T126" i="28"/>
  <c r="T121" i="28"/>
  <c r="T113" i="28"/>
  <c r="T105" i="28"/>
  <c r="T97" i="28"/>
  <c r="T89" i="28"/>
  <c r="T81" i="28"/>
  <c r="T73" i="28"/>
  <c r="T65" i="28"/>
  <c r="T57" i="28"/>
  <c r="T49" i="28"/>
  <c r="T41" i="28"/>
  <c r="T36" i="28"/>
  <c r="T28" i="28"/>
  <c r="T20" i="28"/>
  <c r="T12" i="28"/>
  <c r="T302" i="28"/>
  <c r="T289" i="28"/>
  <c r="T281" i="28"/>
  <c r="T276" i="28"/>
  <c r="T268" i="28"/>
  <c r="T260" i="28"/>
  <c r="T252" i="28"/>
  <c r="T244" i="28"/>
  <c r="T236" i="28"/>
  <c r="T228" i="28"/>
  <c r="T220" i="28"/>
  <c r="T212" i="28"/>
  <c r="T204" i="28"/>
  <c r="T196" i="28"/>
  <c r="T188" i="28"/>
  <c r="T180" i="28"/>
  <c r="T172" i="28"/>
  <c r="T162" i="28"/>
  <c r="T157" i="28"/>
  <c r="T149" i="28"/>
  <c r="T118" i="28"/>
  <c r="T110" i="28"/>
  <c r="T102" i="28"/>
  <c r="T164" i="28"/>
  <c r="T159" i="28"/>
  <c r="T144" i="28"/>
  <c r="T136" i="28"/>
  <c r="T128" i="28"/>
  <c r="T107" i="28"/>
  <c r="T99" i="28"/>
  <c r="T91" i="28"/>
  <c r="T83" i="28"/>
  <c r="T75" i="28"/>
  <c r="T67" i="28"/>
  <c r="T59" i="28"/>
  <c r="T51" i="28"/>
  <c r="T43" i="28"/>
  <c r="T38" i="28"/>
  <c r="T30" i="28"/>
  <c r="T22" i="28"/>
  <c r="T14" i="28"/>
  <c r="T304" i="28"/>
  <c r="T291" i="28"/>
  <c r="T283" i="28"/>
  <c r="T278" i="28"/>
  <c r="T270" i="28"/>
  <c r="T262" i="28"/>
  <c r="T254" i="28"/>
  <c r="T246" i="28"/>
  <c r="T238" i="28"/>
  <c r="T230" i="28"/>
  <c r="T222" i="28"/>
  <c r="T214" i="28"/>
  <c r="T206" i="28"/>
  <c r="T198" i="28"/>
  <c r="T190" i="28"/>
  <c r="T182" i="28"/>
  <c r="T174" i="28"/>
  <c r="T166" i="28"/>
  <c r="T151" i="28"/>
  <c r="T141" i="28"/>
  <c r="T133" i="28"/>
  <c r="T125" i="28"/>
  <c r="T120" i="28"/>
  <c r="T112" i="28"/>
  <c r="T104" i="28"/>
  <c r="T96" i="28"/>
  <c r="T88" i="28"/>
  <c r="T80" i="28"/>
  <c r="T72" i="28"/>
  <c r="T64" i="28"/>
  <c r="T56" i="28"/>
  <c r="T48" i="28"/>
  <c r="T35" i="28"/>
  <c r="T27" i="28"/>
  <c r="T19" i="28"/>
  <c r="T11" i="28"/>
  <c r="T9" i="28"/>
  <c r="T307" i="28"/>
  <c r="AC406" i="22"/>
  <c r="AC397" i="22"/>
  <c r="AC378" i="22"/>
  <c r="AC369" i="22"/>
  <c r="AC346" i="22"/>
  <c r="AC337" i="22"/>
  <c r="AC321" i="22"/>
  <c r="AC320" i="22"/>
  <c r="AC233" i="22"/>
  <c r="AC219" i="22"/>
  <c r="AC213" i="22"/>
  <c r="AC193" i="22"/>
  <c r="AC389" i="22"/>
  <c r="AC373" i="22"/>
  <c r="AC350" i="22"/>
  <c r="AC341" i="22"/>
  <c r="AC217" i="22"/>
  <c r="AC199" i="22"/>
  <c r="AC198" i="22"/>
  <c r="AC381" i="22"/>
  <c r="AC358" i="22"/>
  <c r="AC349" i="22"/>
  <c r="AC325" i="22"/>
  <c r="AC324" i="22"/>
  <c r="AC255" i="22"/>
  <c r="AC249" i="22"/>
  <c r="AC206" i="22"/>
  <c r="AC168" i="22"/>
  <c r="AC407" i="22"/>
  <c r="AC401" i="22"/>
  <c r="AC366" i="22"/>
  <c r="AC357" i="22"/>
  <c r="AC334" i="22"/>
  <c r="AC253" i="22"/>
  <c r="AC230" i="22"/>
  <c r="AC221" i="22"/>
  <c r="AC187" i="22"/>
  <c r="AC186" i="22"/>
  <c r="AC399" i="22"/>
  <c r="AC370" i="22"/>
  <c r="AC361" i="22"/>
  <c r="AC338" i="22"/>
  <c r="AC329" i="22"/>
  <c r="AC328" i="22"/>
  <c r="AC309" i="22"/>
  <c r="AC308" i="22"/>
  <c r="AC301" i="22"/>
  <c r="AC300" i="22"/>
  <c r="AC293" i="22"/>
  <c r="AC292" i="22"/>
  <c r="AC285" i="22"/>
  <c r="AC284" i="22"/>
  <c r="AC277" i="22"/>
  <c r="AC276" i="22"/>
  <c r="AC269" i="22"/>
  <c r="AC268" i="22"/>
  <c r="AC261" i="22"/>
  <c r="AC260" i="22"/>
  <c r="AC225" i="22"/>
  <c r="AC209" i="22"/>
  <c r="AC210" i="22"/>
  <c r="AC201" i="22"/>
  <c r="AC178" i="22"/>
  <c r="AC169" i="22"/>
  <c r="AC146" i="22"/>
  <c r="AC137" i="22"/>
  <c r="AC114" i="22"/>
  <c r="AC105" i="22"/>
  <c r="AC91" i="22"/>
  <c r="AC90" i="22"/>
  <c r="AC79" i="22"/>
  <c r="AC78" i="22"/>
  <c r="AC71" i="22"/>
  <c r="AC70" i="22"/>
  <c r="AC63" i="22"/>
  <c r="AC62" i="22"/>
  <c r="AC54" i="22"/>
  <c r="AC46" i="22"/>
  <c r="AC30" i="22"/>
  <c r="AC21" i="22"/>
  <c r="AC177" i="22"/>
  <c r="AC154" i="22"/>
  <c r="AC145" i="22"/>
  <c r="AC122" i="22"/>
  <c r="AC113" i="22"/>
  <c r="AC87" i="22"/>
  <c r="AC86" i="22"/>
  <c r="AC34" i="22"/>
  <c r="AC29" i="22"/>
  <c r="AC190" i="22"/>
  <c r="AC181" i="22"/>
  <c r="AC158" i="22"/>
  <c r="AC149" i="22"/>
  <c r="AC126" i="22"/>
  <c r="AC117" i="22"/>
  <c r="AC94" i="22"/>
  <c r="AC51" i="22"/>
  <c r="AC42" i="22"/>
  <c r="AC33" i="22"/>
  <c r="AC18" i="22"/>
  <c r="AC138" i="22"/>
  <c r="AC129" i="22"/>
  <c r="AC106" i="22"/>
  <c r="AC97" i="22"/>
  <c r="AC38" i="22"/>
  <c r="AC22" i="22"/>
  <c r="AC13" i="22"/>
  <c r="AC174" i="22"/>
  <c r="AC165" i="22"/>
  <c r="AC142" i="22"/>
  <c r="AC133" i="22"/>
  <c r="AC110" i="22"/>
  <c r="AC101" i="22"/>
  <c r="AC37" i="22"/>
  <c r="AC26" i="22"/>
  <c r="AC17" i="22"/>
  <c r="AC402" i="22"/>
  <c r="AC398" i="22"/>
  <c r="AC394" i="22"/>
  <c r="AC390" i="22"/>
  <c r="AC382" i="22"/>
  <c r="AC386" i="22"/>
  <c r="AC258" i="22"/>
  <c r="AC254" i="22"/>
  <c r="AC250" i="22"/>
  <c r="AC246" i="22"/>
  <c r="AC242" i="22"/>
  <c r="AC238" i="22"/>
  <c r="AC222" i="22"/>
  <c r="AC226" i="22"/>
  <c r="AC234" i="22"/>
  <c r="AC218" i="22"/>
  <c r="Y5" i="28" l="1"/>
  <c r="Y6" i="28" s="1"/>
  <c r="X5" i="28"/>
  <c r="X6" i="28" s="1"/>
  <c r="W5" i="28"/>
  <c r="W6" i="28" s="1"/>
  <c r="V5" i="28"/>
  <c r="V6" i="28" s="1"/>
  <c r="AL4" i="22"/>
  <c r="AL5" i="22" s="1"/>
  <c r="AK4" i="22"/>
  <c r="AK5" i="22" s="1"/>
  <c r="AI4" i="22"/>
  <c r="AJ5" i="22" s="1"/>
  <c r="Q92" i="22"/>
  <c r="Q222" i="22"/>
  <c r="Q229" i="22"/>
  <c r="Q234" i="22"/>
  <c r="Q236" i="22"/>
  <c r="Q250" i="22"/>
  <c r="Q252" i="22"/>
  <c r="Q266" i="22"/>
  <c r="Q268" i="22"/>
  <c r="Q277" i="22"/>
  <c r="Q292" i="22"/>
  <c r="Q298" i="22"/>
  <c r="Q300" i="22"/>
  <c r="Q324" i="22"/>
  <c r="Q327" i="22"/>
  <c r="Q330" i="22"/>
  <c r="Q332" i="22"/>
  <c r="Q344" i="22"/>
  <c r="Q395" i="22"/>
  <c r="R92" i="22" l="1"/>
  <c r="T92" i="22" s="1"/>
  <c r="R332" i="22"/>
  <c r="T332" i="22" s="1"/>
  <c r="R298" i="22"/>
  <c r="T298" i="22" s="1"/>
  <c r="R236" i="22"/>
  <c r="T236" i="22" s="1"/>
  <c r="R266" i="22"/>
  <c r="T266" i="22" s="1"/>
  <c r="R234" i="22"/>
  <c r="T234" i="22" s="1"/>
  <c r="R327" i="22"/>
  <c r="T327" i="22" s="1"/>
  <c r="R324" i="22"/>
  <c r="T324" i="22" s="1"/>
  <c r="R300" i="22"/>
  <c r="T300" i="22" s="1"/>
  <c r="R277" i="22"/>
  <c r="T277" i="22" s="1"/>
  <c r="R395" i="22"/>
  <c r="T395" i="22" s="1"/>
  <c r="R252" i="22"/>
  <c r="T252" i="22" s="1"/>
  <c r="R330" i="22"/>
  <c r="T330" i="22" s="1"/>
  <c r="R229" i="22"/>
  <c r="T229" i="22" s="1"/>
  <c r="R222" i="22"/>
  <c r="T222" i="22" s="1"/>
  <c r="R292" i="22"/>
  <c r="T292" i="22" s="1"/>
  <c r="R268" i="22"/>
  <c r="T268" i="22" s="1"/>
  <c r="R344" i="22"/>
  <c r="T344" i="22" s="1"/>
  <c r="R250" i="22"/>
  <c r="T250" i="22" s="1"/>
  <c r="AI5" i="22"/>
  <c r="Q380" i="22"/>
  <c r="Q372" i="22"/>
  <c r="Q362" i="22"/>
  <c r="Q296" i="22"/>
  <c r="Q174" i="22"/>
  <c r="Q158" i="22"/>
  <c r="Q142" i="22"/>
  <c r="Q406" i="22"/>
  <c r="Q388" i="22"/>
  <c r="Q363" i="22"/>
  <c r="Q354" i="22"/>
  <c r="Q353" i="22"/>
  <c r="Q343" i="22"/>
  <c r="Q314" i="22"/>
  <c r="Q394" i="22"/>
  <c r="Q376" i="22"/>
  <c r="Q367" i="22"/>
  <c r="Q364" i="22"/>
  <c r="Q336" i="22"/>
  <c r="Q276" i="22"/>
  <c r="Q170" i="22"/>
  <c r="Q154" i="22"/>
  <c r="Q138" i="22"/>
  <c r="Q126" i="22"/>
  <c r="Q384" i="22"/>
  <c r="Q383" i="22"/>
  <c r="Q341" i="22"/>
  <c r="Q313" i="22"/>
  <c r="Q403" i="22"/>
  <c r="Q398" i="22"/>
  <c r="Q368" i="22"/>
  <c r="Q351" i="22"/>
  <c r="Q305" i="22"/>
  <c r="Q301" i="22"/>
  <c r="Q287" i="22"/>
  <c r="Q284" i="22"/>
  <c r="Q282" i="22"/>
  <c r="Q264" i="22"/>
  <c r="Q241" i="22"/>
  <c r="Q221" i="22"/>
  <c r="Q121" i="22"/>
  <c r="Q108" i="22"/>
  <c r="Q100" i="22"/>
  <c r="Q399" i="22"/>
  <c r="Q397" i="22"/>
  <c r="Q393" i="22"/>
  <c r="Q392" i="22"/>
  <c r="Q381" i="22"/>
  <c r="Q377" i="22"/>
  <c r="Q365" i="22"/>
  <c r="Q361" i="22"/>
  <c r="Q360" i="22"/>
  <c r="Q348" i="22"/>
  <c r="Q347" i="22"/>
  <c r="Q345" i="22"/>
  <c r="Q340" i="22"/>
  <c r="Q338" i="22"/>
  <c r="Q329" i="22"/>
  <c r="Q323" i="22"/>
  <c r="Q308" i="22"/>
  <c r="Q306" i="22"/>
  <c r="Q302" i="22"/>
  <c r="Q297" i="22"/>
  <c r="Q291" i="22"/>
  <c r="Q285" i="22"/>
  <c r="Q275" i="22"/>
  <c r="Q274" i="22"/>
  <c r="Q265" i="22"/>
  <c r="Q261" i="22"/>
  <c r="Q247" i="22"/>
  <c r="Q233" i="22"/>
  <c r="Q226" i="22"/>
  <c r="Q214" i="22"/>
  <c r="Q210" i="22"/>
  <c r="Q202" i="22"/>
  <c r="Q198" i="22"/>
  <c r="Q194" i="22"/>
  <c r="Q190" i="22"/>
  <c r="Q186" i="22"/>
  <c r="Q182" i="22"/>
  <c r="Q178" i="22"/>
  <c r="Q176" i="22"/>
  <c r="Q168" i="22"/>
  <c r="Q166" i="22"/>
  <c r="Q160" i="22"/>
  <c r="Q152" i="22"/>
  <c r="Q150" i="22"/>
  <c r="Q144" i="22"/>
  <c r="Q136" i="22"/>
  <c r="Q134" i="22"/>
  <c r="Q132" i="22"/>
  <c r="Q120" i="22"/>
  <c r="Q111" i="22"/>
  <c r="Q103" i="22"/>
  <c r="Q95" i="22"/>
  <c r="Q87" i="22"/>
  <c r="Q79" i="22"/>
  <c r="Q65" i="22"/>
  <c r="Q49" i="22"/>
  <c r="Q339" i="22"/>
  <c r="Q307" i="22"/>
  <c r="Q295" i="22"/>
  <c r="Q281" i="22"/>
  <c r="Q401" i="22"/>
  <c r="Q387" i="22"/>
  <c r="Q385" i="22"/>
  <c r="Q325" i="22"/>
  <c r="Q322" i="22"/>
  <c r="Q290" i="22"/>
  <c r="Q273" i="22"/>
  <c r="Q267" i="22"/>
  <c r="Q235" i="22"/>
  <c r="Q402" i="22"/>
  <c r="Q391" i="22"/>
  <c r="Q389" i="22"/>
  <c r="Q371" i="22"/>
  <c r="Q369" i="22"/>
  <c r="Q359" i="22"/>
  <c r="Q357" i="22"/>
  <c r="Q355" i="22"/>
  <c r="Q335" i="22"/>
  <c r="Q331" i="22"/>
  <c r="Q321" i="22"/>
  <c r="Q317" i="22"/>
  <c r="Q315" i="22"/>
  <c r="Q303" i="22"/>
  <c r="Q299" i="22"/>
  <c r="Q289" i="22"/>
  <c r="Q283" i="22"/>
  <c r="Q271" i="22"/>
  <c r="Q257" i="22"/>
  <c r="Q253" i="22"/>
  <c r="Q251" i="22"/>
  <c r="Q244" i="22"/>
  <c r="Q242" i="22"/>
  <c r="Q239" i="22"/>
  <c r="Q215" i="22"/>
  <c r="Q213" i="22"/>
  <c r="Q211" i="22"/>
  <c r="Q209" i="22"/>
  <c r="Q207" i="22"/>
  <c r="Q205" i="22"/>
  <c r="Q203" i="22"/>
  <c r="Q201" i="22"/>
  <c r="Q199" i="22"/>
  <c r="Q197" i="22"/>
  <c r="Q195" i="22"/>
  <c r="Q193" i="22"/>
  <c r="Q191" i="22"/>
  <c r="Q189" i="22"/>
  <c r="Q187" i="22"/>
  <c r="Q185" i="22"/>
  <c r="Q183" i="22"/>
  <c r="Q181" i="22"/>
  <c r="Q179" i="22"/>
  <c r="Q169" i="22"/>
  <c r="Q153" i="22"/>
  <c r="Q137" i="22"/>
  <c r="Q127" i="22"/>
  <c r="Q123" i="22"/>
  <c r="Q119" i="22"/>
  <c r="Q115" i="22"/>
  <c r="Q112" i="22"/>
  <c r="Q104" i="22"/>
  <c r="Q96" i="22"/>
  <c r="Q88" i="22"/>
  <c r="Q80" i="22"/>
  <c r="Q62" i="22"/>
  <c r="Q46" i="22"/>
  <c r="Q30" i="22"/>
  <c r="Q14" i="22"/>
  <c r="Q263" i="22"/>
  <c r="Q260" i="22"/>
  <c r="Q259" i="22"/>
  <c r="Q258" i="22"/>
  <c r="Q255" i="22"/>
  <c r="Q254" i="22"/>
  <c r="Q249" i="22"/>
  <c r="Q245" i="22"/>
  <c r="Q243" i="22"/>
  <c r="Q240" i="22"/>
  <c r="Q232" i="22"/>
  <c r="Q230" i="22"/>
  <c r="Q228" i="22"/>
  <c r="Q224" i="22"/>
  <c r="Q220" i="22"/>
  <c r="Q216" i="22"/>
  <c r="Q212" i="22"/>
  <c r="Q208" i="22"/>
  <c r="Q206" i="22"/>
  <c r="Q204" i="22"/>
  <c r="Q200" i="22"/>
  <c r="Q196" i="22"/>
  <c r="Q192" i="22"/>
  <c r="Q188" i="22"/>
  <c r="Q184" i="22"/>
  <c r="Q180" i="22"/>
  <c r="Q172" i="22"/>
  <c r="Q164" i="22"/>
  <c r="Q162" i="22"/>
  <c r="Q156" i="22"/>
  <c r="Q148" i="22"/>
  <c r="Q146" i="22"/>
  <c r="Q140" i="22"/>
  <c r="Q131" i="22"/>
  <c r="Q130" i="22"/>
  <c r="Q128" i="22"/>
  <c r="Q124" i="22"/>
  <c r="Q116" i="22"/>
  <c r="Q113" i="22"/>
  <c r="Q107" i="22"/>
  <c r="Q99" i="22"/>
  <c r="Q97" i="22"/>
  <c r="Q91" i="22"/>
  <c r="Q83" i="22"/>
  <c r="Q81" i="22"/>
  <c r="Q75" i="22"/>
  <c r="Q71" i="22"/>
  <c r="Q67" i="22"/>
  <c r="Q63" i="22"/>
  <c r="Q59" i="22"/>
  <c r="Q55" i="22"/>
  <c r="Q51" i="22"/>
  <c r="Q47" i="22"/>
  <c r="Q43" i="22"/>
  <c r="Q39" i="22"/>
  <c r="Q35" i="22"/>
  <c r="Q31" i="22"/>
  <c r="Q27" i="22"/>
  <c r="Q23" i="22"/>
  <c r="Q19" i="22"/>
  <c r="Q15" i="22"/>
  <c r="Q309" i="22"/>
  <c r="Q379" i="22"/>
  <c r="Q375" i="22"/>
  <c r="Q373" i="22"/>
  <c r="Q356" i="22"/>
  <c r="Q350" i="22"/>
  <c r="Q337" i="22"/>
  <c r="Q333" i="22"/>
  <c r="Q319" i="22"/>
  <c r="Q316" i="22"/>
  <c r="Q311" i="22"/>
  <c r="Q293" i="22"/>
  <c r="Q279" i="22"/>
  <c r="Q269" i="22"/>
  <c r="Q237" i="22"/>
  <c r="Q223" i="22"/>
  <c r="Q151" i="22"/>
  <c r="Q141" i="22"/>
  <c r="Q94" i="22"/>
  <c r="Q84" i="22"/>
  <c r="Q78" i="22"/>
  <c r="Q11" i="22"/>
  <c r="Q76" i="22"/>
  <c r="Q72" i="22"/>
  <c r="Q68" i="22"/>
  <c r="Q64" i="22"/>
  <c r="Q60" i="22"/>
  <c r="Q56" i="22"/>
  <c r="Q52" i="22"/>
  <c r="Q48" i="22"/>
  <c r="Q44" i="22"/>
  <c r="Q40" i="22"/>
  <c r="Q36" i="22"/>
  <c r="Q32" i="22"/>
  <c r="Q28" i="22"/>
  <c r="Q24" i="22"/>
  <c r="Q20" i="22"/>
  <c r="Q16" i="22"/>
  <c r="Q33" i="22"/>
  <c r="Q17" i="22"/>
  <c r="Q390" i="22"/>
  <c r="Q382" i="22"/>
  <c r="Q374" i="22"/>
  <c r="Q366" i="22"/>
  <c r="Q358" i="22"/>
  <c r="Q386" i="22"/>
  <c r="Q378" i="22"/>
  <c r="Q370" i="22"/>
  <c r="Q352" i="22"/>
  <c r="Q349" i="22"/>
  <c r="Q346" i="22"/>
  <c r="Q328" i="22"/>
  <c r="Q320" i="22"/>
  <c r="Q312" i="22"/>
  <c r="Q304" i="22"/>
  <c r="Q288" i="22"/>
  <c r="Q280" i="22"/>
  <c r="Q272" i="22"/>
  <c r="Q256" i="22"/>
  <c r="Q248" i="22"/>
  <c r="Q342" i="22"/>
  <c r="Q334" i="22"/>
  <c r="Q326" i="22"/>
  <c r="Q318" i="22"/>
  <c r="Q310" i="22"/>
  <c r="Q294" i="22"/>
  <c r="Q286" i="22"/>
  <c r="Q278" i="22"/>
  <c r="Q270" i="22"/>
  <c r="Q262" i="22"/>
  <c r="Q246" i="22"/>
  <c r="Q238" i="22"/>
  <c r="Q218" i="22"/>
  <c r="Q217" i="22"/>
  <c r="Q175" i="22"/>
  <c r="Q171" i="22"/>
  <c r="Q167" i="22"/>
  <c r="Q163" i="22"/>
  <c r="Q159" i="22"/>
  <c r="Q155" i="22"/>
  <c r="Q147" i="22"/>
  <c r="Q143" i="22"/>
  <c r="Q139" i="22"/>
  <c r="Q135" i="22"/>
  <c r="Q122" i="22"/>
  <c r="Q118" i="22"/>
  <c r="Q114" i="22"/>
  <c r="Q110" i="22"/>
  <c r="Q106" i="22"/>
  <c r="Q102" i="22"/>
  <c r="Q98" i="22"/>
  <c r="Q90" i="22"/>
  <c r="Q86" i="22"/>
  <c r="Q82" i="22"/>
  <c r="Q74" i="22"/>
  <c r="Q70" i="22"/>
  <c r="Q66" i="22"/>
  <c r="Q58" i="22"/>
  <c r="Q54" i="22"/>
  <c r="Q50" i="22"/>
  <c r="Q42" i="22"/>
  <c r="Q38" i="22"/>
  <c r="Q34" i="22"/>
  <c r="Q26" i="22"/>
  <c r="Q22" i="22"/>
  <c r="Q18" i="22"/>
  <c r="Q12" i="22"/>
  <c r="Q405" i="22"/>
  <c r="Q407" i="22"/>
  <c r="Q10" i="22"/>
  <c r="Q404" i="22"/>
  <c r="Q396" i="22"/>
  <c r="Q400" i="22"/>
  <c r="Q231" i="22"/>
  <c r="Q225" i="22"/>
  <c r="Q227" i="22"/>
  <c r="Q219" i="22"/>
  <c r="Q177" i="22"/>
  <c r="Q173" i="22"/>
  <c r="Q165" i="22"/>
  <c r="Q161" i="22"/>
  <c r="Q157" i="22"/>
  <c r="Q149" i="22"/>
  <c r="Q145" i="22"/>
  <c r="Q133" i="22"/>
  <c r="Q129" i="22"/>
  <c r="Q125" i="22"/>
  <c r="Q117" i="22"/>
  <c r="Q109" i="22"/>
  <c r="Q105" i="22"/>
  <c r="Q101" i="22"/>
  <c r="Q93" i="22"/>
  <c r="Q89" i="22"/>
  <c r="Q85" i="22"/>
  <c r="Q77" i="22"/>
  <c r="Q73" i="22"/>
  <c r="Q69" i="22"/>
  <c r="Q61" i="22"/>
  <c r="Q57" i="22"/>
  <c r="Q53" i="22"/>
  <c r="Q45" i="22"/>
  <c r="Q41" i="22"/>
  <c r="Q37" i="22"/>
  <c r="Q29" i="22"/>
  <c r="Q25" i="22"/>
  <c r="Q21" i="22"/>
  <c r="Q13" i="22"/>
  <c r="Q9" i="22"/>
  <c r="L213" i="28"/>
  <c r="M213" i="28" s="1"/>
  <c r="L216" i="28"/>
  <c r="M216" i="28" s="1"/>
  <c r="L217" i="28"/>
  <c r="M217" i="28" s="1"/>
  <c r="L220" i="28"/>
  <c r="M220" i="28" s="1"/>
  <c r="L221" i="28"/>
  <c r="M221" i="28" s="1"/>
  <c r="L224" i="28"/>
  <c r="M224" i="28" s="1"/>
  <c r="L227" i="28"/>
  <c r="M227" i="28" s="1"/>
  <c r="L232" i="28"/>
  <c r="M232" i="28" s="1"/>
  <c r="L235" i="28"/>
  <c r="M235" i="28" s="1"/>
  <c r="L240" i="28"/>
  <c r="M240" i="28" s="1"/>
  <c r="L243" i="28"/>
  <c r="M243" i="28" s="1"/>
  <c r="L260" i="28"/>
  <c r="M260" i="28" s="1"/>
  <c r="L9" i="28"/>
  <c r="M9" i="28" s="1"/>
  <c r="L11" i="28"/>
  <c r="M11" i="28" s="1"/>
  <c r="L13" i="28"/>
  <c r="M13" i="28" s="1"/>
  <c r="L14" i="28"/>
  <c r="M14" i="28" s="1"/>
  <c r="L15" i="28"/>
  <c r="M15" i="28" s="1"/>
  <c r="L21" i="28"/>
  <c r="M21" i="28" s="1"/>
  <c r="L22" i="28"/>
  <c r="M22" i="28" s="1"/>
  <c r="L29" i="28"/>
  <c r="M29" i="28" s="1"/>
  <c r="L30" i="28"/>
  <c r="M30" i="28" s="1"/>
  <c r="L37" i="28"/>
  <c r="M37" i="28" s="1"/>
  <c r="L41" i="28"/>
  <c r="M41" i="28" s="1"/>
  <c r="L45" i="28"/>
  <c r="M45" i="28" s="1"/>
  <c r="L53" i="28"/>
  <c r="M53" i="28" s="1"/>
  <c r="L57" i="28"/>
  <c r="M57" i="28" s="1"/>
  <c r="L61" i="28"/>
  <c r="M61" i="28" s="1"/>
  <c r="L65" i="28"/>
  <c r="M65" i="28" s="1"/>
  <c r="L69" i="28"/>
  <c r="M69" i="28" s="1"/>
  <c r="L73" i="28"/>
  <c r="M73" i="28" s="1"/>
  <c r="L77" i="28"/>
  <c r="M77" i="28" s="1"/>
  <c r="L81" i="28"/>
  <c r="M81" i="28" s="1"/>
  <c r="L85" i="28"/>
  <c r="M85" i="28" s="1"/>
  <c r="L86" i="28"/>
  <c r="M86" i="28" s="1"/>
  <c r="L87" i="28"/>
  <c r="M87" i="28" s="1"/>
  <c r="L88" i="28"/>
  <c r="M88" i="28" s="1"/>
  <c r="L89" i="28"/>
  <c r="M89" i="28" s="1"/>
  <c r="L91" i="28"/>
  <c r="M91" i="28" s="1"/>
  <c r="L92" i="28"/>
  <c r="M92" i="28" s="1"/>
  <c r="L94" i="28"/>
  <c r="M94" i="28" s="1"/>
  <c r="L95" i="28"/>
  <c r="M95" i="28" s="1"/>
  <c r="L96" i="28"/>
  <c r="M96" i="28" s="1"/>
  <c r="L97" i="28"/>
  <c r="M97" i="28" s="1"/>
  <c r="L98" i="28"/>
  <c r="M98" i="28" s="1"/>
  <c r="L99" i="28"/>
  <c r="M99" i="28" s="1"/>
  <c r="L100" i="28"/>
  <c r="M100" i="28" s="1"/>
  <c r="L101" i="28"/>
  <c r="M101" i="28" s="1"/>
  <c r="L102" i="28"/>
  <c r="M102" i="28" s="1"/>
  <c r="L103" i="28"/>
  <c r="M103" i="28" s="1"/>
  <c r="L104" i="28"/>
  <c r="M104" i="28" s="1"/>
  <c r="L105" i="28"/>
  <c r="M105" i="28" s="1"/>
  <c r="L106" i="28"/>
  <c r="M106" i="28" s="1"/>
  <c r="L107" i="28"/>
  <c r="M107" i="28" s="1"/>
  <c r="L108" i="28"/>
  <c r="M108" i="28" s="1"/>
  <c r="L109" i="28"/>
  <c r="M109" i="28" s="1"/>
  <c r="L110" i="28"/>
  <c r="M110" i="28" s="1"/>
  <c r="L111" i="28"/>
  <c r="M111" i="28" s="1"/>
  <c r="L112" i="28"/>
  <c r="M112" i="28" s="1"/>
  <c r="L113" i="28"/>
  <c r="M113" i="28" s="1"/>
  <c r="L114" i="28"/>
  <c r="M114" i="28" s="1"/>
  <c r="L115" i="28"/>
  <c r="M115" i="28" s="1"/>
  <c r="L116" i="28"/>
  <c r="M116" i="28" s="1"/>
  <c r="L117" i="28"/>
  <c r="M117" i="28" s="1"/>
  <c r="L118" i="28"/>
  <c r="M118" i="28" s="1"/>
  <c r="L119" i="28"/>
  <c r="M119" i="28" s="1"/>
  <c r="L120" i="28"/>
  <c r="M120" i="28" s="1"/>
  <c r="L121" i="28"/>
  <c r="M121" i="28" s="1"/>
  <c r="L122" i="28"/>
  <c r="M122" i="28" s="1"/>
  <c r="L123" i="28"/>
  <c r="M123" i="28" s="1"/>
  <c r="L124" i="28"/>
  <c r="M124" i="28" s="1"/>
  <c r="L125" i="28"/>
  <c r="M125" i="28" s="1"/>
  <c r="L126" i="28"/>
  <c r="M126" i="28" s="1"/>
  <c r="L127" i="28"/>
  <c r="M127" i="28" s="1"/>
  <c r="L128" i="28"/>
  <c r="M128" i="28" s="1"/>
  <c r="L129" i="28"/>
  <c r="M129" i="28" s="1"/>
  <c r="L130" i="28"/>
  <c r="M130" i="28" s="1"/>
  <c r="L131" i="28"/>
  <c r="M131" i="28" s="1"/>
  <c r="L132" i="28"/>
  <c r="M132" i="28" s="1"/>
  <c r="L133" i="28"/>
  <c r="M133" i="28" s="1"/>
  <c r="L134" i="28"/>
  <c r="M134" i="28" s="1"/>
  <c r="L135" i="28"/>
  <c r="M135" i="28" s="1"/>
  <c r="L136" i="28"/>
  <c r="M136" i="28" s="1"/>
  <c r="L137" i="28"/>
  <c r="M137" i="28" s="1"/>
  <c r="L138" i="28"/>
  <c r="M138" i="28" s="1"/>
  <c r="L139" i="28"/>
  <c r="M139" i="28" s="1"/>
  <c r="L140" i="28"/>
  <c r="M140" i="28" s="1"/>
  <c r="L141" i="28"/>
  <c r="M141" i="28" s="1"/>
  <c r="L142" i="28"/>
  <c r="M142" i="28" s="1"/>
  <c r="L143" i="28"/>
  <c r="M143" i="28" s="1"/>
  <c r="L144" i="28"/>
  <c r="M144" i="28" s="1"/>
  <c r="L145" i="28"/>
  <c r="M145" i="28" s="1"/>
  <c r="L146" i="28"/>
  <c r="M146" i="28" s="1"/>
  <c r="L147" i="28"/>
  <c r="M147" i="28" s="1"/>
  <c r="L148" i="28"/>
  <c r="M148" i="28" s="1"/>
  <c r="L149" i="28"/>
  <c r="M149" i="28" s="1"/>
  <c r="L150" i="28"/>
  <c r="M150" i="28" s="1"/>
  <c r="L151" i="28"/>
  <c r="M151" i="28" s="1"/>
  <c r="L152" i="28"/>
  <c r="M152" i="28" s="1"/>
  <c r="L153" i="28"/>
  <c r="M153" i="28" s="1"/>
  <c r="L154" i="28"/>
  <c r="M154" i="28" s="1"/>
  <c r="L155" i="28"/>
  <c r="M155" i="28" s="1"/>
  <c r="L156" i="28"/>
  <c r="M156" i="28" s="1"/>
  <c r="L157" i="28"/>
  <c r="M157" i="28" s="1"/>
  <c r="L158" i="28"/>
  <c r="M158" i="28" s="1"/>
  <c r="L159" i="28"/>
  <c r="M159" i="28" s="1"/>
  <c r="L160" i="28"/>
  <c r="M160" i="28" s="1"/>
  <c r="L161" i="28"/>
  <c r="M161" i="28" s="1"/>
  <c r="L162" i="28"/>
  <c r="M162" i="28" s="1"/>
  <c r="L163" i="28"/>
  <c r="M163" i="28" s="1"/>
  <c r="L164" i="28"/>
  <c r="M164" i="28" s="1"/>
  <c r="L165" i="28"/>
  <c r="M165" i="28" s="1"/>
  <c r="L166" i="28"/>
  <c r="M166" i="28" s="1"/>
  <c r="L167" i="28"/>
  <c r="M167" i="28" s="1"/>
  <c r="L168" i="28"/>
  <c r="M168" i="28" s="1"/>
  <c r="L169" i="28"/>
  <c r="M169" i="28" s="1"/>
  <c r="L170" i="28"/>
  <c r="M170" i="28" s="1"/>
  <c r="L171" i="28"/>
  <c r="M171" i="28" s="1"/>
  <c r="L172" i="28"/>
  <c r="M172" i="28" s="1"/>
  <c r="L173" i="28"/>
  <c r="M173" i="28" s="1"/>
  <c r="L174" i="28"/>
  <c r="M174" i="28" s="1"/>
  <c r="L175" i="28"/>
  <c r="M175" i="28" s="1"/>
  <c r="L176" i="28"/>
  <c r="M176" i="28" s="1"/>
  <c r="L177" i="28"/>
  <c r="M177" i="28" s="1"/>
  <c r="L178" i="28"/>
  <c r="M178" i="28" s="1"/>
  <c r="L179" i="28"/>
  <c r="M179" i="28" s="1"/>
  <c r="L180" i="28"/>
  <c r="M180" i="28" s="1"/>
  <c r="L181" i="28"/>
  <c r="M181" i="28" s="1"/>
  <c r="L182" i="28"/>
  <c r="M182" i="28" s="1"/>
  <c r="L183" i="28"/>
  <c r="M183" i="28" s="1"/>
  <c r="L184" i="28"/>
  <c r="M184" i="28" s="1"/>
  <c r="L185" i="28"/>
  <c r="M185" i="28" s="1"/>
  <c r="L186" i="28"/>
  <c r="M186" i="28" s="1"/>
  <c r="L187" i="28"/>
  <c r="M187" i="28" s="1"/>
  <c r="L188" i="28"/>
  <c r="M188" i="28" s="1"/>
  <c r="L189" i="28"/>
  <c r="M189" i="28" s="1"/>
  <c r="L190" i="28"/>
  <c r="M190" i="28" s="1"/>
  <c r="L191" i="28"/>
  <c r="M191" i="28" s="1"/>
  <c r="L192" i="28"/>
  <c r="M192" i="28" s="1"/>
  <c r="L193" i="28"/>
  <c r="M193" i="28" s="1"/>
  <c r="L194" i="28"/>
  <c r="M194" i="28" s="1"/>
  <c r="L195" i="28"/>
  <c r="M195" i="28" s="1"/>
  <c r="L196" i="28"/>
  <c r="M196" i="28" s="1"/>
  <c r="L197" i="28"/>
  <c r="M197" i="28" s="1"/>
  <c r="L198" i="28"/>
  <c r="M198" i="28" s="1"/>
  <c r="L199" i="28"/>
  <c r="M199" i="28" s="1"/>
  <c r="L200" i="28"/>
  <c r="M200" i="28" s="1"/>
  <c r="L201" i="28"/>
  <c r="M201" i="28" s="1"/>
  <c r="L202" i="28"/>
  <c r="M202" i="28" s="1"/>
  <c r="L203" i="28"/>
  <c r="M203" i="28" s="1"/>
  <c r="L204" i="28"/>
  <c r="M204" i="28" s="1"/>
  <c r="L205" i="28"/>
  <c r="M205" i="28" s="1"/>
  <c r="L206" i="28"/>
  <c r="M206" i="28" s="1"/>
  <c r="L207" i="28"/>
  <c r="M207" i="28" s="1"/>
  <c r="L208" i="28"/>
  <c r="M208" i="28" s="1"/>
  <c r="L209" i="28"/>
  <c r="M209" i="28" s="1"/>
  <c r="L210" i="28"/>
  <c r="M210" i="28" s="1"/>
  <c r="L211" i="28"/>
  <c r="M211" i="28" s="1"/>
  <c r="L212" i="28"/>
  <c r="M212" i="28" s="1"/>
  <c r="L214" i="28"/>
  <c r="M214" i="28" s="1"/>
  <c r="L215" i="28"/>
  <c r="M215" i="28" s="1"/>
  <c r="L218" i="28"/>
  <c r="M218" i="28" s="1"/>
  <c r="L219" i="28"/>
  <c r="M219" i="28" s="1"/>
  <c r="L222" i="28"/>
  <c r="M222" i="28" s="1"/>
  <c r="L223" i="28"/>
  <c r="M223" i="28" s="1"/>
  <c r="L228" i="28"/>
  <c r="M228" i="28" s="1"/>
  <c r="L231" i="28"/>
  <c r="M231" i="28" s="1"/>
  <c r="L236" i="28"/>
  <c r="M236" i="28" s="1"/>
  <c r="L239" i="28"/>
  <c r="M239" i="28" s="1"/>
  <c r="L244" i="28"/>
  <c r="M244" i="28" s="1"/>
  <c r="J10" i="28"/>
  <c r="J11" i="28"/>
  <c r="J12" i="28"/>
  <c r="J13" i="28"/>
  <c r="J14" i="28"/>
  <c r="J15" i="28"/>
  <c r="J16" i="28"/>
  <c r="J17" i="28"/>
  <c r="J18" i="28"/>
  <c r="J19" i="28"/>
  <c r="J20" i="28"/>
  <c r="J21" i="28"/>
  <c r="J22" i="28"/>
  <c r="J23" i="28"/>
  <c r="J24" i="28"/>
  <c r="J25" i="28"/>
  <c r="J26" i="28"/>
  <c r="J27" i="28"/>
  <c r="J28" i="28"/>
  <c r="J29" i="28"/>
  <c r="J30" i="28"/>
  <c r="J31" i="28"/>
  <c r="J32" i="28"/>
  <c r="J33" i="28"/>
  <c r="J34" i="28"/>
  <c r="J35" i="28"/>
  <c r="J36" i="28"/>
  <c r="J37" i="28"/>
  <c r="J38" i="28"/>
  <c r="J39" i="28"/>
  <c r="J40" i="28"/>
  <c r="J41" i="28"/>
  <c r="J42" i="28"/>
  <c r="J43" i="28"/>
  <c r="J44" i="28"/>
  <c r="J45" i="28"/>
  <c r="J46" i="28"/>
  <c r="J47" i="28"/>
  <c r="J48" i="28"/>
  <c r="J49" i="28"/>
  <c r="J50" i="28"/>
  <c r="J51" i="28"/>
  <c r="J52" i="28"/>
  <c r="J53" i="28"/>
  <c r="J54" i="28"/>
  <c r="J55" i="28"/>
  <c r="J56" i="28"/>
  <c r="J57" i="28"/>
  <c r="J58" i="28"/>
  <c r="J59" i="28"/>
  <c r="J60" i="28"/>
  <c r="J61" i="28"/>
  <c r="J62" i="28"/>
  <c r="J63" i="28"/>
  <c r="J64" i="28"/>
  <c r="J65" i="28"/>
  <c r="J66" i="28"/>
  <c r="J67" i="28"/>
  <c r="J68" i="28"/>
  <c r="J69" i="28"/>
  <c r="J70" i="28"/>
  <c r="J71" i="28"/>
  <c r="J72" i="28"/>
  <c r="J73" i="28"/>
  <c r="J74" i="28"/>
  <c r="J75" i="28"/>
  <c r="J76" i="28"/>
  <c r="J77" i="28"/>
  <c r="J78" i="28"/>
  <c r="J79" i="28"/>
  <c r="J80" i="28"/>
  <c r="J81" i="28"/>
  <c r="J82" i="28"/>
  <c r="J83" i="28"/>
  <c r="J84" i="28"/>
  <c r="J85" i="28"/>
  <c r="J86" i="28"/>
  <c r="J87" i="28"/>
  <c r="J88" i="28"/>
  <c r="J89" i="28"/>
  <c r="J90" i="28"/>
  <c r="J91" i="28"/>
  <c r="J92" i="28"/>
  <c r="J93" i="28"/>
  <c r="J94" i="28"/>
  <c r="J95" i="28"/>
  <c r="J96" i="28"/>
  <c r="J97" i="28"/>
  <c r="J98" i="28"/>
  <c r="J99" i="28"/>
  <c r="J100" i="28"/>
  <c r="J101" i="28"/>
  <c r="J102" i="28"/>
  <c r="J103" i="28"/>
  <c r="J104" i="28"/>
  <c r="J105" i="28"/>
  <c r="J106" i="28"/>
  <c r="J107" i="28"/>
  <c r="J108" i="28"/>
  <c r="J109" i="28"/>
  <c r="J110" i="28"/>
  <c r="J111" i="28"/>
  <c r="J112" i="28"/>
  <c r="J113" i="28"/>
  <c r="J114" i="28"/>
  <c r="J115" i="28"/>
  <c r="J116" i="28"/>
  <c r="J117" i="28"/>
  <c r="J118" i="28"/>
  <c r="J119" i="28"/>
  <c r="J120" i="28"/>
  <c r="J121" i="28"/>
  <c r="J122" i="28"/>
  <c r="J123" i="28"/>
  <c r="J124" i="28"/>
  <c r="J125" i="28"/>
  <c r="J126" i="28"/>
  <c r="J127" i="28"/>
  <c r="J128" i="28"/>
  <c r="J129" i="28"/>
  <c r="J130" i="28"/>
  <c r="J131" i="28"/>
  <c r="J132" i="28"/>
  <c r="J133" i="28"/>
  <c r="J134" i="28"/>
  <c r="J135" i="28"/>
  <c r="J136" i="28"/>
  <c r="J137" i="28"/>
  <c r="J138" i="28"/>
  <c r="J139" i="28"/>
  <c r="J140" i="28"/>
  <c r="J141" i="28"/>
  <c r="J142" i="28"/>
  <c r="J143" i="28"/>
  <c r="J144" i="28"/>
  <c r="J145" i="28"/>
  <c r="J146" i="28"/>
  <c r="J147" i="28"/>
  <c r="J148" i="28"/>
  <c r="J149" i="28"/>
  <c r="J150" i="28"/>
  <c r="J151" i="28"/>
  <c r="J152" i="28"/>
  <c r="J153" i="28"/>
  <c r="J154" i="28"/>
  <c r="J155" i="28"/>
  <c r="J156" i="28"/>
  <c r="J157" i="28"/>
  <c r="J158" i="28"/>
  <c r="J159" i="28"/>
  <c r="J160" i="28"/>
  <c r="J161" i="28"/>
  <c r="J162" i="28"/>
  <c r="J163" i="28"/>
  <c r="J164" i="28"/>
  <c r="J165" i="28"/>
  <c r="J166" i="28"/>
  <c r="J167" i="28"/>
  <c r="J168" i="28"/>
  <c r="J169" i="28"/>
  <c r="J170" i="28"/>
  <c r="J171" i="28"/>
  <c r="J172" i="28"/>
  <c r="J173" i="28"/>
  <c r="J174" i="28"/>
  <c r="J175" i="28"/>
  <c r="J176" i="28"/>
  <c r="J177" i="28"/>
  <c r="J178" i="28"/>
  <c r="J179" i="28"/>
  <c r="J180" i="28"/>
  <c r="J181" i="28"/>
  <c r="J182" i="28"/>
  <c r="J183" i="28"/>
  <c r="J184" i="28"/>
  <c r="J185" i="28"/>
  <c r="J186" i="28"/>
  <c r="J187" i="28"/>
  <c r="J188" i="28"/>
  <c r="J189" i="28"/>
  <c r="J190" i="28"/>
  <c r="J191" i="28"/>
  <c r="J192" i="28"/>
  <c r="J193" i="28"/>
  <c r="J194" i="28"/>
  <c r="J195" i="28"/>
  <c r="J196" i="28"/>
  <c r="J197" i="28"/>
  <c r="J198" i="28"/>
  <c r="J199" i="28"/>
  <c r="J200" i="28"/>
  <c r="J201" i="28"/>
  <c r="J202" i="28"/>
  <c r="J203" i="28"/>
  <c r="J204" i="28"/>
  <c r="J205" i="28"/>
  <c r="J206" i="28"/>
  <c r="J207" i="28"/>
  <c r="J208" i="28"/>
  <c r="J209" i="28"/>
  <c r="J210" i="28"/>
  <c r="J211" i="28"/>
  <c r="J212" i="28"/>
  <c r="J213" i="28"/>
  <c r="J214" i="28"/>
  <c r="J215" i="28"/>
  <c r="J216" i="28"/>
  <c r="J217" i="28"/>
  <c r="J218" i="28"/>
  <c r="J219" i="28"/>
  <c r="J220" i="28"/>
  <c r="J221" i="28"/>
  <c r="J222" i="28"/>
  <c r="J223" i="28"/>
  <c r="J224" i="28"/>
  <c r="J225" i="28"/>
  <c r="J226" i="28"/>
  <c r="J227" i="28"/>
  <c r="J228" i="28"/>
  <c r="J229" i="28"/>
  <c r="J230" i="28"/>
  <c r="J231" i="28"/>
  <c r="J232" i="28"/>
  <c r="J233" i="28"/>
  <c r="J234" i="28"/>
  <c r="J235" i="28"/>
  <c r="J236" i="28"/>
  <c r="J237" i="28"/>
  <c r="J238" i="28"/>
  <c r="J239" i="28"/>
  <c r="J240" i="28"/>
  <c r="J241" i="28"/>
  <c r="J242" i="28"/>
  <c r="J243" i="28"/>
  <c r="J244" i="28"/>
  <c r="J245" i="28"/>
  <c r="J246" i="28"/>
  <c r="J247" i="28"/>
  <c r="J248" i="28"/>
  <c r="J249" i="28"/>
  <c r="J250" i="28"/>
  <c r="J251" i="28"/>
  <c r="J252" i="28"/>
  <c r="J253" i="28"/>
  <c r="J254" i="28"/>
  <c r="J255" i="28"/>
  <c r="J256" i="28"/>
  <c r="J257" i="28"/>
  <c r="J258" i="28"/>
  <c r="J259" i="28"/>
  <c r="J260" i="28"/>
  <c r="J261" i="28"/>
  <c r="J262" i="28"/>
  <c r="J263" i="28"/>
  <c r="J264" i="28"/>
  <c r="J265" i="28"/>
  <c r="J266" i="28"/>
  <c r="J267" i="28"/>
  <c r="J268" i="28"/>
  <c r="J269" i="28"/>
  <c r="J270" i="28"/>
  <c r="J271" i="28"/>
  <c r="J272" i="28"/>
  <c r="J273" i="28"/>
  <c r="J274" i="28"/>
  <c r="J275" i="28"/>
  <c r="J276" i="28"/>
  <c r="J277" i="28"/>
  <c r="J278" i="28"/>
  <c r="J279" i="28"/>
  <c r="J280" i="28"/>
  <c r="J281" i="28"/>
  <c r="J282" i="28"/>
  <c r="J283" i="28"/>
  <c r="J284" i="28"/>
  <c r="J285" i="28"/>
  <c r="J286" i="28"/>
  <c r="J287" i="28"/>
  <c r="J288" i="28"/>
  <c r="J289" i="28"/>
  <c r="J290" i="28"/>
  <c r="J291" i="28"/>
  <c r="J292" i="28"/>
  <c r="J293" i="28"/>
  <c r="J294" i="28"/>
  <c r="J295" i="28"/>
  <c r="J296" i="28"/>
  <c r="J297" i="28"/>
  <c r="J298" i="28"/>
  <c r="J299" i="28"/>
  <c r="J300" i="28"/>
  <c r="J301" i="28"/>
  <c r="J302" i="28"/>
  <c r="J303" i="28"/>
  <c r="J304" i="28"/>
  <c r="J305" i="28"/>
  <c r="J306" i="28"/>
  <c r="J307" i="28"/>
  <c r="J9" i="28"/>
  <c r="R42" i="22" l="1"/>
  <c r="T42" i="22" s="1"/>
  <c r="R356" i="22"/>
  <c r="T356" i="22" s="1"/>
  <c r="R283" i="22"/>
  <c r="T283" i="22" s="1"/>
  <c r="R171" i="22"/>
  <c r="T171" i="22" s="1"/>
  <c r="R162" i="22"/>
  <c r="T162" i="22" s="1"/>
  <c r="R406" i="22"/>
  <c r="T406" i="22" s="1"/>
  <c r="R77" i="22"/>
  <c r="T77" i="22" s="1"/>
  <c r="R326" i="22"/>
  <c r="T326" i="22" s="1"/>
  <c r="R375" i="22"/>
  <c r="T375" i="22" s="1"/>
  <c r="R164" i="22"/>
  <c r="T164" i="22" s="1"/>
  <c r="R112" i="22"/>
  <c r="T112" i="22" s="1"/>
  <c r="R299" i="22"/>
  <c r="T299" i="22" s="1"/>
  <c r="R132" i="22"/>
  <c r="T132" i="22" s="1"/>
  <c r="R274" i="22"/>
  <c r="T274" i="22" s="1"/>
  <c r="R100" i="22"/>
  <c r="T100" i="22" s="1"/>
  <c r="R368" i="22"/>
  <c r="T368" i="22" s="1"/>
  <c r="R142" i="22"/>
  <c r="T142" i="22" s="1"/>
  <c r="R85" i="22"/>
  <c r="T85" i="22" s="1"/>
  <c r="R10" i="22"/>
  <c r="T10" i="22" s="1"/>
  <c r="R118" i="22"/>
  <c r="T118" i="22" s="1"/>
  <c r="R334" i="22"/>
  <c r="T334" i="22" s="1"/>
  <c r="R16" i="22"/>
  <c r="T16" i="22" s="1"/>
  <c r="R269" i="22"/>
  <c r="T269" i="22" s="1"/>
  <c r="R55" i="22"/>
  <c r="T55" i="22" s="1"/>
  <c r="R113" i="22"/>
  <c r="T113" i="22" s="1"/>
  <c r="R220" i="22"/>
  <c r="T220" i="22" s="1"/>
  <c r="R259" i="22"/>
  <c r="T259" i="22" s="1"/>
  <c r="R115" i="22"/>
  <c r="T115" i="22" s="1"/>
  <c r="R189" i="22"/>
  <c r="T189" i="22" s="1"/>
  <c r="R213" i="22"/>
  <c r="T213" i="22" s="1"/>
  <c r="R391" i="22"/>
  <c r="T391" i="22" s="1"/>
  <c r="R134" i="22"/>
  <c r="T134" i="22" s="1"/>
  <c r="R275" i="22"/>
  <c r="T275" i="22" s="1"/>
  <c r="R108" i="22"/>
  <c r="T108" i="22" s="1"/>
  <c r="R364" i="22"/>
  <c r="T364" i="22" s="1"/>
  <c r="R25" i="22"/>
  <c r="T25" i="22" s="1"/>
  <c r="R89" i="22"/>
  <c r="T89" i="22" s="1"/>
  <c r="R161" i="22"/>
  <c r="T161" i="22" s="1"/>
  <c r="R407" i="22"/>
  <c r="T407" i="22" s="1"/>
  <c r="R66" i="22"/>
  <c r="T66" i="22" s="1"/>
  <c r="R122" i="22"/>
  <c r="T122" i="22" s="1"/>
  <c r="R218" i="22"/>
  <c r="T218" i="22" s="1"/>
  <c r="R342" i="22"/>
  <c r="T342" i="22" s="1"/>
  <c r="R352" i="22"/>
  <c r="T352" i="22" s="1"/>
  <c r="R20" i="22"/>
  <c r="T20" i="22" s="1"/>
  <c r="R68" i="22"/>
  <c r="T68" i="22" s="1"/>
  <c r="R279" i="22"/>
  <c r="T279" i="22" s="1"/>
  <c r="R309" i="22"/>
  <c r="T309" i="22" s="1"/>
  <c r="R59" i="22"/>
  <c r="T59" i="22" s="1"/>
  <c r="R116" i="22"/>
  <c r="T116" i="22" s="1"/>
  <c r="R180" i="22"/>
  <c r="T180" i="22" s="1"/>
  <c r="R224" i="22"/>
  <c r="T224" i="22" s="1"/>
  <c r="R260" i="22"/>
  <c r="T260" i="22" s="1"/>
  <c r="R119" i="22"/>
  <c r="T119" i="22" s="1"/>
  <c r="R191" i="22"/>
  <c r="T191" i="22" s="1"/>
  <c r="R215" i="22"/>
  <c r="T215" i="22" s="1"/>
  <c r="R315" i="22"/>
  <c r="T315" i="22" s="1"/>
  <c r="R402" i="22"/>
  <c r="T402" i="22" s="1"/>
  <c r="R307" i="22"/>
  <c r="T307" i="22" s="1"/>
  <c r="R136" i="22"/>
  <c r="T136" i="22" s="1"/>
  <c r="R194" i="22"/>
  <c r="T194" i="22" s="1"/>
  <c r="R285" i="22"/>
  <c r="T285" i="22" s="1"/>
  <c r="R348" i="22"/>
  <c r="T348" i="22" s="1"/>
  <c r="R121" i="22"/>
  <c r="T121" i="22" s="1"/>
  <c r="R403" i="22"/>
  <c r="T403" i="22" s="1"/>
  <c r="R367" i="22"/>
  <c r="T367" i="22" s="1"/>
  <c r="R174" i="22"/>
  <c r="T174" i="22" s="1"/>
  <c r="R106" i="22"/>
  <c r="T106" i="22" s="1"/>
  <c r="R151" i="22"/>
  <c r="T151" i="22" s="1"/>
  <c r="R183" i="22"/>
  <c r="T183" i="22" s="1"/>
  <c r="R9" i="22"/>
  <c r="T9" i="22" s="1"/>
  <c r="R318" i="22"/>
  <c r="T318" i="22" s="1"/>
  <c r="R212" i="22"/>
  <c r="T212" i="22" s="1"/>
  <c r="R404" i="22"/>
  <c r="T404" i="22" s="1"/>
  <c r="R346" i="22"/>
  <c r="T346" i="22" s="1"/>
  <c r="R237" i="22"/>
  <c r="T237" i="22" s="1"/>
  <c r="R107" i="22"/>
  <c r="T107" i="22" s="1"/>
  <c r="R258" i="22"/>
  <c r="T258" i="22" s="1"/>
  <c r="R211" i="22"/>
  <c r="T211" i="22" s="1"/>
  <c r="R281" i="22"/>
  <c r="T281" i="22" s="1"/>
  <c r="R186" i="22"/>
  <c r="T186" i="22" s="1"/>
  <c r="R345" i="22"/>
  <c r="T345" i="22" s="1"/>
  <c r="R336" i="22"/>
  <c r="T336" i="22" s="1"/>
  <c r="R21" i="22"/>
  <c r="T21" i="22" s="1"/>
  <c r="R157" i="22"/>
  <c r="T157" i="22" s="1"/>
  <c r="R58" i="22"/>
  <c r="T58" i="22" s="1"/>
  <c r="R217" i="22"/>
  <c r="T217" i="22" s="1"/>
  <c r="R349" i="22"/>
  <c r="T349" i="22" s="1"/>
  <c r="R64" i="22"/>
  <c r="T64" i="22" s="1"/>
  <c r="R379" i="22"/>
  <c r="T379" i="22" s="1"/>
  <c r="R172" i="22"/>
  <c r="T172" i="22" s="1"/>
  <c r="R303" i="22"/>
  <c r="T303" i="22" s="1"/>
  <c r="R295" i="22"/>
  <c r="T295" i="22" s="1"/>
  <c r="R190" i="22"/>
  <c r="T190" i="22" s="1"/>
  <c r="R347" i="22"/>
  <c r="T347" i="22" s="1"/>
  <c r="R398" i="22"/>
  <c r="T398" i="22" s="1"/>
  <c r="R158" i="22"/>
  <c r="T158" i="22" s="1"/>
  <c r="R29" i="22"/>
  <c r="T29" i="22" s="1"/>
  <c r="R93" i="22"/>
  <c r="T93" i="22" s="1"/>
  <c r="R165" i="22"/>
  <c r="T165" i="22" s="1"/>
  <c r="R405" i="22"/>
  <c r="T405" i="22" s="1"/>
  <c r="R70" i="22"/>
  <c r="T70" i="22" s="1"/>
  <c r="R135" i="22"/>
  <c r="T135" i="22" s="1"/>
  <c r="R238" i="22"/>
  <c r="T238" i="22" s="1"/>
  <c r="R248" i="22"/>
  <c r="T248" i="22" s="1"/>
  <c r="R370" i="22"/>
  <c r="T370" i="22" s="1"/>
  <c r="R24" i="22"/>
  <c r="T24" i="22" s="1"/>
  <c r="R72" i="22"/>
  <c r="T72" i="22" s="1"/>
  <c r="R293" i="22"/>
  <c r="T293" i="22" s="1"/>
  <c r="R15" i="22"/>
  <c r="T15" i="22" s="1"/>
  <c r="R63" i="22"/>
  <c r="T63" i="22" s="1"/>
  <c r="R124" i="22"/>
  <c r="T124" i="22" s="1"/>
  <c r="R184" i="22"/>
  <c r="T184" i="22" s="1"/>
  <c r="R228" i="22"/>
  <c r="T228" i="22" s="1"/>
  <c r="R263" i="22"/>
  <c r="T263" i="22" s="1"/>
  <c r="R123" i="22"/>
  <c r="T123" i="22" s="1"/>
  <c r="R193" i="22"/>
  <c r="T193" i="22" s="1"/>
  <c r="R239" i="22"/>
  <c r="T239" i="22" s="1"/>
  <c r="R317" i="22"/>
  <c r="T317" i="22" s="1"/>
  <c r="R235" i="22"/>
  <c r="T235" i="22" s="1"/>
  <c r="R339" i="22"/>
  <c r="T339" i="22" s="1"/>
  <c r="R144" i="22"/>
  <c r="T144" i="22" s="1"/>
  <c r="R198" i="22"/>
  <c r="T198" i="22" s="1"/>
  <c r="R291" i="22"/>
  <c r="T291" i="22" s="1"/>
  <c r="R360" i="22"/>
  <c r="T360" i="22" s="1"/>
  <c r="R221" i="22"/>
  <c r="T221" i="22" s="1"/>
  <c r="R313" i="22"/>
  <c r="T313" i="22" s="1"/>
  <c r="R376" i="22"/>
  <c r="T376" i="22" s="1"/>
  <c r="R296" i="22"/>
  <c r="T296" i="22" s="1"/>
  <c r="R400" i="22"/>
  <c r="T400" i="22" s="1"/>
  <c r="R167" i="22"/>
  <c r="T167" i="22" s="1"/>
  <c r="R310" i="22"/>
  <c r="T310" i="22" s="1"/>
  <c r="R52" i="22"/>
  <c r="T52" i="22" s="1"/>
  <c r="R43" i="22"/>
  <c r="T43" i="22" s="1"/>
  <c r="R97" i="22"/>
  <c r="T97" i="22" s="1"/>
  <c r="R156" i="22"/>
  <c r="T156" i="22" s="1"/>
  <c r="R96" i="22"/>
  <c r="T96" i="22" s="1"/>
  <c r="R207" i="22"/>
  <c r="T207" i="22" s="1"/>
  <c r="R369" i="22"/>
  <c r="T369" i="22" s="1"/>
  <c r="R387" i="22"/>
  <c r="T387" i="22" s="1"/>
  <c r="R111" i="22"/>
  <c r="T111" i="22" s="1"/>
  <c r="R178" i="22"/>
  <c r="T178" i="22" s="1"/>
  <c r="R261" i="22"/>
  <c r="T261" i="22" s="1"/>
  <c r="R338" i="22"/>
  <c r="T338" i="22" s="1"/>
  <c r="R397" i="22"/>
  <c r="T397" i="22" s="1"/>
  <c r="R305" i="22"/>
  <c r="T305" i="22" s="1"/>
  <c r="R73" i="22"/>
  <c r="T73" i="22" s="1"/>
  <c r="R50" i="22"/>
  <c r="T50" i="22" s="1"/>
  <c r="R110" i="22"/>
  <c r="T110" i="22" s="1"/>
  <c r="R328" i="22"/>
  <c r="T328" i="22" s="1"/>
  <c r="R223" i="22"/>
  <c r="T223" i="22" s="1"/>
  <c r="R373" i="22"/>
  <c r="T373" i="22" s="1"/>
  <c r="R47" i="22"/>
  <c r="T47" i="22" s="1"/>
  <c r="R99" i="22"/>
  <c r="T99" i="22" s="1"/>
  <c r="R255" i="22"/>
  <c r="T255" i="22" s="1"/>
  <c r="R209" i="22"/>
  <c r="T209" i="22" s="1"/>
  <c r="R289" i="22"/>
  <c r="T289" i="22" s="1"/>
  <c r="R371" i="22"/>
  <c r="T371" i="22" s="1"/>
  <c r="R401" i="22"/>
  <c r="T401" i="22" s="1"/>
  <c r="R120" i="22"/>
  <c r="T120" i="22" s="1"/>
  <c r="R182" i="22"/>
  <c r="T182" i="22" s="1"/>
  <c r="R265" i="22"/>
  <c r="T265" i="22" s="1"/>
  <c r="R340" i="22"/>
  <c r="T340" i="22" s="1"/>
  <c r="R399" i="22"/>
  <c r="T399" i="22" s="1"/>
  <c r="R351" i="22"/>
  <c r="T351" i="22" s="1"/>
  <c r="R13" i="22"/>
  <c r="T13" i="22" s="1"/>
  <c r="R54" i="22"/>
  <c r="T54" i="22" s="1"/>
  <c r="R175" i="22"/>
  <c r="T175" i="22" s="1"/>
  <c r="R33" i="22"/>
  <c r="T33" i="22" s="1"/>
  <c r="R60" i="22"/>
  <c r="T60" i="22" s="1"/>
  <c r="R51" i="22"/>
  <c r="T51" i="22" s="1"/>
  <c r="R389" i="22"/>
  <c r="T389" i="22" s="1"/>
  <c r="R37" i="22"/>
  <c r="T37" i="22" s="1"/>
  <c r="R173" i="22"/>
  <c r="T173" i="22" s="1"/>
  <c r="R74" i="22"/>
  <c r="T74" i="22" s="1"/>
  <c r="R139" i="22"/>
  <c r="T139" i="22" s="1"/>
  <c r="R256" i="22"/>
  <c r="T256" i="22" s="1"/>
  <c r="R28" i="22"/>
  <c r="T28" i="22" s="1"/>
  <c r="R76" i="22"/>
  <c r="T76" i="22" s="1"/>
  <c r="R19" i="22"/>
  <c r="T19" i="22" s="1"/>
  <c r="R128" i="22"/>
  <c r="T128" i="22" s="1"/>
  <c r="R188" i="22"/>
  <c r="T188" i="22" s="1"/>
  <c r="R14" i="22"/>
  <c r="T14" i="22" s="1"/>
  <c r="R127" i="22"/>
  <c r="T127" i="22" s="1"/>
  <c r="R242" i="22"/>
  <c r="T242" i="22" s="1"/>
  <c r="R267" i="22"/>
  <c r="T267" i="22" s="1"/>
  <c r="R49" i="22"/>
  <c r="T49" i="22" s="1"/>
  <c r="R150" i="22"/>
  <c r="T150" i="22" s="1"/>
  <c r="R202" i="22"/>
  <c r="T202" i="22" s="1"/>
  <c r="R297" i="22"/>
  <c r="T297" i="22" s="1"/>
  <c r="R361" i="22"/>
  <c r="T361" i="22" s="1"/>
  <c r="R241" i="22"/>
  <c r="T241" i="22" s="1"/>
  <c r="R341" i="22"/>
  <c r="T341" i="22" s="1"/>
  <c r="R394" i="22"/>
  <c r="T394" i="22" s="1"/>
  <c r="R362" i="22"/>
  <c r="T362" i="22" s="1"/>
  <c r="R105" i="22"/>
  <c r="T105" i="22" s="1"/>
  <c r="R18" i="22"/>
  <c r="T18" i="22" s="1"/>
  <c r="R82" i="22"/>
  <c r="T82" i="22" s="1"/>
  <c r="R262" i="22"/>
  <c r="T262" i="22" s="1"/>
  <c r="R386" i="22"/>
  <c r="T386" i="22" s="1"/>
  <c r="R32" i="22"/>
  <c r="T32" i="22" s="1"/>
  <c r="R316" i="22"/>
  <c r="T316" i="22" s="1"/>
  <c r="R71" i="22"/>
  <c r="T71" i="22" s="1"/>
  <c r="R192" i="22"/>
  <c r="T192" i="22" s="1"/>
  <c r="R30" i="22"/>
  <c r="T30" i="22" s="1"/>
  <c r="R197" i="22"/>
  <c r="T197" i="22" s="1"/>
  <c r="R244" i="22"/>
  <c r="T244" i="22" s="1"/>
  <c r="R273" i="22"/>
  <c r="T273" i="22" s="1"/>
  <c r="R152" i="22"/>
  <c r="T152" i="22" s="1"/>
  <c r="R210" i="22"/>
  <c r="T210" i="22" s="1"/>
  <c r="R302" i="22"/>
  <c r="T302" i="22" s="1"/>
  <c r="R365" i="22"/>
  <c r="T365" i="22" s="1"/>
  <c r="R264" i="22"/>
  <c r="T264" i="22" s="1"/>
  <c r="R383" i="22"/>
  <c r="T383" i="22" s="1"/>
  <c r="R314" i="22"/>
  <c r="T314" i="22" s="1"/>
  <c r="R372" i="22"/>
  <c r="T372" i="22" s="1"/>
  <c r="R109" i="22"/>
  <c r="T109" i="22" s="1"/>
  <c r="R219" i="22"/>
  <c r="T219" i="22" s="1"/>
  <c r="R22" i="22"/>
  <c r="T22" i="22" s="1"/>
  <c r="R86" i="22"/>
  <c r="T86" i="22" s="1"/>
  <c r="R147" i="22"/>
  <c r="T147" i="22" s="1"/>
  <c r="R358" i="22"/>
  <c r="T358" i="22" s="1"/>
  <c r="R36" i="22"/>
  <c r="T36" i="22" s="1"/>
  <c r="R78" i="22"/>
  <c r="T78" i="22" s="1"/>
  <c r="R319" i="22"/>
  <c r="T319" i="22" s="1"/>
  <c r="R27" i="22"/>
  <c r="T27" i="22" s="1"/>
  <c r="R75" i="22"/>
  <c r="T75" i="22" s="1"/>
  <c r="R131" i="22"/>
  <c r="T131" i="22" s="1"/>
  <c r="R196" i="22"/>
  <c r="T196" i="22" s="1"/>
  <c r="R240" i="22"/>
  <c r="T240" i="22" s="1"/>
  <c r="R46" i="22"/>
  <c r="T46" i="22" s="1"/>
  <c r="R153" i="22"/>
  <c r="T153" i="22" s="1"/>
  <c r="R199" i="22"/>
  <c r="T199" i="22" s="1"/>
  <c r="R251" i="22"/>
  <c r="T251" i="22" s="1"/>
  <c r="R335" i="22"/>
  <c r="T335" i="22" s="1"/>
  <c r="R290" i="22"/>
  <c r="T290" i="22" s="1"/>
  <c r="R79" i="22"/>
  <c r="T79" i="22" s="1"/>
  <c r="R160" i="22"/>
  <c r="T160" i="22" s="1"/>
  <c r="R214" i="22"/>
  <c r="T214" i="22" s="1"/>
  <c r="R282" i="22"/>
  <c r="T282" i="22" s="1"/>
  <c r="R384" i="22"/>
  <c r="T384" i="22" s="1"/>
  <c r="R343" i="22"/>
  <c r="T343" i="22" s="1"/>
  <c r="R380" i="22"/>
  <c r="T380" i="22" s="1"/>
  <c r="R53" i="22"/>
  <c r="T53" i="22" s="1"/>
  <c r="R117" i="22"/>
  <c r="T117" i="22" s="1"/>
  <c r="R227" i="22"/>
  <c r="T227" i="22" s="1"/>
  <c r="R26" i="22"/>
  <c r="T26" i="22" s="1"/>
  <c r="R90" i="22"/>
  <c r="T90" i="22" s="1"/>
  <c r="R155" i="22"/>
  <c r="T155" i="22" s="1"/>
  <c r="R278" i="22"/>
  <c r="T278" i="22" s="1"/>
  <c r="R288" i="22"/>
  <c r="T288" i="22" s="1"/>
  <c r="R366" i="22"/>
  <c r="T366" i="22" s="1"/>
  <c r="R40" i="22"/>
  <c r="T40" i="22" s="1"/>
  <c r="R84" i="22"/>
  <c r="T84" i="22" s="1"/>
  <c r="R333" i="22"/>
  <c r="T333" i="22" s="1"/>
  <c r="R31" i="22"/>
  <c r="T31" i="22" s="1"/>
  <c r="R81" i="22"/>
  <c r="T81" i="22" s="1"/>
  <c r="R140" i="22"/>
  <c r="T140" i="22" s="1"/>
  <c r="R200" i="22"/>
  <c r="T200" i="22" s="1"/>
  <c r="R243" i="22"/>
  <c r="T243" i="22" s="1"/>
  <c r="R62" i="22"/>
  <c r="T62" i="22" s="1"/>
  <c r="R169" i="22"/>
  <c r="T169" i="22" s="1"/>
  <c r="R201" i="22"/>
  <c r="T201" i="22" s="1"/>
  <c r="R253" i="22"/>
  <c r="T253" i="22" s="1"/>
  <c r="R355" i="22"/>
  <c r="T355" i="22" s="1"/>
  <c r="R322" i="22"/>
  <c r="T322" i="22" s="1"/>
  <c r="R87" i="22"/>
  <c r="T87" i="22" s="1"/>
  <c r="R166" i="22"/>
  <c r="T166" i="22" s="1"/>
  <c r="R226" i="22"/>
  <c r="T226" i="22" s="1"/>
  <c r="R308" i="22"/>
  <c r="T308" i="22" s="1"/>
  <c r="R381" i="22"/>
  <c r="T381" i="22" s="1"/>
  <c r="R284" i="22"/>
  <c r="T284" i="22" s="1"/>
  <c r="R126" i="22"/>
  <c r="T126" i="22" s="1"/>
  <c r="R353" i="22"/>
  <c r="T353" i="22" s="1"/>
  <c r="R133" i="22"/>
  <c r="T133" i="22" s="1"/>
  <c r="R390" i="22"/>
  <c r="T390" i="22" s="1"/>
  <c r="R208" i="22"/>
  <c r="T208" i="22" s="1"/>
  <c r="R388" i="22"/>
  <c r="T388" i="22" s="1"/>
  <c r="R145" i="22"/>
  <c r="T145" i="22" s="1"/>
  <c r="R56" i="22"/>
  <c r="T56" i="22" s="1"/>
  <c r="R185" i="22"/>
  <c r="T185" i="22" s="1"/>
  <c r="R114" i="22"/>
  <c r="T114" i="22" s="1"/>
  <c r="R216" i="22"/>
  <c r="T216" i="22" s="1"/>
  <c r="R101" i="22"/>
  <c r="T101" i="22" s="1"/>
  <c r="R246" i="22"/>
  <c r="T246" i="22" s="1"/>
  <c r="R311" i="22"/>
  <c r="T311" i="22" s="1"/>
  <c r="R230" i="22"/>
  <c r="T230" i="22" s="1"/>
  <c r="R321" i="22"/>
  <c r="T321" i="22" s="1"/>
  <c r="R177" i="22"/>
  <c r="T177" i="22" s="1"/>
  <c r="R272" i="22"/>
  <c r="T272" i="22" s="1"/>
  <c r="R23" i="22"/>
  <c r="T23" i="22" s="1"/>
  <c r="R232" i="22"/>
  <c r="T232" i="22" s="1"/>
  <c r="R331" i="22"/>
  <c r="T331" i="22" s="1"/>
  <c r="R270" i="22"/>
  <c r="T270" i="22" s="1"/>
  <c r="R377" i="22"/>
  <c r="T377" i="22" s="1"/>
  <c r="R57" i="22"/>
  <c r="T57" i="22" s="1"/>
  <c r="R125" i="22"/>
  <c r="T125" i="22" s="1"/>
  <c r="R225" i="22"/>
  <c r="T225" i="22" s="1"/>
  <c r="R34" i="22"/>
  <c r="T34" i="22" s="1"/>
  <c r="R98" i="22"/>
  <c r="T98" i="22" s="1"/>
  <c r="R159" i="22"/>
  <c r="T159" i="22" s="1"/>
  <c r="R286" i="22"/>
  <c r="T286" i="22" s="1"/>
  <c r="R304" i="22"/>
  <c r="T304" i="22" s="1"/>
  <c r="R374" i="22"/>
  <c r="T374" i="22" s="1"/>
  <c r="R44" i="22"/>
  <c r="T44" i="22" s="1"/>
  <c r="R94" i="22"/>
  <c r="T94" i="22" s="1"/>
  <c r="R337" i="22"/>
  <c r="T337" i="22" s="1"/>
  <c r="R35" i="22"/>
  <c r="T35" i="22" s="1"/>
  <c r="R83" i="22"/>
  <c r="T83" i="22" s="1"/>
  <c r="R146" i="22"/>
  <c r="T146" i="22" s="1"/>
  <c r="R204" i="22"/>
  <c r="T204" i="22" s="1"/>
  <c r="R245" i="22"/>
  <c r="T245" i="22" s="1"/>
  <c r="R80" i="22"/>
  <c r="T80" i="22" s="1"/>
  <c r="R179" i="22"/>
  <c r="T179" i="22" s="1"/>
  <c r="R203" i="22"/>
  <c r="T203" i="22" s="1"/>
  <c r="R257" i="22"/>
  <c r="T257" i="22" s="1"/>
  <c r="R357" i="22"/>
  <c r="T357" i="22" s="1"/>
  <c r="R325" i="22"/>
  <c r="T325" i="22" s="1"/>
  <c r="R95" i="22"/>
  <c r="T95" i="22" s="1"/>
  <c r="R168" i="22"/>
  <c r="T168" i="22" s="1"/>
  <c r="R233" i="22"/>
  <c r="T233" i="22" s="1"/>
  <c r="R323" i="22"/>
  <c r="T323" i="22" s="1"/>
  <c r="R392" i="22"/>
  <c r="T392" i="22" s="1"/>
  <c r="R287" i="22"/>
  <c r="T287" i="22" s="1"/>
  <c r="R138" i="22"/>
  <c r="T138" i="22" s="1"/>
  <c r="R354" i="22"/>
  <c r="T354" i="22" s="1"/>
  <c r="R69" i="22"/>
  <c r="T69" i="22" s="1"/>
  <c r="R320" i="22"/>
  <c r="T320" i="22" s="1"/>
  <c r="R254" i="22"/>
  <c r="T254" i="22" s="1"/>
  <c r="R170" i="22"/>
  <c r="T170" i="22" s="1"/>
  <c r="R396" i="22"/>
  <c r="T396" i="22" s="1"/>
  <c r="R17" i="22"/>
  <c r="T17" i="22" s="1"/>
  <c r="R104" i="22"/>
  <c r="T104" i="22" s="1"/>
  <c r="R276" i="22"/>
  <c r="T276" i="22" s="1"/>
  <c r="R149" i="22"/>
  <c r="T149" i="22" s="1"/>
  <c r="R187" i="22"/>
  <c r="T187" i="22" s="1"/>
  <c r="R12" i="22"/>
  <c r="T12" i="22" s="1"/>
  <c r="R378" i="22"/>
  <c r="T378" i="22" s="1"/>
  <c r="R67" i="22"/>
  <c r="T67" i="22" s="1"/>
  <c r="R195" i="22"/>
  <c r="T195" i="22" s="1"/>
  <c r="R41" i="22"/>
  <c r="T41" i="22" s="1"/>
  <c r="R143" i="22"/>
  <c r="T143" i="22" s="1"/>
  <c r="R11" i="22"/>
  <c r="T11" i="22" s="1"/>
  <c r="R130" i="22"/>
  <c r="T130" i="22" s="1"/>
  <c r="R137" i="22"/>
  <c r="T137" i="22" s="1"/>
  <c r="R65" i="22"/>
  <c r="T65" i="22" s="1"/>
  <c r="R45" i="22"/>
  <c r="T45" i="22" s="1"/>
  <c r="R280" i="22"/>
  <c r="T280" i="22" s="1"/>
  <c r="R306" i="22"/>
  <c r="T306" i="22" s="1"/>
  <c r="R61" i="22"/>
  <c r="T61" i="22" s="1"/>
  <c r="R129" i="22"/>
  <c r="T129" i="22" s="1"/>
  <c r="R231" i="22"/>
  <c r="T231" i="22" s="1"/>
  <c r="R38" i="22"/>
  <c r="T38" i="22" s="1"/>
  <c r="R102" i="22"/>
  <c r="T102" i="22" s="1"/>
  <c r="R163" i="22"/>
  <c r="T163" i="22" s="1"/>
  <c r="R294" i="22"/>
  <c r="T294" i="22" s="1"/>
  <c r="R312" i="22"/>
  <c r="T312" i="22" s="1"/>
  <c r="R382" i="22"/>
  <c r="T382" i="22" s="1"/>
  <c r="R48" i="22"/>
  <c r="T48" i="22" s="1"/>
  <c r="R141" i="22"/>
  <c r="T141" i="22" s="1"/>
  <c r="R350" i="22"/>
  <c r="T350" i="22" s="1"/>
  <c r="R39" i="22"/>
  <c r="T39" i="22" s="1"/>
  <c r="R91" i="22"/>
  <c r="T91" i="22" s="1"/>
  <c r="R148" i="22"/>
  <c r="T148" i="22" s="1"/>
  <c r="R206" i="22"/>
  <c r="T206" i="22" s="1"/>
  <c r="R249" i="22"/>
  <c r="T249" i="22" s="1"/>
  <c r="R88" i="22"/>
  <c r="T88" i="22" s="1"/>
  <c r="R181" i="22"/>
  <c r="T181" i="22" s="1"/>
  <c r="R205" i="22"/>
  <c r="T205" i="22" s="1"/>
  <c r="R271" i="22"/>
  <c r="T271" i="22" s="1"/>
  <c r="R359" i="22"/>
  <c r="T359" i="22" s="1"/>
  <c r="R385" i="22"/>
  <c r="T385" i="22" s="1"/>
  <c r="R103" i="22"/>
  <c r="T103" i="22" s="1"/>
  <c r="R176" i="22"/>
  <c r="T176" i="22" s="1"/>
  <c r="R247" i="22"/>
  <c r="T247" i="22" s="1"/>
  <c r="R329" i="22"/>
  <c r="T329" i="22" s="1"/>
  <c r="R393" i="22"/>
  <c r="T393" i="22" s="1"/>
  <c r="R301" i="22"/>
  <c r="T301" i="22" s="1"/>
  <c r="R154" i="22"/>
  <c r="T154" i="22" s="1"/>
  <c r="R363" i="22"/>
  <c r="T363" i="22" s="1"/>
  <c r="L264" i="28"/>
  <c r="M264" i="28" s="1"/>
  <c r="L262" i="28"/>
  <c r="M262" i="28" s="1"/>
  <c r="L258" i="28"/>
  <c r="M258" i="28" s="1"/>
  <c r="L256" i="28"/>
  <c r="M256" i="28" s="1"/>
  <c r="L254" i="28"/>
  <c r="M254" i="28" s="1"/>
  <c r="L252" i="28"/>
  <c r="M252" i="28" s="1"/>
  <c r="L250" i="28"/>
  <c r="M250" i="28" s="1"/>
  <c r="L248" i="28"/>
  <c r="M248" i="28" s="1"/>
  <c r="L246" i="28"/>
  <c r="M246" i="28" s="1"/>
  <c r="L242" i="28"/>
  <c r="M242" i="28" s="1"/>
  <c r="L238" i="28"/>
  <c r="M238" i="28" s="1"/>
  <c r="L234" i="28"/>
  <c r="M234" i="28" s="1"/>
  <c r="L230" i="28"/>
  <c r="M230" i="28" s="1"/>
  <c r="L226" i="28"/>
  <c r="M226" i="28" s="1"/>
  <c r="L93" i="28"/>
  <c r="M93" i="28" s="1"/>
  <c r="L90" i="28"/>
  <c r="M90" i="28" s="1"/>
  <c r="L84" i="28"/>
  <c r="M84" i="28" s="1"/>
  <c r="L79" i="28"/>
  <c r="M79" i="28" s="1"/>
  <c r="L78" i="28"/>
  <c r="M78" i="28" s="1"/>
  <c r="L76" i="28"/>
  <c r="M76" i="28" s="1"/>
  <c r="L71" i="28"/>
  <c r="M71" i="28" s="1"/>
  <c r="L70" i="28"/>
  <c r="M70" i="28" s="1"/>
  <c r="L68" i="28"/>
  <c r="M68" i="28" s="1"/>
  <c r="L63" i="28"/>
  <c r="M63" i="28" s="1"/>
  <c r="L62" i="28"/>
  <c r="M62" i="28" s="1"/>
  <c r="L60" i="28"/>
  <c r="M60" i="28" s="1"/>
  <c r="L55" i="28"/>
  <c r="M55" i="28" s="1"/>
  <c r="L54" i="28"/>
  <c r="M54" i="28" s="1"/>
  <c r="L52" i="28"/>
  <c r="M52" i="28" s="1"/>
  <c r="L47" i="28"/>
  <c r="M47" i="28" s="1"/>
  <c r="L46" i="28"/>
  <c r="M46" i="28" s="1"/>
  <c r="L44" i="28"/>
  <c r="M44" i="28" s="1"/>
  <c r="L39" i="28"/>
  <c r="M39" i="28" s="1"/>
  <c r="L38" i="28"/>
  <c r="M38" i="28" s="1"/>
  <c r="L36" i="28"/>
  <c r="M36" i="28" s="1"/>
  <c r="L31" i="28"/>
  <c r="M31" i="28" s="1"/>
  <c r="L28" i="28"/>
  <c r="M28" i="28" s="1"/>
  <c r="L23" i="28"/>
  <c r="M23" i="28" s="1"/>
  <c r="L20" i="28"/>
  <c r="M20" i="28" s="1"/>
  <c r="L12" i="28"/>
  <c r="M12" i="28" s="1"/>
  <c r="L257" i="28"/>
  <c r="M257" i="28" s="1"/>
  <c r="L255" i="28"/>
  <c r="M255" i="28" s="1"/>
  <c r="L253" i="28"/>
  <c r="M253" i="28" s="1"/>
  <c r="L251" i="28"/>
  <c r="M251" i="28" s="1"/>
  <c r="L249" i="28"/>
  <c r="M249" i="28" s="1"/>
  <c r="L247" i="28"/>
  <c r="M247" i="28" s="1"/>
  <c r="L245" i="28"/>
  <c r="M245" i="28" s="1"/>
  <c r="L241" i="28"/>
  <c r="M241" i="28" s="1"/>
  <c r="L237" i="28"/>
  <c r="M237" i="28" s="1"/>
  <c r="L233" i="28"/>
  <c r="M233" i="28" s="1"/>
  <c r="L229" i="28"/>
  <c r="M229" i="28" s="1"/>
  <c r="L225" i="28"/>
  <c r="M225" i="28" s="1"/>
  <c r="L49" i="28"/>
  <c r="M49" i="28" s="1"/>
  <c r="L33" i="28"/>
  <c r="M33" i="28" s="1"/>
  <c r="L25" i="28"/>
  <c r="M25" i="28" s="1"/>
  <c r="L17" i="28"/>
  <c r="M17" i="28" s="1"/>
  <c r="L292" i="28"/>
  <c r="M292" i="28" s="1"/>
  <c r="L290" i="28"/>
  <c r="M290" i="28" s="1"/>
  <c r="L288" i="28"/>
  <c r="M288" i="28" s="1"/>
  <c r="L286" i="28"/>
  <c r="M286" i="28" s="1"/>
  <c r="L284" i="28"/>
  <c r="M284" i="28" s="1"/>
  <c r="L282" i="28"/>
  <c r="M282" i="28" s="1"/>
  <c r="L280" i="28"/>
  <c r="M280" i="28" s="1"/>
  <c r="L278" i="28"/>
  <c r="M278" i="28" s="1"/>
  <c r="L276" i="28"/>
  <c r="M276" i="28" s="1"/>
  <c r="L274" i="28"/>
  <c r="M274" i="28" s="1"/>
  <c r="L272" i="28"/>
  <c r="M272" i="28" s="1"/>
  <c r="L270" i="28"/>
  <c r="M270" i="28" s="1"/>
  <c r="L268" i="28"/>
  <c r="M268" i="28" s="1"/>
  <c r="L266" i="28"/>
  <c r="M266" i="28" s="1"/>
  <c r="L261" i="28"/>
  <c r="M261" i="28" s="1"/>
  <c r="L83" i="28"/>
  <c r="M83" i="28" s="1"/>
  <c r="L82" i="28"/>
  <c r="M82" i="28" s="1"/>
  <c r="L80" i="28"/>
  <c r="M80" i="28" s="1"/>
  <c r="L75" i="28"/>
  <c r="M75" i="28" s="1"/>
  <c r="L74" i="28"/>
  <c r="M74" i="28" s="1"/>
  <c r="L72" i="28"/>
  <c r="M72" i="28" s="1"/>
  <c r="L67" i="28"/>
  <c r="M67" i="28" s="1"/>
  <c r="L66" i="28"/>
  <c r="M66" i="28" s="1"/>
  <c r="L64" i="28"/>
  <c r="M64" i="28" s="1"/>
  <c r="L59" i="28"/>
  <c r="M59" i="28" s="1"/>
  <c r="L58" i="28"/>
  <c r="M58" i="28" s="1"/>
  <c r="L56" i="28"/>
  <c r="M56" i="28" s="1"/>
  <c r="L51" i="28"/>
  <c r="M51" i="28" s="1"/>
  <c r="L50" i="28"/>
  <c r="M50" i="28" s="1"/>
  <c r="L48" i="28"/>
  <c r="M48" i="28" s="1"/>
  <c r="L43" i="28"/>
  <c r="M43" i="28" s="1"/>
  <c r="L42" i="28"/>
  <c r="M42" i="28" s="1"/>
  <c r="L40" i="28"/>
  <c r="M40" i="28" s="1"/>
  <c r="L35" i="28"/>
  <c r="M35" i="28" s="1"/>
  <c r="L34" i="28"/>
  <c r="M34" i="28" s="1"/>
  <c r="L32" i="28"/>
  <c r="M32" i="28" s="1"/>
  <c r="L27" i="28"/>
  <c r="M27" i="28" s="1"/>
  <c r="L26" i="28"/>
  <c r="M26" i="28" s="1"/>
  <c r="L24" i="28"/>
  <c r="M24" i="28" s="1"/>
  <c r="L19" i="28"/>
  <c r="M19" i="28" s="1"/>
  <c r="L18" i="28"/>
  <c r="M18" i="28" s="1"/>
  <c r="L16" i="28"/>
  <c r="M16" i="28" s="1"/>
  <c r="L10" i="28"/>
  <c r="M10" i="28" s="1"/>
  <c r="L296" i="28"/>
  <c r="M296" i="28" s="1"/>
  <c r="L293" i="28"/>
  <c r="M293" i="28" s="1"/>
  <c r="L289" i="28"/>
  <c r="M289" i="28" s="1"/>
  <c r="L285" i="28"/>
  <c r="M285" i="28" s="1"/>
  <c r="L259" i="28"/>
  <c r="M259" i="28" s="1"/>
  <c r="L305" i="28"/>
  <c r="M305" i="28" s="1"/>
  <c r="L303" i="28"/>
  <c r="M303" i="28" s="1"/>
  <c r="M301" i="28"/>
  <c r="L306" i="28"/>
  <c r="M306" i="28" s="1"/>
  <c r="L304" i="28"/>
  <c r="M304" i="28" s="1"/>
  <c r="L302" i="28"/>
  <c r="M302" i="28" s="1"/>
  <c r="L300" i="28"/>
  <c r="M300" i="28" s="1"/>
  <c r="L298" i="28"/>
  <c r="M298" i="28" s="1"/>
  <c r="L294" i="28"/>
  <c r="M294" i="28" s="1"/>
  <c r="L307" i="28"/>
  <c r="M307" i="28" s="1"/>
  <c r="L299" i="28"/>
  <c r="M299" i="28" s="1"/>
  <c r="L297" i="28"/>
  <c r="M297" i="28" s="1"/>
  <c r="L295" i="28"/>
  <c r="M295" i="28" s="1"/>
  <c r="L291" i="28"/>
  <c r="M291" i="28" s="1"/>
  <c r="L287" i="28"/>
  <c r="M287" i="28" s="1"/>
  <c r="L283" i="28"/>
  <c r="M283" i="28" s="1"/>
  <c r="L281" i="28"/>
  <c r="M281" i="28" s="1"/>
  <c r="L279" i="28"/>
  <c r="M279" i="28" s="1"/>
  <c r="L277" i="28"/>
  <c r="M277" i="28" s="1"/>
  <c r="L275" i="28"/>
  <c r="M275" i="28" s="1"/>
  <c r="L273" i="28"/>
  <c r="M273" i="28" s="1"/>
  <c r="L271" i="28"/>
  <c r="M271" i="28" s="1"/>
  <c r="L269" i="28"/>
  <c r="M269" i="28" s="1"/>
  <c r="L267" i="28"/>
  <c r="M267" i="28" s="1"/>
  <c r="L265" i="28"/>
  <c r="M265" i="28" s="1"/>
  <c r="L263" i="28"/>
  <c r="M263" i="28" s="1"/>
  <c r="E3" i="24"/>
  <c r="C3" i="24"/>
  <c r="J8" i="28" l="1"/>
  <c r="C7" i="24" s="1"/>
  <c r="C11" i="24" s="1"/>
  <c r="T8" i="28" l="1"/>
  <c r="L8" i="28" s="1"/>
  <c r="M8" i="28" s="1"/>
  <c r="S8" i="28" l="1"/>
  <c r="AG8" i="22" l="1"/>
  <c r="AJ8" i="22"/>
  <c r="O10" i="28"/>
  <c r="O13" i="28"/>
  <c r="O15" i="28"/>
  <c r="O17" i="28"/>
  <c r="O19" i="28"/>
  <c r="O21" i="28"/>
  <c r="O23" i="28"/>
  <c r="O9" i="28"/>
  <c r="O11" i="28"/>
  <c r="Q11" i="28" s="1"/>
  <c r="O12" i="28"/>
  <c r="O14" i="28"/>
  <c r="O16" i="28"/>
  <c r="O18" i="28"/>
  <c r="O20" i="28"/>
  <c r="O22" i="28"/>
  <c r="O24" i="28"/>
  <c r="O25" i="28"/>
  <c r="O26" i="28"/>
  <c r="O27" i="28"/>
  <c r="O28" i="28"/>
  <c r="O29" i="28"/>
  <c r="O30" i="28"/>
  <c r="O31" i="28"/>
  <c r="O32" i="28"/>
  <c r="O33" i="28"/>
  <c r="O34" i="28"/>
  <c r="O35" i="28"/>
  <c r="O36" i="28"/>
  <c r="O37" i="28"/>
  <c r="O38" i="28"/>
  <c r="O39" i="28"/>
  <c r="O40" i="28"/>
  <c r="O41" i="28"/>
  <c r="O42" i="28"/>
  <c r="O43" i="28"/>
  <c r="O44" i="28"/>
  <c r="O45" i="28"/>
  <c r="O46" i="28"/>
  <c r="O47" i="28"/>
  <c r="O48" i="28"/>
  <c r="O49" i="28"/>
  <c r="O50" i="28"/>
  <c r="O51" i="28"/>
  <c r="O52" i="28"/>
  <c r="O53" i="28"/>
  <c r="O54" i="28"/>
  <c r="O55" i="28"/>
  <c r="O56" i="28"/>
  <c r="O57" i="28"/>
  <c r="O58" i="28"/>
  <c r="O59" i="28"/>
  <c r="O60" i="28"/>
  <c r="O61" i="28"/>
  <c r="O62" i="28"/>
  <c r="O63" i="28"/>
  <c r="O64" i="28"/>
  <c r="O65" i="28"/>
  <c r="O66" i="28"/>
  <c r="O67" i="28"/>
  <c r="O68" i="28"/>
  <c r="O69" i="28"/>
  <c r="O70" i="28"/>
  <c r="O71" i="28"/>
  <c r="O72" i="28"/>
  <c r="O73" i="28"/>
  <c r="O74" i="28"/>
  <c r="O75" i="28"/>
  <c r="O76" i="28"/>
  <c r="O77" i="28"/>
  <c r="O78" i="28"/>
  <c r="O79" i="28"/>
  <c r="O80" i="28"/>
  <c r="O81" i="28"/>
  <c r="O82" i="28"/>
  <c r="O83" i="28"/>
  <c r="O84" i="28"/>
  <c r="O85" i="28"/>
  <c r="O86" i="28"/>
  <c r="O87" i="28"/>
  <c r="O88" i="28"/>
  <c r="O89" i="28"/>
  <c r="O90" i="28"/>
  <c r="O91" i="28"/>
  <c r="O92" i="28"/>
  <c r="O93" i="28"/>
  <c r="O94" i="28"/>
  <c r="O95" i="28"/>
  <c r="O96" i="28"/>
  <c r="O97" i="28"/>
  <c r="O98" i="28"/>
  <c r="O99" i="28"/>
  <c r="O100" i="28"/>
  <c r="O101" i="28"/>
  <c r="O102" i="28"/>
  <c r="O103" i="28"/>
  <c r="O104" i="28"/>
  <c r="O105" i="28"/>
  <c r="O106" i="28"/>
  <c r="O107" i="28"/>
  <c r="O108" i="28"/>
  <c r="O109" i="28"/>
  <c r="O110" i="28"/>
  <c r="O111" i="28"/>
  <c r="O112" i="28"/>
  <c r="O113" i="28"/>
  <c r="O114" i="28"/>
  <c r="O115" i="28"/>
  <c r="O116" i="28"/>
  <c r="O117" i="28"/>
  <c r="O118" i="28"/>
  <c r="O119" i="28"/>
  <c r="O120" i="28"/>
  <c r="O121" i="28"/>
  <c r="O122" i="28"/>
  <c r="O123" i="28"/>
  <c r="O124" i="28"/>
  <c r="O125" i="28"/>
  <c r="O126" i="28"/>
  <c r="O127" i="28"/>
  <c r="O128" i="28"/>
  <c r="O129" i="28"/>
  <c r="O130" i="28"/>
  <c r="O131" i="28"/>
  <c r="O132" i="28"/>
  <c r="O133" i="28"/>
  <c r="O134" i="28"/>
  <c r="O135" i="28"/>
  <c r="O136" i="28"/>
  <c r="O137" i="28"/>
  <c r="O138" i="28"/>
  <c r="O139" i="28"/>
  <c r="O140" i="28"/>
  <c r="O141" i="28"/>
  <c r="O142" i="28"/>
  <c r="O143" i="28"/>
  <c r="O144" i="28"/>
  <c r="O145" i="28"/>
  <c r="O146" i="28"/>
  <c r="O147" i="28"/>
  <c r="O148" i="28"/>
  <c r="O149" i="28"/>
  <c r="O150" i="28"/>
  <c r="O151" i="28"/>
  <c r="O152" i="28"/>
  <c r="O153" i="28"/>
  <c r="O154" i="28"/>
  <c r="O155" i="28"/>
  <c r="O156" i="28"/>
  <c r="O157" i="28"/>
  <c r="O158" i="28"/>
  <c r="O159" i="28"/>
  <c r="O160" i="28"/>
  <c r="O161" i="28"/>
  <c r="O162" i="28"/>
  <c r="O163" i="28"/>
  <c r="O164" i="28"/>
  <c r="O165" i="28"/>
  <c r="O166" i="28"/>
  <c r="O167" i="28"/>
  <c r="O168" i="28"/>
  <c r="O169" i="28"/>
  <c r="O170" i="28"/>
  <c r="O171" i="28"/>
  <c r="O172" i="28"/>
  <c r="O173" i="28"/>
  <c r="O174" i="28"/>
  <c r="O175" i="28"/>
  <c r="O176" i="28"/>
  <c r="O177" i="28"/>
  <c r="O178" i="28"/>
  <c r="O179" i="28"/>
  <c r="O180" i="28"/>
  <c r="O181" i="28"/>
  <c r="O182" i="28"/>
  <c r="O183" i="28"/>
  <c r="O184" i="28"/>
  <c r="O185" i="28"/>
  <c r="O186" i="28"/>
  <c r="O187" i="28"/>
  <c r="O188" i="28"/>
  <c r="O189" i="28"/>
  <c r="O190" i="28"/>
  <c r="O191" i="28"/>
  <c r="O192" i="28"/>
  <c r="O193" i="28"/>
  <c r="O194" i="28"/>
  <c r="O195" i="28"/>
  <c r="O196" i="28"/>
  <c r="O197" i="28"/>
  <c r="O198" i="28"/>
  <c r="O199" i="28"/>
  <c r="O200" i="28"/>
  <c r="O201" i="28"/>
  <c r="O202" i="28"/>
  <c r="O203" i="28"/>
  <c r="O204" i="28"/>
  <c r="O205" i="28"/>
  <c r="O206" i="28"/>
  <c r="O207" i="28"/>
  <c r="O208" i="28"/>
  <c r="O209" i="28"/>
  <c r="O210" i="28"/>
  <c r="O211" i="28"/>
  <c r="O212" i="28"/>
  <c r="O213" i="28"/>
  <c r="O214" i="28"/>
  <c r="O215" i="28"/>
  <c r="O216" i="28"/>
  <c r="O217" i="28"/>
  <c r="O218" i="28"/>
  <c r="O219" i="28"/>
  <c r="O220" i="28"/>
  <c r="O221" i="28"/>
  <c r="O222" i="28"/>
  <c r="O223" i="28"/>
  <c r="O224" i="28"/>
  <c r="O225" i="28"/>
  <c r="O226" i="28"/>
  <c r="O227" i="28"/>
  <c r="O228" i="28"/>
  <c r="O229" i="28"/>
  <c r="O230" i="28"/>
  <c r="O231" i="28"/>
  <c r="O232" i="28"/>
  <c r="O233" i="28"/>
  <c r="O234" i="28"/>
  <c r="O235" i="28"/>
  <c r="O236" i="28"/>
  <c r="O237" i="28"/>
  <c r="O238" i="28"/>
  <c r="O239" i="28"/>
  <c r="O240" i="28"/>
  <c r="O241" i="28"/>
  <c r="O242" i="28"/>
  <c r="O243" i="28"/>
  <c r="O244" i="28"/>
  <c r="O245" i="28"/>
  <c r="O246" i="28"/>
  <c r="O247" i="28"/>
  <c r="O248" i="28"/>
  <c r="O249" i="28"/>
  <c r="O250" i="28"/>
  <c r="O251" i="28"/>
  <c r="O252" i="28"/>
  <c r="O253" i="28"/>
  <c r="O254" i="28"/>
  <c r="O255" i="28"/>
  <c r="O256" i="28"/>
  <c r="O257" i="28"/>
  <c r="O258" i="28"/>
  <c r="O259" i="28"/>
  <c r="O260" i="28"/>
  <c r="O261" i="28"/>
  <c r="O262" i="28"/>
  <c r="O263" i="28"/>
  <c r="O264" i="28"/>
  <c r="O265" i="28"/>
  <c r="O266" i="28"/>
  <c r="O267" i="28"/>
  <c r="O268" i="28"/>
  <c r="O269" i="28"/>
  <c r="O270" i="28"/>
  <c r="O271" i="28"/>
  <c r="O272" i="28"/>
  <c r="O273" i="28"/>
  <c r="O274" i="28"/>
  <c r="O275" i="28"/>
  <c r="O276" i="28"/>
  <c r="O277" i="28"/>
  <c r="O278" i="28"/>
  <c r="O279" i="28"/>
  <c r="O280" i="28"/>
  <c r="O281" i="28"/>
  <c r="O282" i="28"/>
  <c r="O283" i="28"/>
  <c r="O284" i="28"/>
  <c r="O285" i="28"/>
  <c r="O286" i="28"/>
  <c r="O287" i="28"/>
  <c r="O288" i="28"/>
  <c r="O289" i="28"/>
  <c r="O290" i="28"/>
  <c r="O291" i="28"/>
  <c r="O292" i="28"/>
  <c r="O293" i="28"/>
  <c r="O294" i="28"/>
  <c r="O295" i="28"/>
  <c r="O296" i="28"/>
  <c r="O297" i="28"/>
  <c r="O298" i="28"/>
  <c r="O299" i="28"/>
  <c r="O300" i="28"/>
  <c r="O301" i="28"/>
  <c r="O302" i="28"/>
  <c r="O303" i="28"/>
  <c r="O304" i="28"/>
  <c r="O305" i="28"/>
  <c r="O306" i="28"/>
  <c r="O307" i="28"/>
  <c r="Q1" i="22"/>
  <c r="N1" i="28"/>
  <c r="O8" i="28" l="1"/>
  <c r="Q8" i="28" s="1"/>
  <c r="Q292" i="28"/>
  <c r="Q264" i="28"/>
  <c r="Q260" i="28"/>
  <c r="Q166" i="28"/>
  <c r="Q158" i="28"/>
  <c r="V253" i="22"/>
  <c r="W253" i="22" s="1"/>
  <c r="V257" i="22"/>
  <c r="W257" i="22" s="1"/>
  <c r="V237" i="22"/>
  <c r="W237" i="22" s="1"/>
  <c r="V404" i="22"/>
  <c r="W404" i="22" s="1"/>
  <c r="V392" i="22"/>
  <c r="W392" i="22" s="1"/>
  <c r="V388" i="22"/>
  <c r="W388" i="22" s="1"/>
  <c r="V327" i="22"/>
  <c r="W327" i="22" s="1"/>
  <c r="V321" i="22"/>
  <c r="W321" i="22" s="1"/>
  <c r="V299" i="22"/>
  <c r="W299" i="22" s="1"/>
  <c r="V280" i="22"/>
  <c r="W280" i="22" s="1"/>
  <c r="V273" i="22"/>
  <c r="W273" i="22" s="1"/>
  <c r="V264" i="22"/>
  <c r="W264" i="22" s="1"/>
  <c r="V248" i="22"/>
  <c r="W248" i="22" s="1"/>
  <c r="V225" i="22"/>
  <c r="W225" i="22" s="1"/>
  <c r="V209" i="22"/>
  <c r="W209" i="22" s="1"/>
  <c r="V205" i="22"/>
  <c r="W205" i="22" s="1"/>
  <c r="V289" i="22"/>
  <c r="W289" i="22" s="1"/>
  <c r="V281" i="22"/>
  <c r="W281" i="22" s="1"/>
  <c r="V39" i="22"/>
  <c r="W39" i="22" s="1"/>
  <c r="V144" i="22"/>
  <c r="W144" i="22" s="1"/>
  <c r="V136" i="22"/>
  <c r="W136" i="22" s="1"/>
  <c r="V135" i="22"/>
  <c r="W135" i="22" s="1"/>
  <c r="V129" i="22"/>
  <c r="W129" i="22" s="1"/>
  <c r="V125" i="22"/>
  <c r="W125" i="22" s="1"/>
  <c r="V109" i="22"/>
  <c r="W109" i="22" s="1"/>
  <c r="V81" i="22"/>
  <c r="W81" i="22" s="1"/>
  <c r="V66" i="22"/>
  <c r="W66" i="22" s="1"/>
  <c r="V21" i="22"/>
  <c r="W21" i="22" s="1"/>
  <c r="AC8" i="22"/>
  <c r="Q8" i="22" s="1"/>
  <c r="R8" i="22" s="1"/>
  <c r="T8" i="22" s="1"/>
  <c r="V358" i="22"/>
  <c r="W358" i="22" s="1"/>
  <c r="V354" i="22"/>
  <c r="W354" i="22" s="1"/>
  <c r="V350" i="22"/>
  <c r="W350" i="22" s="1"/>
  <c r="V338" i="22"/>
  <c r="W338" i="22" s="1"/>
  <c r="V334" i="22"/>
  <c r="W334" i="22" s="1"/>
  <c r="V322" i="22"/>
  <c r="W322" i="22" s="1"/>
  <c r="V306" i="22"/>
  <c r="W306" i="22" s="1"/>
  <c r="V290" i="22"/>
  <c r="W290" i="22" s="1"/>
  <c r="V262" i="22"/>
  <c r="W262" i="22" s="1"/>
  <c r="V258" i="22"/>
  <c r="W258" i="22" s="1"/>
  <c r="V171" i="22"/>
  <c r="W171" i="22" s="1"/>
  <c r="V27" i="22"/>
  <c r="W27" i="22" s="1"/>
  <c r="V315" i="22"/>
  <c r="W315" i="22" s="1"/>
  <c r="V283" i="22"/>
  <c r="W283" i="22" s="1"/>
  <c r="V146" i="22"/>
  <c r="W146" i="22" s="1"/>
  <c r="V130" i="22"/>
  <c r="W130" i="22" s="1"/>
  <c r="V98" i="22"/>
  <c r="W98" i="22" s="1"/>
  <c r="V82" i="22"/>
  <c r="W82" i="22" s="1"/>
  <c r="V50" i="22"/>
  <c r="W50" i="22" s="1"/>
  <c r="V34" i="22"/>
  <c r="W34" i="22" s="1"/>
  <c r="V340" i="22"/>
  <c r="W340" i="22" s="1"/>
  <c r="V333" i="22"/>
  <c r="W333" i="22" s="1"/>
  <c r="V329" i="22"/>
  <c r="W329" i="22" s="1"/>
  <c r="V313" i="22"/>
  <c r="W313" i="22" s="1"/>
  <c r="V305" i="22"/>
  <c r="W305" i="22" s="1"/>
  <c r="V301" i="22"/>
  <c r="W301" i="22" s="1"/>
  <c r="V214" i="22"/>
  <c r="W214" i="22" s="1"/>
  <c r="V210" i="22"/>
  <c r="W210" i="22" s="1"/>
  <c r="V198" i="22"/>
  <c r="W198" i="22" s="1"/>
  <c r="V194" i="22"/>
  <c r="W194" i="22" s="1"/>
  <c r="V193" i="22"/>
  <c r="W193" i="22" s="1"/>
  <c r="V185" i="22"/>
  <c r="W185" i="22" s="1"/>
  <c r="V182" i="22"/>
  <c r="W182" i="22" s="1"/>
  <c r="V178" i="22"/>
  <c r="W178" i="22" s="1"/>
  <c r="V162" i="22"/>
  <c r="W162" i="22" s="1"/>
  <c r="V155" i="22"/>
  <c r="W155" i="22" s="1"/>
  <c r="V139" i="22"/>
  <c r="W139" i="22" s="1"/>
  <c r="V103" i="22"/>
  <c r="W103" i="22" s="1"/>
  <c r="V56" i="22"/>
  <c r="W56" i="22" s="1"/>
  <c r="V40" i="22"/>
  <c r="W40" i="22" s="1"/>
  <c r="V13" i="22"/>
  <c r="W13" i="22" s="1"/>
  <c r="V91" i="22"/>
  <c r="W91" i="22" s="1"/>
  <c r="V59" i="22"/>
  <c r="W59" i="22" s="1"/>
  <c r="V406" i="22"/>
  <c r="W406" i="22" s="1"/>
  <c r="V398" i="22"/>
  <c r="W398" i="22" s="1"/>
  <c r="V382" i="22"/>
  <c r="W382" i="22" s="1"/>
  <c r="V267" i="22"/>
  <c r="W267" i="22" s="1"/>
  <c r="V232" i="22"/>
  <c r="W232" i="22" s="1"/>
  <c r="V215" i="22"/>
  <c r="W215" i="22" s="1"/>
  <c r="V199" i="22"/>
  <c r="W199" i="22" s="1"/>
  <c r="V114" i="22"/>
  <c r="W114" i="22" s="1"/>
  <c r="V89" i="22"/>
  <c r="W89" i="22" s="1"/>
  <c r="V65" i="22"/>
  <c r="W65" i="22" s="1"/>
  <c r="V57" i="22"/>
  <c r="W57" i="22" s="1"/>
  <c r="V216" i="22"/>
  <c r="W216" i="22" s="1"/>
  <c r="V200" i="22"/>
  <c r="W200" i="22" s="1"/>
  <c r="V189" i="22"/>
  <c r="W189" i="22" s="1"/>
  <c r="V177" i="22"/>
  <c r="W177" i="22" s="1"/>
  <c r="V173" i="22"/>
  <c r="W173" i="22" s="1"/>
  <c r="V169" i="22"/>
  <c r="W169" i="22" s="1"/>
  <c r="V123" i="22"/>
  <c r="W123" i="22" s="1"/>
  <c r="V107" i="22"/>
  <c r="W107" i="22" s="1"/>
  <c r="V88" i="22"/>
  <c r="W88" i="22" s="1"/>
  <c r="V87" i="22"/>
  <c r="W87" i="22" s="1"/>
  <c r="V72" i="22"/>
  <c r="W72" i="22" s="1"/>
  <c r="V71" i="22"/>
  <c r="W71" i="22" s="1"/>
  <c r="V61" i="22"/>
  <c r="W61" i="22" s="1"/>
  <c r="V49" i="22"/>
  <c r="W49" i="22" s="1"/>
  <c r="V45" i="22"/>
  <c r="W45" i="22" s="1"/>
  <c r="V41" i="22"/>
  <c r="W41" i="22" s="1"/>
  <c r="V25" i="22"/>
  <c r="W25" i="22" s="1"/>
  <c r="V18" i="22"/>
  <c r="W18" i="22" s="1"/>
  <c r="V407" i="22"/>
  <c r="W407" i="22" s="1"/>
  <c r="V383" i="22"/>
  <c r="W383" i="22" s="1"/>
  <c r="V363" i="22"/>
  <c r="W363" i="22" s="1"/>
  <c r="V359" i="22"/>
  <c r="W359" i="22" s="1"/>
  <c r="V347" i="22"/>
  <c r="W347" i="22" s="1"/>
  <c r="V331" i="22"/>
  <c r="W331" i="22" s="1"/>
  <c r="V296" i="22"/>
  <c r="W296" i="22" s="1"/>
  <c r="V295" i="22"/>
  <c r="W295" i="22" s="1"/>
  <c r="V285" i="22"/>
  <c r="W285" i="22" s="1"/>
  <c r="V269" i="22"/>
  <c r="W269" i="22" s="1"/>
  <c r="V249" i="22"/>
  <c r="W249" i="22" s="1"/>
  <c r="V246" i="22"/>
  <c r="W246" i="22" s="1"/>
  <c r="V242" i="22"/>
  <c r="W242" i="22" s="1"/>
  <c r="V230" i="22"/>
  <c r="W230" i="22" s="1"/>
  <c r="V226" i="22"/>
  <c r="W226" i="22" s="1"/>
  <c r="V219" i="22"/>
  <c r="W219" i="22" s="1"/>
  <c r="V203" i="22"/>
  <c r="W203" i="22" s="1"/>
  <c r="V184" i="22"/>
  <c r="W184" i="22" s="1"/>
  <c r="V183" i="22"/>
  <c r="W183" i="22" s="1"/>
  <c r="V168" i="22"/>
  <c r="W168" i="22" s="1"/>
  <c r="V167" i="22"/>
  <c r="W167" i="22" s="1"/>
  <c r="V157" i="22"/>
  <c r="W157" i="22" s="1"/>
  <c r="V145" i="22"/>
  <c r="W145" i="22" s="1"/>
  <c r="V141" i="22"/>
  <c r="W141" i="22" s="1"/>
  <c r="V121" i="22"/>
  <c r="W121" i="22" s="1"/>
  <c r="V55" i="22"/>
  <c r="W55" i="22" s="1"/>
  <c r="V325" i="22"/>
  <c r="W325" i="22" s="1"/>
  <c r="V279" i="22"/>
  <c r="W279" i="22" s="1"/>
  <c r="V263" i="22"/>
  <c r="W263" i="22" s="1"/>
  <c r="V217" i="22"/>
  <c r="W217" i="22" s="1"/>
  <c r="V151" i="22"/>
  <c r="W151" i="22" s="1"/>
  <c r="V43" i="22"/>
  <c r="W43" i="22" s="1"/>
  <c r="V24" i="22"/>
  <c r="W24" i="22" s="1"/>
  <c r="V23" i="22"/>
  <c r="W23" i="22" s="1"/>
  <c r="V384" i="22"/>
  <c r="W384" i="22" s="1"/>
  <c r="V381" i="22"/>
  <c r="W381" i="22" s="1"/>
  <c r="V364" i="22"/>
  <c r="W364" i="22" s="1"/>
  <c r="V348" i="22"/>
  <c r="W348" i="22" s="1"/>
  <c r="V341" i="22"/>
  <c r="W341" i="22" s="1"/>
  <c r="V309" i="22"/>
  <c r="W309" i="22" s="1"/>
  <c r="V247" i="22"/>
  <c r="W247" i="22" s="1"/>
  <c r="V231" i="22"/>
  <c r="W231" i="22" s="1"/>
  <c r="V120" i="22"/>
  <c r="W120" i="22" s="1"/>
  <c r="V104" i="22"/>
  <c r="W104" i="22" s="1"/>
  <c r="V93" i="22"/>
  <c r="W93" i="22" s="1"/>
  <c r="V77" i="22"/>
  <c r="W77" i="22" s="1"/>
  <c r="V297" i="22"/>
  <c r="W297" i="22" s="1"/>
  <c r="V113" i="22"/>
  <c r="W113" i="22" s="1"/>
  <c r="V29" i="22"/>
  <c r="W29" i="22" s="1"/>
  <c r="V399" i="22"/>
  <c r="W399" i="22" s="1"/>
  <c r="V396" i="22"/>
  <c r="W396" i="22" s="1"/>
  <c r="V265" i="22"/>
  <c r="W265" i="22" s="1"/>
  <c r="V137" i="22"/>
  <c r="W137" i="22" s="1"/>
  <c r="V335" i="22"/>
  <c r="W335" i="22" s="1"/>
  <c r="V119" i="22"/>
  <c r="W119" i="22" s="1"/>
  <c r="V317" i="22"/>
  <c r="W317" i="22" s="1"/>
  <c r="V274" i="22"/>
  <c r="W274" i="22" s="1"/>
  <c r="V221" i="22"/>
  <c r="W221" i="22" s="1"/>
  <c r="V153" i="22"/>
  <c r="W153" i="22" s="1"/>
  <c r="V75" i="22"/>
  <c r="W75" i="22" s="1"/>
  <c r="V405" i="22"/>
  <c r="W405" i="22" s="1"/>
  <c r="V311" i="22"/>
  <c r="W311" i="22" s="1"/>
  <c r="V233" i="22"/>
  <c r="W233" i="22" s="1"/>
  <c r="V105" i="22"/>
  <c r="W105" i="22" s="1"/>
  <c r="V326" i="22"/>
  <c r="W326" i="22" s="1"/>
  <c r="V310" i="22"/>
  <c r="W310" i="22" s="1"/>
  <c r="V294" i="22"/>
  <c r="W294" i="22" s="1"/>
  <c r="V278" i="22"/>
  <c r="W278" i="22" s="1"/>
  <c r="V251" i="22"/>
  <c r="W251" i="22" s="1"/>
  <c r="V241" i="22"/>
  <c r="W241" i="22" s="1"/>
  <c r="V235" i="22"/>
  <c r="W235" i="22" s="1"/>
  <c r="V187" i="22"/>
  <c r="W187" i="22" s="1"/>
  <c r="V161" i="22"/>
  <c r="W161" i="22" s="1"/>
  <c r="V97" i="22"/>
  <c r="W97" i="22" s="1"/>
  <c r="V201" i="22"/>
  <c r="W201" i="22" s="1"/>
  <c r="V73" i="22"/>
  <c r="W73" i="22" s="1"/>
  <c r="V391" i="22"/>
  <c r="W391" i="22" s="1"/>
  <c r="V390" i="22"/>
  <c r="W390" i="22" s="1"/>
  <c r="V380" i="22"/>
  <c r="W380" i="22" s="1"/>
  <c r="V360" i="22"/>
  <c r="W360" i="22" s="1"/>
  <c r="V356" i="22"/>
  <c r="W356" i="22" s="1"/>
  <c r="V346" i="22"/>
  <c r="W346" i="22" s="1"/>
  <c r="V342" i="22"/>
  <c r="W342" i="22" s="1"/>
  <c r="V339" i="22"/>
  <c r="W339" i="22" s="1"/>
  <c r="V328" i="22"/>
  <c r="W328" i="22" s="1"/>
  <c r="V318" i="22"/>
  <c r="W318" i="22" s="1"/>
  <c r="V307" i="22"/>
  <c r="W307" i="22" s="1"/>
  <c r="V304" i="22"/>
  <c r="W304" i="22" s="1"/>
  <c r="V303" i="22"/>
  <c r="W303" i="22" s="1"/>
  <c r="V293" i="22"/>
  <c r="W293" i="22" s="1"/>
  <c r="V286" i="22"/>
  <c r="W286" i="22" s="1"/>
  <c r="V282" i="22"/>
  <c r="W282" i="22" s="1"/>
  <c r="V275" i="22"/>
  <c r="W275" i="22" s="1"/>
  <c r="V272" i="22"/>
  <c r="W272" i="22" s="1"/>
  <c r="V271" i="22"/>
  <c r="W271" i="22" s="1"/>
  <c r="V261" i="22"/>
  <c r="W261" i="22" s="1"/>
  <c r="V254" i="22"/>
  <c r="W254" i="22" s="1"/>
  <c r="V250" i="22"/>
  <c r="W250" i="22" s="1"/>
  <c r="V243" i="22"/>
  <c r="W243" i="22" s="1"/>
  <c r="V240" i="22"/>
  <c r="W240" i="22" s="1"/>
  <c r="V239" i="22"/>
  <c r="W239" i="22" s="1"/>
  <c r="V229" i="22"/>
  <c r="W229" i="22" s="1"/>
  <c r="V222" i="22"/>
  <c r="W222" i="22" s="1"/>
  <c r="V218" i="22"/>
  <c r="W218" i="22" s="1"/>
  <c r="V211" i="22"/>
  <c r="W211" i="22" s="1"/>
  <c r="V208" i="22"/>
  <c r="W208" i="22" s="1"/>
  <c r="V207" i="22"/>
  <c r="W207" i="22" s="1"/>
  <c r="V197" i="22"/>
  <c r="W197" i="22" s="1"/>
  <c r="V190" i="22"/>
  <c r="W190" i="22" s="1"/>
  <c r="V186" i="22"/>
  <c r="W186" i="22" s="1"/>
  <c r="V179" i="22"/>
  <c r="W179" i="22" s="1"/>
  <c r="V176" i="22"/>
  <c r="W176" i="22" s="1"/>
  <c r="V175" i="22"/>
  <c r="W175" i="22" s="1"/>
  <c r="V165" i="22"/>
  <c r="W165" i="22" s="1"/>
  <c r="V154" i="22"/>
  <c r="W154" i="22" s="1"/>
  <c r="V152" i="22"/>
  <c r="W152" i="22" s="1"/>
  <c r="V147" i="22"/>
  <c r="W147" i="22" s="1"/>
  <c r="V143" i="22"/>
  <c r="W143" i="22" s="1"/>
  <c r="V133" i="22"/>
  <c r="W133" i="22" s="1"/>
  <c r="V122" i="22"/>
  <c r="W122" i="22" s="1"/>
  <c r="V115" i="22"/>
  <c r="W115" i="22" s="1"/>
  <c r="V112" i="22"/>
  <c r="W112" i="22" s="1"/>
  <c r="V111" i="22"/>
  <c r="W111" i="22" s="1"/>
  <c r="V101" i="22"/>
  <c r="W101" i="22" s="1"/>
  <c r="V90" i="22"/>
  <c r="W90" i="22" s="1"/>
  <c r="V83" i="22"/>
  <c r="W83" i="22" s="1"/>
  <c r="V80" i="22"/>
  <c r="W80" i="22" s="1"/>
  <c r="V79" i="22"/>
  <c r="W79" i="22" s="1"/>
  <c r="V69" i="22"/>
  <c r="W69" i="22" s="1"/>
  <c r="V58" i="22"/>
  <c r="W58" i="22" s="1"/>
  <c r="V51" i="22"/>
  <c r="W51" i="22" s="1"/>
  <c r="V48" i="22"/>
  <c r="W48" i="22" s="1"/>
  <c r="V47" i="22"/>
  <c r="W47" i="22" s="1"/>
  <c r="V37" i="22"/>
  <c r="W37" i="22" s="1"/>
  <c r="V26" i="22"/>
  <c r="W26" i="22" s="1"/>
  <c r="V16" i="22"/>
  <c r="W16" i="22" s="1"/>
  <c r="V15" i="22"/>
  <c r="W15" i="22" s="1"/>
  <c r="V11" i="22"/>
  <c r="W11" i="22" s="1"/>
  <c r="V33" i="22"/>
  <c r="W33" i="22" s="1"/>
  <c r="V400" i="22"/>
  <c r="W400" i="22" s="1"/>
  <c r="V397" i="22"/>
  <c r="W397" i="22" s="1"/>
  <c r="V389" i="22"/>
  <c r="W389" i="22" s="1"/>
  <c r="V362" i="22"/>
  <c r="W362" i="22" s="1"/>
  <c r="V355" i="22"/>
  <c r="W355" i="22" s="1"/>
  <c r="V352" i="22"/>
  <c r="W352" i="22" s="1"/>
  <c r="V351" i="22"/>
  <c r="W351" i="22" s="1"/>
  <c r="V344" i="22"/>
  <c r="W344" i="22" s="1"/>
  <c r="V319" i="22"/>
  <c r="W319" i="22" s="1"/>
  <c r="V312" i="22"/>
  <c r="W312" i="22" s="1"/>
  <c r="V302" i="22"/>
  <c r="W302" i="22" s="1"/>
  <c r="V298" i="22"/>
  <c r="W298" i="22" s="1"/>
  <c r="V291" i="22"/>
  <c r="W291" i="22" s="1"/>
  <c r="V288" i="22"/>
  <c r="W288" i="22" s="1"/>
  <c r="V287" i="22"/>
  <c r="W287" i="22" s="1"/>
  <c r="V277" i="22"/>
  <c r="W277" i="22" s="1"/>
  <c r="V270" i="22"/>
  <c r="W270" i="22" s="1"/>
  <c r="V266" i="22"/>
  <c r="W266" i="22" s="1"/>
  <c r="V259" i="22"/>
  <c r="W259" i="22" s="1"/>
  <c r="V256" i="22"/>
  <c r="W256" i="22" s="1"/>
  <c r="V255" i="22"/>
  <c r="W255" i="22" s="1"/>
  <c r="V245" i="22"/>
  <c r="W245" i="22" s="1"/>
  <c r="V238" i="22"/>
  <c r="W238" i="22" s="1"/>
  <c r="V234" i="22"/>
  <c r="W234" i="22" s="1"/>
  <c r="V227" i="22"/>
  <c r="W227" i="22" s="1"/>
  <c r="V224" i="22"/>
  <c r="W224" i="22" s="1"/>
  <c r="V223" i="22"/>
  <c r="W223" i="22" s="1"/>
  <c r="V213" i="22"/>
  <c r="W213" i="22" s="1"/>
  <c r="V206" i="22"/>
  <c r="W206" i="22" s="1"/>
  <c r="V202" i="22"/>
  <c r="W202" i="22" s="1"/>
  <c r="V195" i="22"/>
  <c r="W195" i="22" s="1"/>
  <c r="V192" i="22"/>
  <c r="W192" i="22" s="1"/>
  <c r="V191" i="22"/>
  <c r="W191" i="22" s="1"/>
  <c r="V181" i="22"/>
  <c r="W181" i="22" s="1"/>
  <c r="V174" i="22"/>
  <c r="W174" i="22" s="1"/>
  <c r="V170" i="22"/>
  <c r="W170" i="22" s="1"/>
  <c r="V163" i="22"/>
  <c r="W163" i="22" s="1"/>
  <c r="V160" i="22"/>
  <c r="W160" i="22" s="1"/>
  <c r="V159" i="22"/>
  <c r="W159" i="22" s="1"/>
  <c r="V149" i="22"/>
  <c r="W149" i="22" s="1"/>
  <c r="V138" i="22"/>
  <c r="W138" i="22" s="1"/>
  <c r="V131" i="22"/>
  <c r="W131" i="22" s="1"/>
  <c r="V128" i="22"/>
  <c r="W128" i="22" s="1"/>
  <c r="V127" i="22"/>
  <c r="W127" i="22" s="1"/>
  <c r="V117" i="22"/>
  <c r="W117" i="22" s="1"/>
  <c r="V106" i="22"/>
  <c r="W106" i="22" s="1"/>
  <c r="V99" i="22"/>
  <c r="W99" i="22" s="1"/>
  <c r="V96" i="22"/>
  <c r="W96" i="22" s="1"/>
  <c r="V95" i="22"/>
  <c r="W95" i="22" s="1"/>
  <c r="V85" i="22"/>
  <c r="W85" i="22" s="1"/>
  <c r="V74" i="22"/>
  <c r="W74" i="22" s="1"/>
  <c r="V67" i="22"/>
  <c r="W67" i="22" s="1"/>
  <c r="V64" i="22"/>
  <c r="W64" i="22" s="1"/>
  <c r="V63" i="22"/>
  <c r="W63" i="22" s="1"/>
  <c r="V53" i="22"/>
  <c r="W53" i="22" s="1"/>
  <c r="V42" i="22"/>
  <c r="W42" i="22" s="1"/>
  <c r="V35" i="22"/>
  <c r="W35" i="22" s="1"/>
  <c r="V32" i="22"/>
  <c r="W32" i="22" s="1"/>
  <c r="V31" i="22"/>
  <c r="W31" i="22" s="1"/>
  <c r="V10" i="22"/>
  <c r="W10" i="22" s="1"/>
  <c r="V401" i="22"/>
  <c r="W401" i="22" s="1"/>
  <c r="V395" i="22"/>
  <c r="W395" i="22" s="1"/>
  <c r="V394" i="22"/>
  <c r="W394" i="22" s="1"/>
  <c r="V385" i="22"/>
  <c r="W385" i="22" s="1"/>
  <c r="V379" i="22"/>
  <c r="W379" i="22" s="1"/>
  <c r="V378" i="22"/>
  <c r="W378" i="22" s="1"/>
  <c r="V375" i="22"/>
  <c r="W375" i="22" s="1"/>
  <c r="V374" i="22"/>
  <c r="W374" i="22" s="1"/>
  <c r="V371" i="22"/>
  <c r="W371" i="22" s="1"/>
  <c r="V370" i="22"/>
  <c r="W370" i="22" s="1"/>
  <c r="V367" i="22"/>
  <c r="W367" i="22" s="1"/>
  <c r="V366" i="22"/>
  <c r="W366" i="22" s="1"/>
  <c r="V361" i="22"/>
  <c r="W361" i="22" s="1"/>
  <c r="V353" i="22"/>
  <c r="W353" i="22" s="1"/>
  <c r="V345" i="22"/>
  <c r="W345" i="22" s="1"/>
  <c r="V336" i="22"/>
  <c r="W336" i="22" s="1"/>
  <c r="V330" i="22"/>
  <c r="W330" i="22" s="1"/>
  <c r="V403" i="22"/>
  <c r="W403" i="22" s="1"/>
  <c r="V402" i="22"/>
  <c r="W402" i="22" s="1"/>
  <c r="V393" i="22"/>
  <c r="W393" i="22" s="1"/>
  <c r="V387" i="22"/>
  <c r="W387" i="22" s="1"/>
  <c r="V386" i="22"/>
  <c r="W386" i="22" s="1"/>
  <c r="V377" i="22"/>
  <c r="W377" i="22" s="1"/>
  <c r="V376" i="22"/>
  <c r="W376" i="22" s="1"/>
  <c r="V373" i="22"/>
  <c r="W373" i="22" s="1"/>
  <c r="V372" i="22"/>
  <c r="W372" i="22" s="1"/>
  <c r="V369" i="22"/>
  <c r="W369" i="22" s="1"/>
  <c r="V368" i="22"/>
  <c r="W368" i="22" s="1"/>
  <c r="V365" i="22"/>
  <c r="W365" i="22" s="1"/>
  <c r="V357" i="22"/>
  <c r="W357" i="22" s="1"/>
  <c r="V349" i="22"/>
  <c r="W349" i="22" s="1"/>
  <c r="V343" i="22"/>
  <c r="W343" i="22" s="1"/>
  <c r="V323" i="22"/>
  <c r="W323" i="22" s="1"/>
  <c r="V320" i="22"/>
  <c r="W320" i="22" s="1"/>
  <c r="V314" i="22"/>
  <c r="W314" i="22" s="1"/>
  <c r="V337" i="22"/>
  <c r="W337" i="22" s="1"/>
  <c r="V332" i="22"/>
  <c r="W332" i="22" s="1"/>
  <c r="V324" i="22"/>
  <c r="W324" i="22" s="1"/>
  <c r="V316" i="22"/>
  <c r="W316" i="22" s="1"/>
  <c r="V308" i="22"/>
  <c r="W308" i="22" s="1"/>
  <c r="V300" i="22"/>
  <c r="W300" i="22" s="1"/>
  <c r="V292" i="22"/>
  <c r="W292" i="22" s="1"/>
  <c r="V284" i="22"/>
  <c r="W284" i="22" s="1"/>
  <c r="V276" i="22"/>
  <c r="W276" i="22" s="1"/>
  <c r="V268" i="22"/>
  <c r="W268" i="22" s="1"/>
  <c r="V260" i="22"/>
  <c r="W260" i="22" s="1"/>
  <c r="V252" i="22"/>
  <c r="W252" i="22" s="1"/>
  <c r="V244" i="22"/>
  <c r="W244" i="22" s="1"/>
  <c r="V236" i="22"/>
  <c r="W236" i="22" s="1"/>
  <c r="V228" i="22"/>
  <c r="W228" i="22" s="1"/>
  <c r="V220" i="22"/>
  <c r="W220" i="22" s="1"/>
  <c r="V212" i="22"/>
  <c r="W212" i="22" s="1"/>
  <c r="V204" i="22"/>
  <c r="W204" i="22" s="1"/>
  <c r="V196" i="22"/>
  <c r="W196" i="22" s="1"/>
  <c r="V188" i="22"/>
  <c r="W188" i="22" s="1"/>
  <c r="V180" i="22"/>
  <c r="W180" i="22" s="1"/>
  <c r="V172" i="22"/>
  <c r="W172" i="22" s="1"/>
  <c r="V164" i="22"/>
  <c r="W164" i="22" s="1"/>
  <c r="V156" i="22"/>
  <c r="W156" i="22" s="1"/>
  <c r="V148" i="22"/>
  <c r="W148" i="22" s="1"/>
  <c r="V140" i="22"/>
  <c r="W140" i="22" s="1"/>
  <c r="V132" i="22"/>
  <c r="W132" i="22" s="1"/>
  <c r="V124" i="22"/>
  <c r="W124" i="22" s="1"/>
  <c r="V116" i="22"/>
  <c r="W116" i="22" s="1"/>
  <c r="V108" i="22"/>
  <c r="W108" i="22" s="1"/>
  <c r="V100" i="22"/>
  <c r="W100" i="22" s="1"/>
  <c r="V92" i="22"/>
  <c r="W92" i="22" s="1"/>
  <c r="V84" i="22"/>
  <c r="W84" i="22" s="1"/>
  <c r="V76" i="22"/>
  <c r="W76" i="22" s="1"/>
  <c r="V68" i="22"/>
  <c r="W68" i="22" s="1"/>
  <c r="V60" i="22"/>
  <c r="W60" i="22" s="1"/>
  <c r="V52" i="22"/>
  <c r="W52" i="22" s="1"/>
  <c r="V44" i="22"/>
  <c r="W44" i="22" s="1"/>
  <c r="V36" i="22"/>
  <c r="W36" i="22" s="1"/>
  <c r="V28" i="22"/>
  <c r="W28" i="22" s="1"/>
  <c r="V20" i="22"/>
  <c r="W20" i="22" s="1"/>
  <c r="V12" i="22"/>
  <c r="W12" i="22" s="1"/>
  <c r="V166" i="22"/>
  <c r="W166" i="22" s="1"/>
  <c r="V158" i="22"/>
  <c r="W158" i="22" s="1"/>
  <c r="V150" i="22"/>
  <c r="W150" i="22" s="1"/>
  <c r="V142" i="22"/>
  <c r="W142" i="22" s="1"/>
  <c r="V134" i="22"/>
  <c r="W134" i="22" s="1"/>
  <c r="V126" i="22"/>
  <c r="W126" i="22" s="1"/>
  <c r="V118" i="22"/>
  <c r="W118" i="22" s="1"/>
  <c r="V110" i="22"/>
  <c r="W110" i="22" s="1"/>
  <c r="V102" i="22"/>
  <c r="W102" i="22" s="1"/>
  <c r="V94" i="22"/>
  <c r="W94" i="22" s="1"/>
  <c r="V86" i="22"/>
  <c r="W86" i="22" s="1"/>
  <c r="V78" i="22"/>
  <c r="W78" i="22" s="1"/>
  <c r="V70" i="22"/>
  <c r="W70" i="22" s="1"/>
  <c r="V62" i="22"/>
  <c r="W62" i="22" s="1"/>
  <c r="V54" i="22"/>
  <c r="W54" i="22" s="1"/>
  <c r="V46" i="22"/>
  <c r="W46" i="22" s="1"/>
  <c r="V38" i="22"/>
  <c r="W38" i="22" s="1"/>
  <c r="V30" i="22"/>
  <c r="W30" i="22" s="1"/>
  <c r="V22" i="22"/>
  <c r="W22" i="22" s="1"/>
  <c r="V14" i="22"/>
  <c r="W14" i="22" s="1"/>
  <c r="Q118" i="28"/>
  <c r="Q108" i="28"/>
  <c r="Q98" i="28"/>
  <c r="Q94" i="28"/>
  <c r="Q303" i="28"/>
  <c r="Q65" i="28"/>
  <c r="Q25" i="28"/>
  <c r="Q15" i="28"/>
  <c r="Q13" i="28"/>
  <c r="Q32" i="28"/>
  <c r="Q30" i="28"/>
  <c r="Q26" i="28"/>
  <c r="Q9" i="28"/>
  <c r="Q22" i="28"/>
  <c r="Q18" i="28"/>
  <c r="Q301" i="28"/>
  <c r="Q297" i="28"/>
  <c r="Q265" i="28"/>
  <c r="Q263" i="28"/>
  <c r="Q261" i="28"/>
  <c r="Q259" i="28"/>
  <c r="Q257" i="28"/>
  <c r="Q255" i="28"/>
  <c r="Q253" i="28"/>
  <c r="Q251" i="28"/>
  <c r="Q205" i="28"/>
  <c r="Q201" i="28"/>
  <c r="Q197" i="28"/>
  <c r="Q195" i="28"/>
  <c r="Q193" i="28"/>
  <c r="Q189" i="28"/>
  <c r="Q187" i="28"/>
  <c r="Q185" i="28"/>
  <c r="Q181" i="28"/>
  <c r="Q179" i="28"/>
  <c r="Q173" i="28"/>
  <c r="Q171" i="28"/>
  <c r="Q169" i="28"/>
  <c r="Q165" i="28"/>
  <c r="Q163" i="28"/>
  <c r="Q161" i="28"/>
  <c r="Q157" i="28"/>
  <c r="Q155" i="28"/>
  <c r="Q127" i="28"/>
  <c r="Q125" i="28"/>
  <c r="Q123" i="28"/>
  <c r="Q121" i="28"/>
  <c r="Q119" i="28"/>
  <c r="Q117" i="28"/>
  <c r="Q113" i="28"/>
  <c r="Q111" i="28"/>
  <c r="Q109" i="28"/>
  <c r="Q107" i="28"/>
  <c r="Q101" i="28"/>
  <c r="Q95" i="28"/>
  <c r="Q93" i="28"/>
  <c r="Q91" i="28"/>
  <c r="Q89" i="28"/>
  <c r="Q69" i="28"/>
  <c r="Q59" i="28"/>
  <c r="Q57" i="28"/>
  <c r="Q55" i="28"/>
  <c r="Q53" i="28"/>
  <c r="Q49" i="28"/>
  <c r="Q45" i="28"/>
  <c r="Q41" i="28"/>
  <c r="Q39" i="28"/>
  <c r="Q37" i="28"/>
  <c r="Q33" i="28"/>
  <c r="Q21" i="28"/>
  <c r="Q19" i="28"/>
  <c r="Q306" i="28"/>
  <c r="Q294" i="28"/>
  <c r="Q290" i="28"/>
  <c r="Q286" i="28"/>
  <c r="Q282" i="28"/>
  <c r="Q278" i="28"/>
  <c r="Q276" i="28"/>
  <c r="Q274" i="28"/>
  <c r="Q270" i="28"/>
  <c r="Q268" i="28"/>
  <c r="Q266" i="28"/>
  <c r="Q246" i="28"/>
  <c r="Q242" i="28"/>
  <c r="Q238" i="28"/>
  <c r="Q236" i="28"/>
  <c r="Q234" i="28"/>
  <c r="Q232" i="28"/>
  <c r="Q228" i="28"/>
  <c r="Q226" i="28"/>
  <c r="Q216" i="28"/>
  <c r="Q214" i="28"/>
  <c r="Q208" i="28"/>
  <c r="Q206" i="28"/>
  <c r="Q152" i="28"/>
  <c r="Q148" i="28"/>
  <c r="Q146" i="28"/>
  <c r="Q142" i="28"/>
  <c r="Q140" i="28"/>
  <c r="Q138" i="28"/>
  <c r="Q134" i="28"/>
  <c r="Q132" i="28"/>
  <c r="Q130" i="28"/>
  <c r="Q128" i="28"/>
  <c r="Q102" i="28"/>
  <c r="Q100" i="28"/>
  <c r="Q82" i="28"/>
  <c r="Q78" i="28"/>
  <c r="Q74" i="28"/>
  <c r="Q70" i="28"/>
  <c r="Q68" i="28"/>
  <c r="Q66" i="28"/>
  <c r="Q64" i="28"/>
  <c r="Q291" i="28"/>
  <c r="Q287" i="28"/>
  <c r="Q249" i="28"/>
  <c r="Q237" i="28"/>
  <c r="Q153" i="28"/>
  <c r="Q141" i="28"/>
  <c r="Q105" i="28"/>
  <c r="Q62" i="28"/>
  <c r="Q58" i="28"/>
  <c r="Q38" i="28"/>
  <c r="Q304" i="28"/>
  <c r="Q87" i="28"/>
  <c r="Q83" i="28"/>
  <c r="Q14" i="28"/>
  <c r="Q296" i="28"/>
  <c r="Q262" i="28"/>
  <c r="Q258" i="28"/>
  <c r="Q254" i="28"/>
  <c r="Q247" i="28"/>
  <c r="Q245" i="28"/>
  <c r="Q243" i="28"/>
  <c r="Q241" i="28"/>
  <c r="Q239" i="28"/>
  <c r="Q233" i="28"/>
  <c r="Q204" i="28"/>
  <c r="Q202" i="28"/>
  <c r="Q200" i="28"/>
  <c r="Q198" i="28"/>
  <c r="Q196" i="28"/>
  <c r="Q190" i="28"/>
  <c r="Q188" i="28"/>
  <c r="Q182" i="28"/>
  <c r="Q145" i="28"/>
  <c r="Q143" i="28"/>
  <c r="Q137" i="28"/>
  <c r="Q135" i="28"/>
  <c r="Q133" i="28"/>
  <c r="Q131" i="28"/>
  <c r="Q124" i="28"/>
  <c r="Q103" i="28"/>
  <c r="Q96" i="28"/>
  <c r="Q92" i="28"/>
  <c r="Q85" i="28"/>
  <c r="Q81" i="28"/>
  <c r="Q79" i="28"/>
  <c r="Q77" i="28"/>
  <c r="Q75" i="28"/>
  <c r="Q73" i="28"/>
  <c r="Q71" i="28"/>
  <c r="Q60" i="28"/>
  <c r="Q56" i="28"/>
  <c r="Q29" i="28"/>
  <c r="Q27" i="28"/>
  <c r="Q20" i="28"/>
  <c r="Q12" i="28"/>
  <c r="Q293" i="28"/>
  <c r="Q305" i="28"/>
  <c r="Q300" i="28"/>
  <c r="Q298" i="28"/>
  <c r="Q289" i="28"/>
  <c r="Q285" i="28"/>
  <c r="Q279" i="28"/>
  <c r="Q275" i="28"/>
  <c r="Q271" i="28"/>
  <c r="Q250" i="28"/>
  <c r="Q248" i="28"/>
  <c r="Q244" i="28"/>
  <c r="Q231" i="28"/>
  <c r="Q225" i="28"/>
  <c r="Q223" i="28"/>
  <c r="Q221" i="28"/>
  <c r="Q219" i="28"/>
  <c r="Q213" i="28"/>
  <c r="Q211" i="28"/>
  <c r="Q209" i="28"/>
  <c r="Q199" i="28"/>
  <c r="Q180" i="28"/>
  <c r="Q178" i="28"/>
  <c r="Q176" i="28"/>
  <c r="Q174" i="28"/>
  <c r="Q170" i="28"/>
  <c r="Q168" i="28"/>
  <c r="Q162" i="28"/>
  <c r="Q160" i="28"/>
  <c r="Q154" i="28"/>
  <c r="Q120" i="28"/>
  <c r="Q114" i="28"/>
  <c r="Q110" i="28"/>
  <c r="Q106" i="28"/>
  <c r="Q99" i="28"/>
  <c r="Q88" i="28"/>
  <c r="Q76" i="28"/>
  <c r="Q72" i="28"/>
  <c r="Q67" i="28"/>
  <c r="Q63" i="28"/>
  <c r="Q50" i="28"/>
  <c r="Q48" i="28"/>
  <c r="Q46" i="28"/>
  <c r="Q42" i="28"/>
  <c r="Q40" i="28"/>
  <c r="Q34" i="28"/>
  <c r="Q23" i="28"/>
  <c r="Q16" i="28"/>
  <c r="Q10" i="28"/>
  <c r="Q288" i="28"/>
  <c r="Q284" i="28"/>
  <c r="Q280" i="28"/>
  <c r="Q224" i="28"/>
  <c r="Q177" i="28"/>
  <c r="Q51" i="28"/>
  <c r="Q47" i="28"/>
  <c r="Q43" i="28"/>
  <c r="Q299" i="28"/>
  <c r="Q283" i="28"/>
  <c r="Q272" i="28"/>
  <c r="Q256" i="28"/>
  <c r="Q240" i="28"/>
  <c r="Q229" i="28"/>
  <c r="Q191" i="28"/>
  <c r="Q150" i="28"/>
  <c r="Q126" i="28"/>
  <c r="Q115" i="28"/>
  <c r="Q104" i="28"/>
  <c r="Q97" i="28"/>
  <c r="Q90" i="28"/>
  <c r="Q61" i="28"/>
  <c r="Q54" i="28"/>
  <c r="Q35" i="28"/>
  <c r="Q24" i="28"/>
  <c r="Q17" i="28"/>
  <c r="Q307" i="28"/>
  <c r="Q302" i="28"/>
  <c r="Q295" i="28"/>
  <c r="Q252" i="28"/>
  <c r="Q217" i="28"/>
  <c r="Q183" i="28"/>
  <c r="Q129" i="28"/>
  <c r="Q122" i="28"/>
  <c r="Q86" i="28"/>
  <c r="Q31" i="28"/>
  <c r="Q267" i="28"/>
  <c r="Q149" i="28"/>
  <c r="Q277" i="28"/>
  <c r="Q269" i="28"/>
  <c r="Q227" i="28"/>
  <c r="Q222" i="28"/>
  <c r="Q212" i="28"/>
  <c r="Q210" i="28"/>
  <c r="Q207" i="28"/>
  <c r="Q194" i="28"/>
  <c r="Q186" i="28"/>
  <c r="Q175" i="28"/>
  <c r="Q147" i="28"/>
  <c r="Q144" i="28"/>
  <c r="Q139" i="28"/>
  <c r="Q136" i="28"/>
  <c r="Q112" i="28"/>
  <c r="Q80" i="28"/>
  <c r="Q28" i="28"/>
  <c r="Q281" i="28"/>
  <c r="Q273" i="28"/>
  <c r="Q235" i="28"/>
  <c r="Q230" i="28"/>
  <c r="Q220" i="28"/>
  <c r="Q218" i="28"/>
  <c r="Q215" i="28"/>
  <c r="Q203" i="28"/>
  <c r="Q192" i="28"/>
  <c r="Q184" i="28"/>
  <c r="Q172" i="28"/>
  <c r="Q167" i="28"/>
  <c r="Q164" i="28"/>
  <c r="Q159" i="28"/>
  <c r="Q156" i="28"/>
  <c r="Q151" i="28"/>
  <c r="Q116" i="28"/>
  <c r="Q84" i="28"/>
  <c r="Q52" i="28"/>
  <c r="Q44" i="28"/>
  <c r="Q36" i="28"/>
  <c r="F7" i="24" l="1"/>
  <c r="F11" i="24" s="1"/>
  <c r="V8" i="22" l="1"/>
  <c r="V19" i="22"/>
  <c r="W19" i="22" s="1"/>
  <c r="V17" i="22"/>
  <c r="W17" i="22" s="1"/>
  <c r="V9" i="22"/>
  <c r="W9" i="22" s="1"/>
  <c r="W8" i="22" l="1"/>
  <c r="F15" i="24" l="1"/>
  <c r="F17" i="24" s="1"/>
  <c r="AQ30" i="23" s="1"/>
</calcChain>
</file>

<file path=xl/sharedStrings.xml><?xml version="1.0" encoding="utf-8"?>
<sst xmlns="http://schemas.openxmlformats.org/spreadsheetml/2006/main" count="416" uniqueCount="173">
  <si>
    <t>認定子ども</t>
    <rPh sb="0" eb="3">
      <t>ニンテイコ</t>
    </rPh>
    <phoneticPr fontId="1"/>
  </si>
  <si>
    <t>氏名</t>
    <rPh sb="0" eb="2">
      <t>シメイ</t>
    </rPh>
    <phoneticPr fontId="1"/>
  </si>
  <si>
    <t>No.</t>
    <phoneticPr fontId="1"/>
  </si>
  <si>
    <t>生年月日</t>
    <phoneticPr fontId="1"/>
  </si>
  <si>
    <t>異動事由</t>
    <rPh sb="0" eb="2">
      <t>イドウ</t>
    </rPh>
    <rPh sb="2" eb="4">
      <t>ジユウ</t>
    </rPh>
    <phoneticPr fontId="1"/>
  </si>
  <si>
    <t>入園料納付額</t>
    <rPh sb="0" eb="3">
      <t>ニュウエンリョウ</t>
    </rPh>
    <rPh sb="3" eb="6">
      <t>ノウフガク</t>
    </rPh>
    <phoneticPr fontId="1"/>
  </si>
  <si>
    <t>納付額合計
e=c+d</t>
    <rPh sb="0" eb="2">
      <t>ノウフ</t>
    </rPh>
    <rPh sb="2" eb="3">
      <t>ガク</t>
    </rPh>
    <rPh sb="3" eb="5">
      <t>ゴウケイ</t>
    </rPh>
    <phoneticPr fontId="1"/>
  </si>
  <si>
    <t>子ども子育て支援の提供時間帯</t>
    <rPh sb="0" eb="1">
      <t>コ</t>
    </rPh>
    <rPh sb="3" eb="5">
      <t>コソダ</t>
    </rPh>
    <rPh sb="6" eb="8">
      <t>シエン</t>
    </rPh>
    <rPh sb="9" eb="11">
      <t>テイキョウ</t>
    </rPh>
    <rPh sb="11" eb="14">
      <t>ジカンタイ</t>
    </rPh>
    <phoneticPr fontId="1"/>
  </si>
  <si>
    <t>入園日</t>
    <rPh sb="0" eb="2">
      <t>ニュウエン</t>
    </rPh>
    <rPh sb="2" eb="3">
      <t>ビ</t>
    </rPh>
    <phoneticPr fontId="1"/>
  </si>
  <si>
    <t>認定番号</t>
    <phoneticPr fontId="1"/>
  </si>
  <si>
    <t>在園</t>
    <rPh sb="0" eb="2">
      <t>ザイエン</t>
    </rPh>
    <phoneticPr fontId="1"/>
  </si>
  <si>
    <t>無償化上限額
f</t>
    <rPh sb="0" eb="3">
      <t>ムショウカ</t>
    </rPh>
    <phoneticPr fontId="1"/>
  </si>
  <si>
    <t>必須</t>
    <phoneticPr fontId="1"/>
  </si>
  <si>
    <t>―</t>
    <phoneticPr fontId="1"/>
  </si>
  <si>
    <t>該当者</t>
    <phoneticPr fontId="1"/>
  </si>
  <si>
    <t>追加調整</t>
    <phoneticPr fontId="1"/>
  </si>
  <si>
    <t>必須</t>
    <rPh sb="0" eb="2">
      <t>ヒッス</t>
    </rPh>
    <phoneticPr fontId="1"/>
  </si>
  <si>
    <t>必須</t>
    <phoneticPr fontId="1"/>
  </si>
  <si>
    <t>該当者</t>
    <phoneticPr fontId="1"/>
  </si>
  <si>
    <t>該当者</t>
    <phoneticPr fontId="1"/>
  </si>
  <si>
    <t>該当者</t>
    <phoneticPr fontId="1"/>
  </si>
  <si>
    <t>―</t>
    <phoneticPr fontId="1"/>
  </si>
  <si>
    <t>①</t>
    <phoneticPr fontId="1"/>
  </si>
  <si>
    <t>②</t>
    <phoneticPr fontId="1"/>
  </si>
  <si>
    <t>③</t>
    <phoneticPr fontId="1"/>
  </si>
  <si>
    <t>④</t>
    <phoneticPr fontId="1"/>
  </si>
  <si>
    <t>⑤</t>
    <phoneticPr fontId="1"/>
  </si>
  <si>
    <t>⑥</t>
  </si>
  <si>
    <t>⑦</t>
  </si>
  <si>
    <t>⑧</t>
  </si>
  <si>
    <t>認定開始日</t>
    <rPh sb="2" eb="5">
      <t>カイシビ</t>
    </rPh>
    <phoneticPr fontId="1"/>
  </si>
  <si>
    <t>請求月の
在園状況
（1日時点）</t>
    <rPh sb="0" eb="2">
      <t>セイキュウ</t>
    </rPh>
    <rPh sb="2" eb="3">
      <t>ツキ</t>
    </rPh>
    <rPh sb="12" eb="13">
      <t>ヒ</t>
    </rPh>
    <rPh sb="13" eb="15">
      <t>ジテン</t>
    </rPh>
    <phoneticPr fontId="1"/>
  </si>
  <si>
    <t>請求月の請求対象</t>
    <rPh sb="4" eb="6">
      <t>セイキュウ</t>
    </rPh>
    <rPh sb="6" eb="8">
      <t>タイショウ</t>
    </rPh>
    <phoneticPr fontId="1"/>
  </si>
  <si>
    <t>認定番号</t>
    <phoneticPr fontId="1"/>
  </si>
  <si>
    <t>保育料
納付額
d</t>
    <phoneticPr fontId="1"/>
  </si>
  <si>
    <t>認定終了日</t>
    <rPh sb="2" eb="4">
      <t>シュウリョウ</t>
    </rPh>
    <rPh sb="4" eb="5">
      <t>ビ</t>
    </rPh>
    <phoneticPr fontId="1"/>
  </si>
  <si>
    <t>該当者</t>
    <rPh sb="0" eb="3">
      <t>ガイトウシャ</t>
    </rPh>
    <phoneticPr fontId="1"/>
  </si>
  <si>
    <t>⑭</t>
    <phoneticPr fontId="1"/>
  </si>
  <si>
    <t>⑮</t>
    <phoneticPr fontId="1"/>
  </si>
  <si>
    <t>事業所番号：</t>
    <rPh sb="0" eb="3">
      <t>ジギョウショ</t>
    </rPh>
    <rPh sb="3" eb="5">
      <t>バンゴウ</t>
    </rPh>
    <phoneticPr fontId="7"/>
  </si>
  <si>
    <t>請求日</t>
    <rPh sb="0" eb="2">
      <t>セイキュウ</t>
    </rPh>
    <rPh sb="2" eb="3">
      <t>ビ</t>
    </rPh>
    <phoneticPr fontId="7"/>
  </si>
  <si>
    <t>（宛先）川崎市長</t>
    <rPh sb="4" eb="7">
      <t>カワサキシ</t>
    </rPh>
    <phoneticPr fontId="7"/>
  </si>
  <si>
    <t>施設等利用費請求書</t>
    <phoneticPr fontId="7"/>
  </si>
  <si>
    <t>　私（請求者）は、特定子ども・子育て支援提供者として、子ども・子育て支援法第３０条の１１第３項の規定に基づき、川崎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カワサキ</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7"/>
  </si>
  <si>
    <t>１．</t>
    <phoneticPr fontId="7"/>
  </si>
  <si>
    <t>実際の利用状況等について川崎市が施設等利用給付認定保護者に確認すること。</t>
    <rPh sb="5" eb="7">
      <t>ジョウキョウ</t>
    </rPh>
    <rPh sb="7" eb="8">
      <t>ナド</t>
    </rPh>
    <phoneticPr fontId="7"/>
  </si>
  <si>
    <t>２．</t>
    <phoneticPr fontId="7"/>
  </si>
  <si>
    <t>利用料の請求・支払い状況を川崎市が施設等利用給付認定保護者に確認すること。</t>
    <rPh sb="0" eb="3">
      <t>リヨウリョウ</t>
    </rPh>
    <rPh sb="4" eb="6">
      <t>セイキュウ</t>
    </rPh>
    <rPh sb="7" eb="9">
      <t>シハラ</t>
    </rPh>
    <rPh sb="10" eb="12">
      <t>ジョウキョウ</t>
    </rPh>
    <phoneticPr fontId="7"/>
  </si>
  <si>
    <t>３．</t>
    <phoneticPr fontId="7"/>
  </si>
  <si>
    <t>川崎市の要請・質問等に対応すること。</t>
    <rPh sb="4" eb="6">
      <t>ヨウセイ</t>
    </rPh>
    <rPh sb="7" eb="9">
      <t>シツモン</t>
    </rPh>
    <rPh sb="9" eb="10">
      <t>ナド</t>
    </rPh>
    <rPh sb="11" eb="13">
      <t>タイオウ</t>
    </rPh>
    <phoneticPr fontId="7"/>
  </si>
  <si>
    <t>所在地</t>
    <rPh sb="0" eb="3">
      <t>ショザイチ</t>
    </rPh>
    <phoneticPr fontId="7"/>
  </si>
  <si>
    <t>幼稚園名</t>
    <rPh sb="0" eb="4">
      <t>ヨウチエンメイ</t>
    </rPh>
    <phoneticPr fontId="7"/>
  </si>
  <si>
    <t>設置法人
（設置者）
の名称</t>
    <rPh sb="0" eb="2">
      <t>セッチ</t>
    </rPh>
    <rPh sb="2" eb="4">
      <t>ホウジン</t>
    </rPh>
    <rPh sb="6" eb="9">
      <t>セッチシャ</t>
    </rPh>
    <rPh sb="12" eb="14">
      <t>メイショウ</t>
    </rPh>
    <phoneticPr fontId="7"/>
  </si>
  <si>
    <t>代表者職氏名</t>
    <rPh sb="0" eb="2">
      <t>ダイヒョウ</t>
    </rPh>
    <rPh sb="2" eb="3">
      <t>シャ</t>
    </rPh>
    <rPh sb="3" eb="4">
      <t>ショク</t>
    </rPh>
    <rPh sb="4" eb="6">
      <t>シメイ</t>
    </rPh>
    <phoneticPr fontId="7"/>
  </si>
  <si>
    <t>1．施設等利用費請求金額</t>
    <rPh sb="2" eb="5">
      <t>シセツナド</t>
    </rPh>
    <rPh sb="5" eb="7">
      <t>リヨウ</t>
    </rPh>
    <rPh sb="7" eb="8">
      <t>ヒ</t>
    </rPh>
    <rPh sb="8" eb="10">
      <t>セイキュウ</t>
    </rPh>
    <rPh sb="10" eb="12">
      <t>キンガク</t>
    </rPh>
    <phoneticPr fontId="7"/>
  </si>
  <si>
    <t>請求する
年 月 分</t>
    <rPh sb="0" eb="2">
      <t>セイキュウ</t>
    </rPh>
    <rPh sb="5" eb="6">
      <t>ネン</t>
    </rPh>
    <rPh sb="7" eb="8">
      <t>ガツ</t>
    </rPh>
    <rPh sb="9" eb="10">
      <t>フン</t>
    </rPh>
    <phoneticPr fontId="7"/>
  </si>
  <si>
    <t>年</t>
    <rPh sb="0" eb="1">
      <t>ネン</t>
    </rPh>
    <phoneticPr fontId="7"/>
  </si>
  <si>
    <t>月分</t>
    <rPh sb="0" eb="2">
      <t>ガツブン</t>
    </rPh>
    <phoneticPr fontId="7"/>
  </si>
  <si>
    <t>請 求 金 額</t>
    <rPh sb="0" eb="1">
      <t>ショウ</t>
    </rPh>
    <rPh sb="2" eb="3">
      <t>モトム</t>
    </rPh>
    <rPh sb="4" eb="5">
      <t>キン</t>
    </rPh>
    <rPh sb="6" eb="7">
      <t>ガク</t>
    </rPh>
    <phoneticPr fontId="7"/>
  </si>
  <si>
    <t>円</t>
    <rPh sb="0" eb="1">
      <t>エン</t>
    </rPh>
    <phoneticPr fontId="7"/>
  </si>
  <si>
    <t>子育て支援の提供時間帯</t>
    <rPh sb="0" eb="2">
      <t>コソダ</t>
    </rPh>
    <rPh sb="3" eb="5">
      <t>シエン</t>
    </rPh>
    <rPh sb="6" eb="8">
      <t>テイキョウ</t>
    </rPh>
    <rPh sb="8" eb="10">
      <t>ジカン</t>
    </rPh>
    <rPh sb="10" eb="11">
      <t>タイ</t>
    </rPh>
    <phoneticPr fontId="1"/>
  </si>
  <si>
    <t>2．施設等利用費請求金額の内訳</t>
    <rPh sb="2" eb="5">
      <t>シセツナド</t>
    </rPh>
    <rPh sb="5" eb="7">
      <t>リヨウ</t>
    </rPh>
    <rPh sb="7" eb="8">
      <t>ヒ</t>
    </rPh>
    <rPh sb="8" eb="10">
      <t>セイキュウ</t>
    </rPh>
    <rPh sb="10" eb="12">
      <t>キンガク</t>
    </rPh>
    <rPh sb="13" eb="15">
      <t>ウチワケ</t>
    </rPh>
    <phoneticPr fontId="7"/>
  </si>
  <si>
    <t>3．振込先</t>
    <rPh sb="2" eb="4">
      <t>フリコミ</t>
    </rPh>
    <rPh sb="4" eb="5">
      <t>サキ</t>
    </rPh>
    <phoneticPr fontId="8"/>
  </si>
  <si>
    <t>前回の請求と同じ口座を希望する場合は、「継続」にチェックしてください。</t>
    <phoneticPr fontId="7"/>
  </si>
  <si>
    <t>※　可能な限り前回の請求と同じ口座としていただきますよう御協力をお願いいたします。</t>
    <phoneticPr fontId="7"/>
  </si>
  <si>
    <t>区分</t>
    <rPh sb="0" eb="2">
      <t>クブン</t>
    </rPh>
    <phoneticPr fontId="7"/>
  </si>
  <si>
    <t>預金種目</t>
    <rPh sb="0" eb="2">
      <t>ヨキン</t>
    </rPh>
    <rPh sb="2" eb="4">
      <t>シュモク</t>
    </rPh>
    <phoneticPr fontId="7"/>
  </si>
  <si>
    <t>普通</t>
    <rPh sb="0" eb="2">
      <t>フツウ</t>
    </rPh>
    <phoneticPr fontId="7"/>
  </si>
  <si>
    <t>当座</t>
    <rPh sb="0" eb="2">
      <t>トウザ</t>
    </rPh>
    <phoneticPr fontId="7"/>
  </si>
  <si>
    <t>口座番号</t>
    <rPh sb="0" eb="2">
      <t>コウザ</t>
    </rPh>
    <rPh sb="2" eb="4">
      <t>バンゴウ</t>
    </rPh>
    <phoneticPr fontId="7"/>
  </si>
  <si>
    <t>口座名義(カタカナ)</t>
    <rPh sb="0" eb="2">
      <t>コウザ</t>
    </rPh>
    <rPh sb="2" eb="4">
      <t>メイギ</t>
    </rPh>
    <phoneticPr fontId="7"/>
  </si>
  <si>
    <t>年</t>
    <rPh sb="0" eb="1">
      <t>ネン</t>
    </rPh>
    <phoneticPr fontId="1"/>
  </si>
  <si>
    <t>月分</t>
    <rPh sb="0" eb="1">
      <t>ガツ</t>
    </rPh>
    <rPh sb="1" eb="2">
      <t>ブン</t>
    </rPh>
    <phoneticPr fontId="1"/>
  </si>
  <si>
    <t>施設等利用費（保育料）</t>
    <rPh sb="0" eb="6">
      <t>シセツトウリヨウヒ</t>
    </rPh>
    <rPh sb="7" eb="9">
      <t>ホイク</t>
    </rPh>
    <rPh sb="9" eb="10">
      <t>リョウ</t>
    </rPh>
    <phoneticPr fontId="1"/>
  </si>
  <si>
    <t>当月請求分</t>
    <rPh sb="0" eb="2">
      <t>トウゲツ</t>
    </rPh>
    <rPh sb="2" eb="4">
      <t>セイキュウ</t>
    </rPh>
    <rPh sb="4" eb="5">
      <t>ブン</t>
    </rPh>
    <phoneticPr fontId="1"/>
  </si>
  <si>
    <t>対象人数</t>
    <rPh sb="0" eb="2">
      <t>タイショウ</t>
    </rPh>
    <rPh sb="2" eb="4">
      <t>ニンズウ</t>
    </rPh>
    <phoneticPr fontId="1"/>
  </si>
  <si>
    <t>金額</t>
    <rPh sb="0" eb="2">
      <t>キンガク</t>
    </rPh>
    <phoneticPr fontId="1"/>
  </si>
  <si>
    <t>満３歳児</t>
    <rPh sb="0" eb="1">
      <t>マン</t>
    </rPh>
    <rPh sb="2" eb="3">
      <t>サイ</t>
    </rPh>
    <rPh sb="3" eb="4">
      <t>ジ</t>
    </rPh>
    <phoneticPr fontId="1"/>
  </si>
  <si>
    <t>人</t>
    <rPh sb="0" eb="1">
      <t>ヒト</t>
    </rPh>
    <phoneticPr fontId="1"/>
  </si>
  <si>
    <t>円</t>
    <rPh sb="0" eb="1">
      <t>エン</t>
    </rPh>
    <phoneticPr fontId="1"/>
  </si>
  <si>
    <t>年少</t>
    <rPh sb="0" eb="2">
      <t>ネンショウ</t>
    </rPh>
    <phoneticPr fontId="1"/>
  </si>
  <si>
    <t>人</t>
    <rPh sb="0" eb="1">
      <t>ニン</t>
    </rPh>
    <phoneticPr fontId="1"/>
  </si>
  <si>
    <t>年中</t>
    <rPh sb="0" eb="2">
      <t>ネンチュウ</t>
    </rPh>
    <phoneticPr fontId="1"/>
  </si>
  <si>
    <t>年長</t>
    <rPh sb="0" eb="2">
      <t>ネンチョウ</t>
    </rPh>
    <phoneticPr fontId="1"/>
  </si>
  <si>
    <t>合計</t>
    <rPh sb="0" eb="2">
      <t>ゴウケイ</t>
    </rPh>
    <phoneticPr fontId="1"/>
  </si>
  <si>
    <t>・・・Ａ</t>
    <phoneticPr fontId="1"/>
  </si>
  <si>
    <t>追加調整分</t>
    <rPh sb="0" eb="4">
      <t>ツイカチョウセイ</t>
    </rPh>
    <rPh sb="4" eb="5">
      <t>ブン</t>
    </rPh>
    <phoneticPr fontId="1"/>
  </si>
  <si>
    <t>・・・Ｂ</t>
    <phoneticPr fontId="1"/>
  </si>
  <si>
    <t>Ａ+Ｂ</t>
    <phoneticPr fontId="1"/>
  </si>
  <si>
    <t>月数計算</t>
    <rPh sb="0" eb="2">
      <t>ゲッスウ</t>
    </rPh>
    <rPh sb="2" eb="4">
      <t>ケイサン</t>
    </rPh>
    <phoneticPr fontId="1"/>
  </si>
  <si>
    <t>その他１（支給対象）の在園月数</t>
    <rPh sb="11" eb="15">
      <t>ザイエンゲッスウ</t>
    </rPh>
    <phoneticPr fontId="1"/>
  </si>
  <si>
    <t>年</t>
    <rPh sb="0" eb="1">
      <t>ネン</t>
    </rPh>
    <phoneticPr fontId="1"/>
  </si>
  <si>
    <t>月</t>
    <rPh sb="0" eb="1">
      <t>ガツ</t>
    </rPh>
    <phoneticPr fontId="1"/>
  </si>
  <si>
    <t>日</t>
    <rPh sb="0" eb="1">
      <t>ニチ</t>
    </rPh>
    <phoneticPr fontId="1"/>
  </si>
  <si>
    <t>休園までの在園月数(A)</t>
    <rPh sb="0" eb="2">
      <t>キュウエン</t>
    </rPh>
    <rPh sb="5" eb="9">
      <t>ザイエンゲッスウ</t>
    </rPh>
    <phoneticPr fontId="1"/>
  </si>
  <si>
    <t>復園後の在園月数(B)</t>
  </si>
  <si>
    <t>復園後の在園月数(B)</t>
    <rPh sb="0" eb="1">
      <t>フク</t>
    </rPh>
    <rPh sb="1" eb="2">
      <t>エン</t>
    </rPh>
    <rPh sb="2" eb="3">
      <t>ゴ</t>
    </rPh>
    <rPh sb="4" eb="6">
      <t>ザイエン</t>
    </rPh>
    <rPh sb="6" eb="8">
      <t>ゲッスウ</t>
    </rPh>
    <phoneticPr fontId="1"/>
  </si>
  <si>
    <t>合計在園月数（A+B)</t>
  </si>
  <si>
    <t>合計在園月数（A+B)</t>
    <rPh sb="0" eb="2">
      <t>ゴウケイ</t>
    </rPh>
    <rPh sb="2" eb="6">
      <t>ザイエンゲッスウ</t>
    </rPh>
    <phoneticPr fontId="1"/>
  </si>
  <si>
    <t>昨年度退園</t>
  </si>
  <si>
    <t>入園</t>
    <rPh sb="0" eb="2">
      <t>ニュウエン</t>
    </rPh>
    <phoneticPr fontId="1"/>
  </si>
  <si>
    <t>㉑</t>
    <phoneticPr fontId="1"/>
  </si>
  <si>
    <t xml:space="preserve">
異動年月日（異動事由を退園、休園、復園を選択した時のみ入力）</t>
    <rPh sb="1" eb="3">
      <t>イドウ</t>
    </rPh>
    <rPh sb="3" eb="6">
      <t>ネンガッピ</t>
    </rPh>
    <rPh sb="7" eb="9">
      <t>イドウ</t>
    </rPh>
    <rPh sb="9" eb="11">
      <t>ジユウ</t>
    </rPh>
    <rPh sb="12" eb="14">
      <t>タイエン</t>
    </rPh>
    <rPh sb="15" eb="17">
      <t>キュウエン</t>
    </rPh>
    <rPh sb="18" eb="19">
      <t>フク</t>
    </rPh>
    <rPh sb="19" eb="20">
      <t>エン</t>
    </rPh>
    <rPh sb="21" eb="23">
      <t>センタク</t>
    </rPh>
    <rPh sb="25" eb="26">
      <t>トキ</t>
    </rPh>
    <rPh sb="28" eb="30">
      <t>ニュウリョク</t>
    </rPh>
    <phoneticPr fontId="1"/>
  </si>
  <si>
    <t>計算欄</t>
    <rPh sb="0" eb="2">
      <t>ケイサン</t>
    </rPh>
    <rPh sb="2" eb="3">
      <t>ラン</t>
    </rPh>
    <phoneticPr fontId="1"/>
  </si>
  <si>
    <t>退園日までの月数（計算結果）</t>
    <rPh sb="0" eb="2">
      <t>タイエン</t>
    </rPh>
    <rPh sb="2" eb="3">
      <t>ビ</t>
    </rPh>
    <rPh sb="6" eb="8">
      <t>ゲッスウ</t>
    </rPh>
    <rPh sb="9" eb="11">
      <t>ケイサン</t>
    </rPh>
    <rPh sb="11" eb="13">
      <t>ケッカ</t>
    </rPh>
    <phoneticPr fontId="1"/>
  </si>
  <si>
    <t xml:space="preserve">年間在園
月数
b
</t>
    <phoneticPr fontId="1"/>
  </si>
  <si>
    <t>在園のまま市内へ転入した場合の当該年度の在園月数</t>
    <rPh sb="0" eb="2">
      <t>ザイエン</t>
    </rPh>
    <rPh sb="5" eb="7">
      <t>シナイ</t>
    </rPh>
    <rPh sb="8" eb="10">
      <t>テンニュウ</t>
    </rPh>
    <rPh sb="12" eb="14">
      <t>バアイ</t>
    </rPh>
    <rPh sb="15" eb="19">
      <t>トウガイネンド</t>
    </rPh>
    <rPh sb="20" eb="24">
      <t>ザイエンゲッスウ</t>
    </rPh>
    <phoneticPr fontId="1"/>
  </si>
  <si>
    <t>在園のまま市外へ転出した場合の当該年度の在園月数</t>
    <rPh sb="12" eb="14">
      <t>バアイ</t>
    </rPh>
    <rPh sb="15" eb="17">
      <t>トウガイ</t>
    </rPh>
    <rPh sb="17" eb="19">
      <t>ネンド</t>
    </rPh>
    <rPh sb="20" eb="24">
      <t>ザイエンゲッスウ</t>
    </rPh>
    <phoneticPr fontId="1"/>
  </si>
  <si>
    <t>請求金額
eとfの
少ない方</t>
    <rPh sb="0" eb="2">
      <t>セイキュウ</t>
    </rPh>
    <rPh sb="2" eb="4">
      <t>キンガク</t>
    </rPh>
    <rPh sb="10" eb="11">
      <t>スク</t>
    </rPh>
    <rPh sb="13" eb="14">
      <t>ホウ</t>
    </rPh>
    <phoneticPr fontId="1"/>
  </si>
  <si>
    <t>月数計算</t>
    <phoneticPr fontId="1"/>
  </si>
  <si>
    <t>人</t>
    <rPh sb="0" eb="1">
      <t>ニン</t>
    </rPh>
    <phoneticPr fontId="1"/>
  </si>
  <si>
    <t>計算欄</t>
    <rPh sb="0" eb="2">
      <t>ケイサン</t>
    </rPh>
    <rPh sb="2" eb="3">
      <t>ラン</t>
    </rPh>
    <phoneticPr fontId="1"/>
  </si>
  <si>
    <t>⑩</t>
    <phoneticPr fontId="1"/>
  </si>
  <si>
    <t>⑪</t>
    <phoneticPr fontId="1"/>
  </si>
  <si>
    <t>⑥</t>
    <phoneticPr fontId="1"/>
  </si>
  <si>
    <t>⑦</t>
    <phoneticPr fontId="1"/>
  </si>
  <si>
    <t>⑧</t>
    <phoneticPr fontId="1"/>
  </si>
  <si>
    <t>⑨</t>
    <phoneticPr fontId="1"/>
  </si>
  <si>
    <t>⑫</t>
    <phoneticPr fontId="1"/>
  </si>
  <si>
    <t>⑬</t>
    <phoneticPr fontId="1"/>
  </si>
  <si>
    <t>⑭</t>
    <phoneticPr fontId="1"/>
  </si>
  <si>
    <t>⑯</t>
    <phoneticPr fontId="1"/>
  </si>
  <si>
    <t>継続</t>
    <phoneticPr fontId="1"/>
  </si>
  <si>
    <t>新規</t>
    <phoneticPr fontId="1"/>
  </si>
  <si>
    <t>計算欄</t>
    <rPh sb="0" eb="2">
      <t>ケイサン</t>
    </rPh>
    <rPh sb="2" eb="3">
      <t>ラン</t>
    </rPh>
    <phoneticPr fontId="1"/>
  </si>
  <si>
    <t>退園日</t>
    <rPh sb="0" eb="2">
      <t>タイエン</t>
    </rPh>
    <rPh sb="2" eb="3">
      <t>ビ</t>
    </rPh>
    <phoneticPr fontId="1"/>
  </si>
  <si>
    <t>年</t>
    <rPh sb="0" eb="1">
      <t>ネン</t>
    </rPh>
    <phoneticPr fontId="1"/>
  </si>
  <si>
    <t>月</t>
    <rPh sb="0" eb="1">
      <t>ツキ</t>
    </rPh>
    <phoneticPr fontId="1"/>
  </si>
  <si>
    <t>⑳</t>
    <phoneticPr fontId="1"/>
  </si>
  <si>
    <t>その他１（支給対象）の在園月数</t>
    <phoneticPr fontId="1"/>
  </si>
  <si>
    <t>その他２（支給対象外）</t>
    <phoneticPr fontId="1"/>
  </si>
  <si>
    <t>⑨</t>
    <phoneticPr fontId="1"/>
  </si>
  <si>
    <t>⑪</t>
    <phoneticPr fontId="1"/>
  </si>
  <si>
    <t>⑫</t>
    <phoneticPr fontId="1"/>
  </si>
  <si>
    <t>⑰</t>
    <phoneticPr fontId="1"/>
  </si>
  <si>
    <t>⑱</t>
    <phoneticPr fontId="1"/>
  </si>
  <si>
    <t>⑲</t>
    <phoneticPr fontId="1"/>
  </si>
  <si>
    <t>在園のまま市内へ転入</t>
    <rPh sb="0" eb="2">
      <t>ザイエン</t>
    </rPh>
    <rPh sb="5" eb="7">
      <t>シナイ</t>
    </rPh>
    <rPh sb="8" eb="10">
      <t>テンニュウ</t>
    </rPh>
    <phoneticPr fontId="1"/>
  </si>
  <si>
    <t>計算欄</t>
    <rPh sb="0" eb="2">
      <t>ケイサン</t>
    </rPh>
    <rPh sb="2" eb="3">
      <t>ラン</t>
    </rPh>
    <phoneticPr fontId="1"/>
  </si>
  <si>
    <t>休園までの在園月数(A)</t>
    <phoneticPr fontId="1"/>
  </si>
  <si>
    <t>追加調整する利用年月</t>
    <rPh sb="0" eb="2">
      <t>ツイカ</t>
    </rPh>
    <rPh sb="2" eb="4">
      <t>チョウセイ</t>
    </rPh>
    <rPh sb="6" eb="8">
      <t>リヨウ</t>
    </rPh>
    <rPh sb="8" eb="9">
      <t>ネン</t>
    </rPh>
    <rPh sb="9" eb="10">
      <t>ツキ</t>
    </rPh>
    <phoneticPr fontId="1"/>
  </si>
  <si>
    <t>　</t>
  </si>
  <si>
    <t>～</t>
    <phoneticPr fontId="1"/>
  </si>
  <si>
    <t>人</t>
  </si>
  <si>
    <t>円</t>
  </si>
  <si>
    <t>別紙「施設等利用費内訳書」のとおり</t>
    <rPh sb="0" eb="2">
      <t>ベッシ</t>
    </rPh>
    <rPh sb="3" eb="6">
      <t>シセツナド</t>
    </rPh>
    <rPh sb="6" eb="8">
      <t>リヨウ</t>
    </rPh>
    <rPh sb="8" eb="9">
      <t>ヒ</t>
    </rPh>
    <rPh sb="9" eb="12">
      <t>ウチワケショ</t>
    </rPh>
    <phoneticPr fontId="7"/>
  </si>
  <si>
    <t>満３歳</t>
    <rPh sb="0" eb="1">
      <t>マン</t>
    </rPh>
    <rPh sb="2" eb="3">
      <t>サイ</t>
    </rPh>
    <phoneticPr fontId="1"/>
  </si>
  <si>
    <t>計算欄</t>
    <rPh sb="0" eb="2">
      <t>ケイサン</t>
    </rPh>
    <rPh sb="2" eb="3">
      <t>ラン</t>
    </rPh>
    <phoneticPr fontId="1"/>
  </si>
  <si>
    <t>施設等利用費請求金額内訳書（当月請求分 満３歳）　</t>
    <rPh sb="0" eb="6">
      <t>シセツトウリヨウヒ</t>
    </rPh>
    <rPh sb="6" eb="13">
      <t>セイキュウキンガクウチワケショ</t>
    </rPh>
    <rPh sb="14" eb="16">
      <t>トウゲツ</t>
    </rPh>
    <rPh sb="16" eb="18">
      <t>セイキュウ</t>
    </rPh>
    <rPh sb="18" eb="19">
      <t>ブン</t>
    </rPh>
    <rPh sb="20" eb="21">
      <t>マン</t>
    </rPh>
    <rPh sb="22" eb="23">
      <t>サイ</t>
    </rPh>
    <phoneticPr fontId="1"/>
  </si>
  <si>
    <t>月額換算 
c=a/b</t>
    <rPh sb="0" eb="2">
      <t>ゲツガク</t>
    </rPh>
    <rPh sb="2" eb="4">
      <t>カンサン</t>
    </rPh>
    <phoneticPr fontId="1"/>
  </si>
  <si>
    <t>入園料納付総額 
a</t>
    <rPh sb="0" eb="3">
      <t>ニュウエンリョウ</t>
    </rPh>
    <rPh sb="5" eb="6">
      <t>ソウ</t>
    </rPh>
    <phoneticPr fontId="1"/>
  </si>
  <si>
    <t>施設等利用費請求金額内訳書（追加調整分）</t>
    <rPh sb="0" eb="6">
      <t>シセツトウリヨウヒ</t>
    </rPh>
    <rPh sb="6" eb="13">
      <t>セイキュウキンガクウチワケショ</t>
    </rPh>
    <rPh sb="14" eb="16">
      <t>ツイカ</t>
    </rPh>
    <rPh sb="16" eb="18">
      <t>チョウセイ</t>
    </rPh>
    <rPh sb="18" eb="19">
      <t>ブン</t>
    </rPh>
    <phoneticPr fontId="1"/>
  </si>
  <si>
    <r>
      <t xml:space="preserve">異動月の在園日数
</t>
    </r>
    <r>
      <rPr>
        <b/>
        <u/>
        <sz val="12"/>
        <color theme="1"/>
        <rFont val="ＭＳ Ｐゴシック"/>
        <family val="3"/>
        <charset val="128"/>
        <scheme val="minor"/>
      </rPr>
      <t>数値を入力してください。</t>
    </r>
    <phoneticPr fontId="1"/>
  </si>
  <si>
    <r>
      <t xml:space="preserve">異動月の平日日数
</t>
    </r>
    <r>
      <rPr>
        <b/>
        <u/>
        <sz val="12"/>
        <color theme="1"/>
        <rFont val="ＭＳ Ｐゴシック"/>
        <family val="3"/>
        <charset val="128"/>
        <scheme val="minor"/>
      </rPr>
      <t>数値を入力してください。</t>
    </r>
    <rPh sb="4" eb="6">
      <t>ヘイジツ</t>
    </rPh>
    <phoneticPr fontId="1"/>
  </si>
  <si>
    <t>請求金額合計</t>
    <rPh sb="0" eb="4">
      <t>セイキュウキンガク</t>
    </rPh>
    <rPh sb="4" eb="6">
      <t>ゴウケイ</t>
    </rPh>
    <phoneticPr fontId="1"/>
  </si>
  <si>
    <t>追加調整する利用月で既に市から支給された額
a</t>
    <rPh sb="10" eb="11">
      <t>スデ</t>
    </rPh>
    <rPh sb="12" eb="13">
      <t>シ</t>
    </rPh>
    <rPh sb="15" eb="17">
      <t>シキュウ</t>
    </rPh>
    <rPh sb="20" eb="21">
      <t>ガク</t>
    </rPh>
    <phoneticPr fontId="1"/>
  </si>
  <si>
    <t>入園料納付総額 
b</t>
    <rPh sb="0" eb="3">
      <t>ニュウエンリョウ</t>
    </rPh>
    <rPh sb="5" eb="6">
      <t>ソウ</t>
    </rPh>
    <phoneticPr fontId="1"/>
  </si>
  <si>
    <t>年間在園月数
c</t>
    <phoneticPr fontId="1"/>
  </si>
  <si>
    <t>月額換算 
d=b/c</t>
    <rPh sb="0" eb="2">
      <t>ゲツガク</t>
    </rPh>
    <rPh sb="2" eb="4">
      <t>カンサン</t>
    </rPh>
    <phoneticPr fontId="1"/>
  </si>
  <si>
    <t xml:space="preserve">保育料
納付額
e
</t>
    <phoneticPr fontId="1"/>
  </si>
  <si>
    <t>納付額合計
f=d+e</t>
    <rPh sb="0" eb="2">
      <t>ノウフ</t>
    </rPh>
    <rPh sb="2" eb="3">
      <t>ガク</t>
    </rPh>
    <rPh sb="3" eb="5">
      <t>ゴウケイ</t>
    </rPh>
    <phoneticPr fontId="1"/>
  </si>
  <si>
    <t>無償化上限額 
g</t>
    <rPh sb="0" eb="3">
      <t>ムショウカ</t>
    </rPh>
    <phoneticPr fontId="1"/>
  </si>
  <si>
    <t>請求金額
h=fとgの
少ない方</t>
    <rPh sb="0" eb="2">
      <t>セイキュウ</t>
    </rPh>
    <rPh sb="2" eb="4">
      <t>キンガク</t>
    </rPh>
    <rPh sb="12" eb="13">
      <t>スク</t>
    </rPh>
    <rPh sb="15" eb="16">
      <t>ホウ</t>
    </rPh>
    <phoneticPr fontId="1"/>
  </si>
  <si>
    <t>追加調整額
h-a</t>
    <rPh sb="0" eb="2">
      <t>ツイカ</t>
    </rPh>
    <rPh sb="2" eb="4">
      <t>チョウセイ</t>
    </rPh>
    <rPh sb="4" eb="5">
      <t>ガク</t>
    </rPh>
    <phoneticPr fontId="1"/>
  </si>
  <si>
    <t>金融機関・支店等名</t>
    <rPh sb="0" eb="2">
      <t>キンユウ</t>
    </rPh>
    <rPh sb="2" eb="4">
      <t>キカン</t>
    </rPh>
    <rPh sb="5" eb="7">
      <t>シテン</t>
    </rPh>
    <rPh sb="7" eb="8">
      <t>トウ</t>
    </rPh>
    <rPh sb="8" eb="9">
      <t>ナ</t>
    </rPh>
    <phoneticPr fontId="7"/>
  </si>
  <si>
    <t>農協・信用組合</t>
    <phoneticPr fontId="1"/>
  </si>
  <si>
    <t>銀行・信用金庫</t>
    <rPh sb="0" eb="2">
      <t>ギンコウ</t>
    </rPh>
    <rPh sb="3" eb="7">
      <t>シンヨウキンコ</t>
    </rPh>
    <phoneticPr fontId="1"/>
  </si>
  <si>
    <t>支店</t>
    <rPh sb="0" eb="2">
      <t>シテン</t>
    </rPh>
    <phoneticPr fontId="1"/>
  </si>
  <si>
    <t>出張所</t>
    <rPh sb="0" eb="3">
      <t>シュッチョウジョ</t>
    </rPh>
    <phoneticPr fontId="1"/>
  </si>
  <si>
    <t>□</t>
    <phoneticPr fontId="1"/>
  </si>
  <si>
    <t>施設等利用費請求金額内訳書（当月請求分 年少）　</t>
    <rPh sb="0" eb="6">
      <t>シセツトウリヨウヒ</t>
    </rPh>
    <rPh sb="6" eb="13">
      <t>セイキュウキンガクウチワケショ</t>
    </rPh>
    <rPh sb="14" eb="16">
      <t>トウゲツ</t>
    </rPh>
    <rPh sb="16" eb="18">
      <t>セイキュウ</t>
    </rPh>
    <rPh sb="18" eb="19">
      <t>ブン</t>
    </rPh>
    <rPh sb="20" eb="22">
      <t>ネンショウ</t>
    </rPh>
    <phoneticPr fontId="1"/>
  </si>
  <si>
    <t>施設等利用費請求金額内訳書（当月請求分 年中）　</t>
    <rPh sb="0" eb="6">
      <t>シセツトウリヨウヒ</t>
    </rPh>
    <rPh sb="6" eb="13">
      <t>セイキュウキンガクウチワケショ</t>
    </rPh>
    <rPh sb="14" eb="16">
      <t>トウゲツ</t>
    </rPh>
    <rPh sb="16" eb="18">
      <t>セイキュウ</t>
    </rPh>
    <rPh sb="18" eb="19">
      <t>ブン</t>
    </rPh>
    <rPh sb="20" eb="22">
      <t>ネンチュウ</t>
    </rPh>
    <phoneticPr fontId="1"/>
  </si>
  <si>
    <t>施設等利用費請求金額内訳書（当月請求分 年長）　</t>
    <rPh sb="0" eb="6">
      <t>シセツトウリヨウヒ</t>
    </rPh>
    <rPh sb="6" eb="13">
      <t>セイキュウキンガクウチワケショ</t>
    </rPh>
    <rPh sb="14" eb="16">
      <t>トウゲツ</t>
    </rPh>
    <rPh sb="16" eb="18">
      <t>セイキュウ</t>
    </rPh>
    <rPh sb="18" eb="19">
      <t>ブン</t>
    </rPh>
    <rPh sb="20" eb="22">
      <t>ネンチョウ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</si>
</sst>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m/d"/>
    <numFmt numFmtId="178" formatCode="#,##0_ "/>
    <numFmt numFmtId="179" formatCode="0_);[Red]\(0\)"/>
    <numFmt numFmtId="180" formatCode="[$-411]ggge&quot;年&quot;m&quot;月&quot;d&quot;日&quot;;@"/>
  </numFmts>
  <fonts count="3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1"/>
      <color theme="1"/>
      <name val="ＭＳ Ｐゴシック"/>
      <family val="3"/>
      <charset val="128"/>
      <scheme val="minor"/>
    </font>
    <font>
      <sz val="11"/>
      <color theme="1"/>
      <name val="ＭＳ Ｐゴシック"/>
      <family val="2"/>
      <scheme val="minor"/>
    </font>
    <font>
      <sz val="11"/>
      <name val="ＭＳ Ｐゴシック"/>
      <family val="3"/>
      <charset val="128"/>
      <scheme val="minor"/>
    </font>
    <font>
      <sz val="12"/>
      <color theme="1"/>
      <name val="ＭＳ Ｐゴシック"/>
      <family val="3"/>
      <charset val="128"/>
    </font>
    <font>
      <sz val="6"/>
      <name val="ＭＳ Ｐゴシック"/>
      <family val="3"/>
      <charset val="128"/>
      <scheme val="minor"/>
    </font>
    <font>
      <sz val="6"/>
      <name val="ＭＳ Ｐゴシック"/>
      <family val="3"/>
      <charset val="128"/>
    </font>
    <font>
      <b/>
      <sz val="10"/>
      <color theme="1"/>
      <name val="ＭＳ Ｐゴシック"/>
      <family val="3"/>
      <charset val="128"/>
    </font>
    <font>
      <b/>
      <sz val="14"/>
      <color theme="1"/>
      <name val="ＭＳ Ｐゴシック"/>
      <family val="3"/>
      <charset val="128"/>
    </font>
    <font>
      <b/>
      <sz val="16"/>
      <color theme="1"/>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b/>
      <u/>
      <sz val="12"/>
      <color theme="1"/>
      <name val="ＭＳ Ｐゴシック"/>
      <family val="3"/>
      <charset val="128"/>
      <scheme val="minor"/>
    </font>
    <font>
      <sz val="14"/>
      <name val="ＭＳ Ｐゴシック"/>
      <family val="3"/>
      <charset val="128"/>
      <scheme val="minor"/>
    </font>
    <font>
      <b/>
      <sz val="16"/>
      <color rgb="FFFF0000"/>
      <name val="ＭＳ Ｐゴシック"/>
      <family val="3"/>
      <charset val="128"/>
      <scheme val="minor"/>
    </font>
    <font>
      <b/>
      <sz val="16"/>
      <color theme="0"/>
      <name val="ＭＳ Ｐゴシック"/>
      <family val="3"/>
      <charset val="128"/>
      <scheme val="minor"/>
    </font>
    <font>
      <sz val="16"/>
      <color theme="0"/>
      <name val="ＭＳ Ｐゴシック"/>
      <family val="2"/>
      <charset val="128"/>
      <scheme val="minor"/>
    </font>
    <font>
      <sz val="10"/>
      <color theme="1"/>
      <name val="ＭＳ Ｐゴシック"/>
      <family val="3"/>
      <charset val="128"/>
    </font>
    <font>
      <sz val="14"/>
      <color theme="1"/>
      <name val="ＭＳ Ｐゴシック"/>
      <family val="3"/>
      <charset val="128"/>
    </font>
    <font>
      <sz val="9"/>
      <color theme="1"/>
      <name val="ＭＳ Ｐゴシック"/>
      <family val="3"/>
      <charset val="128"/>
    </font>
    <font>
      <sz val="11"/>
      <color theme="1"/>
      <name val="ＭＳ Ｐゴシック"/>
      <family val="3"/>
      <charset val="128"/>
    </font>
    <font>
      <sz val="8"/>
      <color theme="1"/>
      <name val="ＭＳ Ｐゴシック"/>
      <family val="3"/>
      <charset val="128"/>
    </font>
    <font>
      <b/>
      <sz val="11"/>
      <name val="ＭＳ Ｐゴシック"/>
      <family val="3"/>
      <charset val="128"/>
      <scheme val="minor"/>
    </font>
    <font>
      <b/>
      <sz val="14"/>
      <name val="ＭＳ Ｐ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64"/>
      </left>
      <right/>
      <top style="double">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4" fillId="0" borderId="0"/>
  </cellStyleXfs>
  <cellXfs count="419">
    <xf numFmtId="0" fontId="0" fillId="0" borderId="0" xfId="0">
      <alignment vertical="center"/>
    </xf>
    <xf numFmtId="0" fontId="10" fillId="5" borderId="65" xfId="0" applyFont="1" applyFill="1" applyBorder="1">
      <alignment vertical="center"/>
    </xf>
    <xf numFmtId="0" fontId="0" fillId="0" borderId="0" xfId="0" applyProtection="1">
      <alignment vertical="center"/>
      <protection locked="0"/>
    </xf>
    <xf numFmtId="0" fontId="0" fillId="0" borderId="0" xfId="0" applyAlignment="1" applyProtection="1">
      <alignment vertical="center" wrapText="1"/>
      <protection locked="0"/>
    </xf>
    <xf numFmtId="180" fontId="12" fillId="0" borderId="2" xfId="0" applyNumberFormat="1" applyFont="1" applyBorder="1" applyAlignment="1" applyProtection="1">
      <alignment horizontal="center" vertical="center" wrapText="1"/>
      <protection locked="0"/>
    </xf>
    <xf numFmtId="176" fontId="12" fillId="0" borderId="2" xfId="0" applyNumberFormat="1" applyFont="1" applyBorder="1" applyAlignment="1" applyProtection="1">
      <alignment horizontal="center" vertical="center" wrapText="1"/>
      <protection locked="0"/>
    </xf>
    <xf numFmtId="38" fontId="13" fillId="0" borderId="16" xfId="1" applyFont="1" applyFill="1" applyBorder="1" applyAlignment="1" applyProtection="1">
      <alignment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180" fontId="13" fillId="0" borderId="2" xfId="0" applyNumberFormat="1" applyFont="1" applyBorder="1" applyAlignment="1" applyProtection="1">
      <alignment horizontal="center" vertical="center" wrapText="1"/>
      <protection locked="0"/>
    </xf>
    <xf numFmtId="176" fontId="13" fillId="0" borderId="1" xfId="0" applyNumberFormat="1" applyFont="1" applyBorder="1" applyAlignment="1" applyProtection="1">
      <alignment horizontal="center" vertical="center" wrapText="1"/>
      <protection locked="0"/>
    </xf>
    <xf numFmtId="180" fontId="13" fillId="0" borderId="1" xfId="0" applyNumberFormat="1" applyFont="1" applyBorder="1" applyAlignment="1" applyProtection="1">
      <alignment horizontal="center" vertical="center" wrapText="1"/>
      <protection locked="0"/>
    </xf>
    <xf numFmtId="38" fontId="13" fillId="0" borderId="10" xfId="1" applyFont="1" applyFill="1" applyBorder="1" applyAlignment="1" applyProtection="1">
      <alignment vertical="center" wrapText="1"/>
      <protection locked="0"/>
    </xf>
    <xf numFmtId="38" fontId="13" fillId="0" borderId="17" xfId="1" applyFont="1" applyFill="1" applyBorder="1" applyAlignment="1" applyProtection="1">
      <alignment vertical="center" wrapText="1"/>
      <protection locked="0"/>
    </xf>
    <xf numFmtId="0" fontId="14" fillId="0" borderId="98" xfId="0" applyFont="1" applyBorder="1">
      <alignment vertical="center"/>
    </xf>
    <xf numFmtId="0" fontId="3" fillId="0" borderId="99" xfId="0" applyFont="1" applyBorder="1">
      <alignment vertical="center"/>
    </xf>
    <xf numFmtId="0" fontId="0" fillId="0" borderId="99" xfId="0" applyBorder="1">
      <alignment vertical="center"/>
    </xf>
    <xf numFmtId="0" fontId="14" fillId="0" borderId="99" xfId="0" applyFont="1" applyBorder="1" applyAlignment="1">
      <alignment horizontal="right" vertical="center"/>
    </xf>
    <xf numFmtId="0" fontId="14" fillId="0" borderId="100" xfId="0" applyFont="1" applyBorder="1" applyAlignment="1">
      <alignment horizontal="center" vertical="center"/>
    </xf>
    <xf numFmtId="0" fontId="0" fillId="0" borderId="31" xfId="0" applyBorder="1">
      <alignment vertical="center"/>
    </xf>
    <xf numFmtId="0" fontId="0" fillId="0" borderId="101" xfId="0" applyBorder="1">
      <alignment vertical="center"/>
    </xf>
    <xf numFmtId="0" fontId="12" fillId="4" borderId="26" xfId="0" applyFont="1" applyFill="1" applyBorder="1" applyAlignment="1">
      <alignment horizontal="center" vertical="center"/>
    </xf>
    <xf numFmtId="0" fontId="13" fillId="4" borderId="10" xfId="0" applyFont="1" applyFill="1" applyBorder="1" applyAlignment="1">
      <alignment horizontal="center" vertical="center"/>
    </xf>
    <xf numFmtId="0" fontId="13" fillId="4" borderId="2" xfId="0" applyFont="1" applyFill="1" applyBorder="1" applyAlignment="1">
      <alignment horizontal="center" vertical="center"/>
    </xf>
    <xf numFmtId="0" fontId="12" fillId="4" borderId="2" xfId="0" applyFont="1" applyFill="1" applyBorder="1" applyAlignment="1">
      <alignment horizontal="center" vertical="center"/>
    </xf>
    <xf numFmtId="0" fontId="13" fillId="4" borderId="14" xfId="0" applyFont="1" applyFill="1" applyBorder="1" applyAlignment="1">
      <alignment horizontal="center" vertical="center"/>
    </xf>
    <xf numFmtId="0" fontId="13" fillId="4" borderId="38" xfId="0" applyFont="1" applyFill="1" applyBorder="1" applyAlignment="1">
      <alignment horizontal="center" vertical="center"/>
    </xf>
    <xf numFmtId="0" fontId="12" fillId="4" borderId="14" xfId="0" applyFont="1" applyFill="1" applyBorder="1" applyAlignment="1">
      <alignment horizontal="center" vertical="center"/>
    </xf>
    <xf numFmtId="0" fontId="13" fillId="4" borderId="11" xfId="0" applyFont="1" applyFill="1" applyBorder="1" applyAlignment="1">
      <alignment horizontal="center" vertical="center"/>
    </xf>
    <xf numFmtId="0" fontId="0" fillId="4" borderId="25" xfId="0" applyFill="1" applyBorder="1" applyAlignment="1">
      <alignment horizontal="center" vertical="center"/>
    </xf>
    <xf numFmtId="0" fontId="12" fillId="4" borderId="39" xfId="0" applyFont="1" applyFill="1" applyBorder="1" applyAlignment="1">
      <alignment horizontal="center" vertical="center"/>
    </xf>
    <xf numFmtId="0" fontId="13" fillId="4" borderId="12" xfId="0" applyFont="1" applyFill="1" applyBorder="1" applyAlignment="1">
      <alignment horizontal="center" vertical="center"/>
    </xf>
    <xf numFmtId="180" fontId="13" fillId="4" borderId="12" xfId="0" applyNumberFormat="1" applyFont="1" applyFill="1" applyBorder="1" applyAlignment="1">
      <alignment horizontal="center" vertical="center"/>
    </xf>
    <xf numFmtId="0" fontId="13" fillId="4" borderId="13" xfId="0" applyFont="1" applyFill="1" applyBorder="1" applyAlignment="1">
      <alignment horizontal="center" vertical="center" wrapText="1"/>
    </xf>
    <xf numFmtId="0" fontId="13" fillId="4" borderId="39" xfId="0" applyFont="1" applyFill="1" applyBorder="1" applyAlignment="1">
      <alignment horizontal="center" vertical="center" wrapText="1"/>
    </xf>
    <xf numFmtId="0" fontId="13" fillId="4" borderId="12" xfId="0" applyFont="1" applyFill="1" applyBorder="1" applyAlignment="1">
      <alignment horizontal="center" vertical="center" wrapText="1"/>
    </xf>
    <xf numFmtId="0" fontId="13" fillId="4" borderId="13" xfId="0" applyFont="1" applyFill="1" applyBorder="1" applyAlignment="1">
      <alignment horizontal="center" vertical="center"/>
    </xf>
    <xf numFmtId="176" fontId="13" fillId="3" borderId="15" xfId="0" applyNumberFormat="1" applyFont="1" applyFill="1" applyBorder="1" applyAlignment="1">
      <alignment horizontal="center" vertical="center" wrapText="1"/>
    </xf>
    <xf numFmtId="176" fontId="13" fillId="3" borderId="92" xfId="0" applyNumberFormat="1" applyFont="1" applyFill="1" applyBorder="1" applyAlignment="1">
      <alignment horizontal="center" vertical="center" wrapText="1"/>
    </xf>
    <xf numFmtId="0" fontId="20" fillId="0" borderId="2" xfId="1" applyNumberFormat="1" applyFont="1" applyFill="1" applyBorder="1" applyAlignment="1" applyProtection="1">
      <alignment vertical="center" wrapText="1"/>
    </xf>
    <xf numFmtId="38" fontId="13" fillId="3" borderId="11" xfId="1" applyFont="1" applyFill="1" applyBorder="1" applyAlignment="1" applyProtection="1">
      <alignment vertical="center" wrapText="1"/>
    </xf>
    <xf numFmtId="0" fontId="20" fillId="0" borderId="1" xfId="1" applyNumberFormat="1" applyFont="1" applyFill="1" applyBorder="1" applyAlignment="1" applyProtection="1">
      <alignment vertical="center" wrapText="1"/>
    </xf>
    <xf numFmtId="0" fontId="20" fillId="0" borderId="8" xfId="1" applyNumberFormat="1" applyFont="1" applyFill="1" applyBorder="1" applyAlignment="1" applyProtection="1">
      <alignment vertical="center" wrapText="1"/>
    </xf>
    <xf numFmtId="38" fontId="13" fillId="3" borderId="2" xfId="1" applyFont="1" applyFill="1" applyBorder="1" applyAlignment="1" applyProtection="1">
      <alignment vertical="center" wrapText="1"/>
    </xf>
    <xf numFmtId="38" fontId="13" fillId="3" borderId="1" xfId="1" applyFont="1" applyFill="1" applyBorder="1" applyAlignment="1" applyProtection="1">
      <alignment vertical="center" wrapText="1"/>
    </xf>
    <xf numFmtId="38" fontId="13" fillId="3" borderId="6" xfId="1" applyFont="1" applyFill="1" applyBorder="1" applyAlignment="1" applyProtection="1">
      <alignment vertical="center" wrapText="1"/>
    </xf>
    <xf numFmtId="38" fontId="13" fillId="3" borderId="8" xfId="1" applyFont="1" applyFill="1" applyBorder="1" applyAlignment="1" applyProtection="1">
      <alignment vertical="center" wrapText="1"/>
    </xf>
    <xf numFmtId="38" fontId="13" fillId="3" borderId="9" xfId="1" applyFont="1" applyFill="1" applyBorder="1" applyAlignment="1" applyProtection="1">
      <alignment vertical="center" wrapText="1"/>
    </xf>
    <xf numFmtId="14" fontId="0" fillId="0" borderId="0" xfId="0" applyNumberFormat="1">
      <alignment vertical="center"/>
    </xf>
    <xf numFmtId="0" fontId="0" fillId="0" borderId="0" xfId="0" applyAlignment="1">
      <alignment horizontal="center" vertical="center"/>
    </xf>
    <xf numFmtId="0" fontId="23" fillId="0" borderId="0" xfId="0" applyFont="1" applyAlignment="1">
      <alignment horizontal="center" vertical="center"/>
    </xf>
    <xf numFmtId="0" fontId="0" fillId="0" borderId="21" xfId="0" applyBorder="1" applyAlignment="1">
      <alignment horizontal="center" vertical="center"/>
    </xf>
    <xf numFmtId="0" fontId="0" fillId="0" borderId="17" xfId="0" applyBorder="1">
      <alignment vertical="center"/>
    </xf>
    <xf numFmtId="0" fontId="0" fillId="0" borderId="1" xfId="0" applyBorder="1">
      <alignment vertical="center"/>
    </xf>
    <xf numFmtId="0" fontId="0" fillId="0" borderId="15" xfId="0" applyBorder="1">
      <alignment vertical="center"/>
    </xf>
    <xf numFmtId="0" fontId="0" fillId="0" borderId="20" xfId="0" applyBorder="1" applyAlignment="1">
      <alignment vertical="center" wrapText="1"/>
    </xf>
    <xf numFmtId="0" fontId="0" fillId="0" borderId="1" xfId="0" applyBorder="1" applyAlignment="1">
      <alignment vertical="center" wrapText="1"/>
    </xf>
    <xf numFmtId="0" fontId="12" fillId="0" borderId="10"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176" fontId="12" fillId="0" borderId="1" xfId="0" applyNumberFormat="1" applyFont="1" applyBorder="1" applyAlignment="1" applyProtection="1">
      <alignment horizontal="center" vertical="center" wrapText="1"/>
      <protection locked="0"/>
    </xf>
    <xf numFmtId="0" fontId="13" fillId="0" borderId="7" xfId="0" applyFont="1" applyBorder="1" applyAlignment="1" applyProtection="1">
      <alignment horizontal="left" vertical="center" wrapText="1"/>
      <protection locked="0"/>
    </xf>
    <xf numFmtId="180" fontId="13" fillId="0" borderId="8" xfId="0" applyNumberFormat="1" applyFont="1" applyBorder="1" applyAlignment="1" applyProtection="1">
      <alignment horizontal="center" vertical="center" wrapText="1"/>
      <protection locked="0"/>
    </xf>
    <xf numFmtId="176" fontId="13" fillId="0" borderId="8" xfId="0" applyNumberFormat="1" applyFont="1" applyBorder="1" applyAlignment="1" applyProtection="1">
      <alignment horizontal="center" vertical="center" wrapText="1"/>
      <protection locked="0"/>
    </xf>
    <xf numFmtId="176" fontId="12" fillId="0" borderId="8" xfId="0" applyNumberFormat="1" applyFont="1" applyBorder="1" applyAlignment="1" applyProtection="1">
      <alignment horizontal="center" vertical="center" wrapText="1"/>
      <protection locked="0"/>
    </xf>
    <xf numFmtId="38" fontId="13" fillId="0" borderId="18" xfId="1" applyFont="1" applyFill="1" applyBorder="1" applyAlignment="1" applyProtection="1">
      <alignment vertical="center" wrapText="1"/>
      <protection locked="0"/>
    </xf>
    <xf numFmtId="38" fontId="13" fillId="0" borderId="5" xfId="1" applyFont="1" applyFill="1" applyBorder="1" applyAlignment="1" applyProtection="1">
      <alignment vertical="center" wrapText="1"/>
      <protection locked="0"/>
    </xf>
    <xf numFmtId="38" fontId="13" fillId="0" borderId="7" xfId="1" applyFont="1" applyFill="1" applyBorder="1" applyAlignment="1" applyProtection="1">
      <alignment vertical="center" wrapText="1"/>
      <protection locked="0"/>
    </xf>
    <xf numFmtId="176" fontId="13" fillId="3" borderId="14" xfId="0" applyNumberFormat="1" applyFont="1" applyFill="1" applyBorder="1" applyAlignment="1">
      <alignment horizontal="center" vertical="center" wrapText="1"/>
    </xf>
    <xf numFmtId="0" fontId="0" fillId="0" borderId="17" xfId="0" applyBorder="1" applyProtection="1">
      <alignment vertical="center"/>
      <protection locked="0"/>
    </xf>
    <xf numFmtId="0" fontId="0" fillId="0" borderId="1" xfId="0" applyBorder="1" applyProtection="1">
      <alignment vertical="center"/>
      <protection locked="0"/>
    </xf>
    <xf numFmtId="0" fontId="0" fillId="0" borderId="15" xfId="0" applyBorder="1" applyAlignment="1" applyProtection="1">
      <alignment horizontal="center" vertical="center"/>
      <protection locked="0"/>
    </xf>
    <xf numFmtId="0" fontId="12" fillId="0" borderId="26"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3" fillId="0" borderId="28" xfId="0" applyFont="1" applyBorder="1" applyAlignment="1" applyProtection="1">
      <alignment horizontal="center" vertical="center" wrapText="1"/>
      <protection locked="0"/>
    </xf>
    <xf numFmtId="180" fontId="0" fillId="0" borderId="0" xfId="0" applyNumberFormat="1">
      <alignment vertical="center"/>
    </xf>
    <xf numFmtId="0" fontId="25" fillId="5" borderId="0" xfId="0" applyFont="1" applyFill="1">
      <alignment vertical="center"/>
    </xf>
    <xf numFmtId="0" fontId="6" fillId="0" borderId="0" xfId="2" applyFont="1" applyAlignment="1">
      <alignment vertical="center"/>
    </xf>
    <xf numFmtId="0" fontId="6" fillId="0" borderId="0" xfId="2" applyFont="1" applyAlignment="1">
      <alignment vertical="top"/>
    </xf>
    <xf numFmtId="0" fontId="24" fillId="0" borderId="0" xfId="2" applyFont="1" applyAlignment="1">
      <alignment vertical="center"/>
    </xf>
    <xf numFmtId="0" fontId="27" fillId="0" borderId="0" xfId="2" applyFont="1" applyAlignment="1">
      <alignment vertical="center"/>
    </xf>
    <xf numFmtId="0" fontId="27" fillId="0" borderId="0" xfId="2" applyFont="1"/>
    <xf numFmtId="0" fontId="27" fillId="0" borderId="0" xfId="2" applyFont="1" applyAlignment="1">
      <alignment vertical="top"/>
    </xf>
    <xf numFmtId="0" fontId="26" fillId="0" borderId="0" xfId="2" applyFont="1"/>
    <xf numFmtId="0" fontId="0" fillId="0" borderId="94" xfId="0" applyBorder="1" applyAlignment="1" applyProtection="1">
      <alignment horizontal="center" vertical="center" wrapText="1"/>
      <protection locked="0"/>
    </xf>
    <xf numFmtId="0" fontId="0" fillId="0" borderId="10" xfId="0" applyBorder="1" applyProtection="1">
      <alignment vertical="center"/>
      <protection locked="0"/>
    </xf>
    <xf numFmtId="0" fontId="0" fillId="0" borderId="38" xfId="0"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23" xfId="0" applyBorder="1" applyAlignment="1" applyProtection="1">
      <alignment horizontal="center" vertical="center" wrapText="1"/>
      <protection locked="0"/>
    </xf>
    <xf numFmtId="0" fontId="0" fillId="0" borderId="93" xfId="0" applyBorder="1" applyAlignment="1" applyProtection="1">
      <alignment horizontal="center" vertical="center" wrapText="1"/>
      <protection locked="0"/>
    </xf>
    <xf numFmtId="0" fontId="16" fillId="2" borderId="0" xfId="0" applyFont="1" applyFill="1" applyAlignment="1">
      <alignment horizontal="center" vertical="center" wrapText="1"/>
    </xf>
    <xf numFmtId="0" fontId="0" fillId="0" borderId="0" xfId="0" applyAlignment="1">
      <alignment horizontal="center" vertical="center" wrapText="1"/>
    </xf>
    <xf numFmtId="0" fontId="16" fillId="2" borderId="0" xfId="0" applyFont="1" applyFill="1" applyAlignment="1">
      <alignment horizontal="center" vertical="center"/>
    </xf>
    <xf numFmtId="0" fontId="0" fillId="0" borderId="0" xfId="0" applyAlignment="1">
      <alignment vertical="center" wrapText="1"/>
    </xf>
    <xf numFmtId="179" fontId="0" fillId="0" borderId="0" xfId="0" applyNumberFormat="1">
      <alignment vertical="center"/>
    </xf>
    <xf numFmtId="0" fontId="0" fillId="4" borderId="0" xfId="0" applyFill="1" applyAlignment="1">
      <alignment horizontal="center" vertical="center"/>
    </xf>
    <xf numFmtId="38" fontId="0" fillId="4" borderId="0" xfId="1" applyFont="1" applyFill="1" applyBorder="1" applyAlignment="1" applyProtection="1">
      <alignment horizontal="center" vertical="center" wrapText="1"/>
    </xf>
    <xf numFmtId="38" fontId="0" fillId="3" borderId="0" xfId="1" applyFont="1" applyFill="1" applyBorder="1" applyAlignment="1" applyProtection="1">
      <alignment vertical="center" wrapText="1"/>
    </xf>
    <xf numFmtId="0" fontId="0" fillId="0" borderId="1" xfId="1" applyNumberFormat="1" applyFont="1" applyFill="1" applyBorder="1" applyAlignment="1" applyProtection="1">
      <alignment vertical="center" wrapText="1"/>
    </xf>
    <xf numFmtId="0" fontId="0" fillId="0" borderId="15" xfId="0" applyBorder="1" applyAlignment="1">
      <alignment vertical="center" wrapText="1"/>
    </xf>
    <xf numFmtId="0" fontId="21" fillId="0" borderId="0" xfId="0" applyFont="1" applyAlignment="1">
      <alignment horizontal="center" vertical="center"/>
    </xf>
    <xf numFmtId="0" fontId="22" fillId="0" borderId="0" xfId="0" applyFont="1" applyAlignment="1">
      <alignment horizontal="center" vertical="center"/>
    </xf>
    <xf numFmtId="0" fontId="0" fillId="0" borderId="17" xfId="0" applyBorder="1" applyAlignment="1">
      <alignment vertical="center" wrapText="1"/>
    </xf>
    <xf numFmtId="0" fontId="14" fillId="0" borderId="0" xfId="0" applyFont="1">
      <alignment vertical="center"/>
    </xf>
    <xf numFmtId="0" fontId="3" fillId="0" borderId="0" xfId="0" applyFont="1">
      <alignment vertical="center"/>
    </xf>
    <xf numFmtId="0" fontId="14" fillId="0" borderId="0" xfId="0" applyFont="1" applyAlignment="1">
      <alignment horizontal="right" vertical="center"/>
    </xf>
    <xf numFmtId="0" fontId="0" fillId="4" borderId="23" xfId="0" applyFill="1" applyBorder="1" applyAlignment="1">
      <alignment horizontal="center" vertical="center"/>
    </xf>
    <xf numFmtId="0" fontId="0" fillId="4" borderId="1" xfId="0" applyFill="1" applyBorder="1" applyAlignment="1">
      <alignment horizontal="center" vertical="center"/>
    </xf>
    <xf numFmtId="0" fontId="0" fillId="4" borderId="15" xfId="0" applyFill="1" applyBorder="1" applyAlignment="1">
      <alignment horizontal="center" vertical="center"/>
    </xf>
    <xf numFmtId="0" fontId="0" fillId="4" borderId="6" xfId="0" applyFill="1" applyBorder="1" applyAlignment="1">
      <alignment horizontal="center" vertical="center"/>
    </xf>
    <xf numFmtId="0" fontId="0" fillId="4" borderId="1" xfId="0" applyFill="1" applyBorder="1" applyAlignment="1">
      <alignment horizontal="center" vertical="center" wrapText="1"/>
    </xf>
    <xf numFmtId="0" fontId="0" fillId="4" borderId="5" xfId="0" applyFill="1" applyBorder="1" applyAlignment="1">
      <alignment horizontal="center" vertical="center" wrapText="1"/>
    </xf>
    <xf numFmtId="0" fontId="0" fillId="4" borderId="5" xfId="0" applyFill="1" applyBorder="1" applyAlignment="1">
      <alignment horizontal="center" vertical="center"/>
    </xf>
    <xf numFmtId="0" fontId="0" fillId="4" borderId="6"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22" xfId="0" applyFill="1" applyBorder="1" applyAlignment="1">
      <alignment horizontal="center" vertical="center"/>
    </xf>
    <xf numFmtId="0" fontId="0" fillId="4" borderId="41" xfId="0" applyFill="1" applyBorder="1" applyAlignment="1">
      <alignment horizontal="center" vertical="center" wrapText="1"/>
    </xf>
    <xf numFmtId="177" fontId="0" fillId="4" borderId="12" xfId="0" applyNumberFormat="1" applyFill="1" applyBorder="1" applyAlignment="1">
      <alignment horizontal="center" vertical="center" wrapText="1"/>
    </xf>
    <xf numFmtId="176" fontId="0" fillId="4" borderId="12" xfId="0" applyNumberFormat="1" applyFill="1" applyBorder="1" applyAlignment="1">
      <alignment horizontal="center" vertical="center" wrapText="1"/>
    </xf>
    <xf numFmtId="177" fontId="0" fillId="4" borderId="40" xfId="0" applyNumberFormat="1" applyFill="1" applyBorder="1" applyAlignment="1">
      <alignment horizontal="center" vertical="center" wrapText="1"/>
    </xf>
    <xf numFmtId="177" fontId="0" fillId="4" borderId="13" xfId="0" applyNumberFormat="1" applyFill="1" applyBorder="1" applyAlignment="1">
      <alignment horizontal="center" vertical="center" wrapText="1"/>
    </xf>
    <xf numFmtId="0" fontId="0" fillId="4" borderId="12" xfId="0" applyFill="1" applyBorder="1" applyAlignment="1">
      <alignment horizontal="center" vertical="center" wrapText="1"/>
    </xf>
    <xf numFmtId="177" fontId="0" fillId="4" borderId="39" xfId="0" applyNumberFormat="1" applyFill="1" applyBorder="1" applyAlignment="1">
      <alignment horizontal="center" vertical="center" wrapText="1"/>
    </xf>
    <xf numFmtId="176" fontId="0" fillId="4" borderId="40" xfId="0" applyNumberFormat="1" applyFill="1" applyBorder="1" applyAlignment="1">
      <alignment horizontal="center" vertical="center" wrapText="1"/>
    </xf>
    <xf numFmtId="38" fontId="0" fillId="4" borderId="39" xfId="1" applyFont="1" applyFill="1" applyBorder="1" applyAlignment="1" applyProtection="1">
      <alignment horizontal="center" vertical="center" wrapText="1"/>
    </xf>
    <xf numFmtId="38" fontId="0" fillId="4" borderId="12" xfId="1" applyFont="1" applyFill="1" applyBorder="1" applyAlignment="1" applyProtection="1">
      <alignment horizontal="center" vertical="center" wrapText="1"/>
    </xf>
    <xf numFmtId="38" fontId="0" fillId="4" borderId="13" xfId="1" applyFont="1" applyFill="1" applyBorder="1" applyAlignment="1" applyProtection="1">
      <alignment horizontal="center" vertical="center" wrapText="1"/>
    </xf>
    <xf numFmtId="38" fontId="0" fillId="4" borderId="22" xfId="1" applyFont="1" applyFill="1" applyBorder="1" applyAlignment="1" applyProtection="1">
      <alignment horizontal="center" vertical="center" wrapText="1"/>
    </xf>
    <xf numFmtId="0" fontId="26" fillId="0" borderId="0" xfId="2" applyFont="1" applyAlignment="1">
      <alignment vertical="center"/>
    </xf>
    <xf numFmtId="0" fontId="24" fillId="0" borderId="0" xfId="2" applyFont="1" applyAlignment="1">
      <alignment wrapText="1"/>
    </xf>
    <xf numFmtId="0" fontId="26" fillId="0" borderId="0" xfId="2" applyFont="1" applyAlignment="1">
      <alignment vertical="top"/>
    </xf>
    <xf numFmtId="49" fontId="26" fillId="0" borderId="0" xfId="2" applyNumberFormat="1" applyFont="1" applyAlignment="1">
      <alignment vertical="top"/>
    </xf>
    <xf numFmtId="0" fontId="28" fillId="0" borderId="0" xfId="2" applyFont="1" applyAlignment="1">
      <alignment vertical="top"/>
    </xf>
    <xf numFmtId="0" fontId="24" fillId="0" borderId="0" xfId="2" applyFont="1"/>
    <xf numFmtId="0" fontId="24" fillId="0" borderId="0" xfId="2" applyFont="1" applyAlignment="1">
      <alignment vertical="center" wrapText="1"/>
    </xf>
    <xf numFmtId="0" fontId="24" fillId="0" borderId="0" xfId="2" applyFont="1" applyAlignment="1">
      <alignment vertical="center" shrinkToFit="1"/>
    </xf>
    <xf numFmtId="0" fontId="28" fillId="0" borderId="0" xfId="2" applyFont="1" applyAlignment="1">
      <alignment vertical="center" wrapText="1" shrinkToFit="1"/>
    </xf>
    <xf numFmtId="0" fontId="24" fillId="0" borderId="0" xfId="2" applyFont="1" applyAlignment="1">
      <alignment horizontal="left"/>
    </xf>
    <xf numFmtId="0" fontId="24" fillId="5" borderId="0" xfId="2" applyFont="1" applyFill="1" applyAlignment="1">
      <alignment horizontal="center" vertical="center"/>
    </xf>
    <xf numFmtId="0" fontId="24" fillId="0" borderId="0" xfId="2" applyFont="1" applyAlignment="1">
      <alignment horizontal="center" vertical="center"/>
    </xf>
    <xf numFmtId="0" fontId="24" fillId="0" borderId="0" xfId="2" applyFont="1" applyAlignment="1">
      <alignment horizontal="left" vertical="center"/>
    </xf>
    <xf numFmtId="0" fontId="9" fillId="0" borderId="0" xfId="2" applyFont="1" applyAlignment="1">
      <alignment vertical="center" wrapText="1"/>
    </xf>
    <xf numFmtId="0" fontId="24" fillId="0" borderId="0" xfId="2" applyFont="1" applyAlignment="1">
      <alignment horizontal="center" vertical="center" shrinkToFit="1"/>
    </xf>
    <xf numFmtId="0" fontId="26" fillId="0" borderId="0" xfId="2" applyFont="1" applyAlignment="1">
      <alignment horizontal="left" vertical="top"/>
    </xf>
    <xf numFmtId="0" fontId="0" fillId="4" borderId="17" xfId="0" applyFill="1" applyBorder="1" applyAlignment="1">
      <alignment horizontal="center" vertical="center"/>
    </xf>
    <xf numFmtId="0" fontId="16" fillId="2" borderId="35" xfId="0" applyFont="1" applyFill="1" applyBorder="1" applyAlignment="1">
      <alignment horizontal="center" vertical="center"/>
    </xf>
    <xf numFmtId="0" fontId="12" fillId="0" borderId="0" xfId="0" applyFont="1">
      <alignment vertical="center"/>
    </xf>
    <xf numFmtId="0" fontId="13" fillId="0" borderId="0" xfId="0" applyFont="1" applyProtection="1">
      <alignment vertical="center"/>
      <protection locked="0"/>
    </xf>
    <xf numFmtId="0" fontId="13" fillId="0" borderId="1" xfId="0" applyFont="1" applyBorder="1" applyAlignment="1" applyProtection="1">
      <alignment vertical="center" wrapText="1"/>
      <protection locked="0"/>
    </xf>
    <xf numFmtId="0" fontId="29" fillId="0" borderId="102" xfId="0" applyFont="1" applyBorder="1" applyAlignment="1">
      <alignment horizontal="center" vertical="center"/>
    </xf>
    <xf numFmtId="0" fontId="3" fillId="0" borderId="102" xfId="0" applyFont="1" applyBorder="1" applyAlignment="1">
      <alignment horizontal="center" vertical="center"/>
    </xf>
    <xf numFmtId="0" fontId="3" fillId="0" borderId="103" xfId="0" applyFont="1" applyBorder="1" applyAlignment="1">
      <alignment horizontal="center" vertical="center"/>
    </xf>
    <xf numFmtId="0" fontId="10" fillId="5" borderId="0" xfId="0" applyFont="1" applyFill="1">
      <alignment vertical="center"/>
    </xf>
    <xf numFmtId="0" fontId="10" fillId="5" borderId="0" xfId="0" applyFont="1" applyFill="1" applyAlignment="1">
      <alignment horizontal="center" vertical="center"/>
    </xf>
    <xf numFmtId="0" fontId="10" fillId="5" borderId="66" xfId="0" applyFont="1" applyFill="1" applyBorder="1">
      <alignment vertical="center"/>
    </xf>
    <xf numFmtId="0" fontId="10" fillId="5" borderId="71" xfId="0" applyFont="1" applyFill="1" applyBorder="1" applyAlignment="1">
      <alignment vertical="center" shrinkToFit="1"/>
    </xf>
    <xf numFmtId="0" fontId="25" fillId="5" borderId="73" xfId="0" applyFont="1" applyFill="1" applyBorder="1" applyAlignment="1">
      <alignment horizontal="center" vertical="center"/>
    </xf>
    <xf numFmtId="0" fontId="25" fillId="5" borderId="75" xfId="0" applyFont="1" applyFill="1" applyBorder="1" applyAlignment="1">
      <alignment horizontal="center" vertical="center"/>
    </xf>
    <xf numFmtId="0" fontId="10" fillId="5" borderId="29" xfId="0" applyFont="1" applyFill="1" applyBorder="1" applyAlignment="1">
      <alignment horizontal="center" vertical="center"/>
    </xf>
    <xf numFmtId="0" fontId="25" fillId="5" borderId="16" xfId="0" applyFont="1" applyFill="1" applyBorder="1" applyAlignment="1">
      <alignment horizontal="center" vertical="center"/>
    </xf>
    <xf numFmtId="0" fontId="25" fillId="5" borderId="76" xfId="0" applyFont="1" applyFill="1" applyBorder="1" applyAlignment="1">
      <alignment horizontal="center" vertical="center"/>
    </xf>
    <xf numFmtId="0" fontId="10" fillId="5" borderId="23" xfId="0" applyFont="1" applyFill="1" applyBorder="1" applyAlignment="1">
      <alignment horizontal="center" vertical="center"/>
    </xf>
    <xf numFmtId="0" fontId="25" fillId="5" borderId="17" xfId="0" applyFont="1" applyFill="1" applyBorder="1" applyAlignment="1">
      <alignment horizontal="center" vertical="center"/>
    </xf>
    <xf numFmtId="0" fontId="25" fillId="5" borderId="77" xfId="0" applyFont="1" applyFill="1" applyBorder="1" applyAlignment="1">
      <alignment horizontal="center" vertical="center"/>
    </xf>
    <xf numFmtId="0" fontId="25" fillId="5" borderId="49" xfId="0" applyFont="1" applyFill="1" applyBorder="1" applyAlignment="1">
      <alignment horizontal="center" vertical="center"/>
    </xf>
    <xf numFmtId="0" fontId="25" fillId="5" borderId="78" xfId="0" applyFont="1" applyFill="1" applyBorder="1" applyAlignment="1">
      <alignment horizontal="center" vertical="center"/>
    </xf>
    <xf numFmtId="0" fontId="10" fillId="5" borderId="65" xfId="0" applyFont="1" applyFill="1" applyBorder="1" applyAlignment="1">
      <alignment horizontal="center" vertical="center"/>
    </xf>
    <xf numFmtId="0" fontId="25" fillId="5" borderId="79" xfId="0" applyFont="1" applyFill="1" applyBorder="1" applyAlignment="1">
      <alignment horizontal="center" vertical="center"/>
    </xf>
    <xf numFmtId="0" fontId="25" fillId="5" borderId="46" xfId="0" applyFont="1" applyFill="1" applyBorder="1" applyAlignment="1">
      <alignment horizontal="center" vertical="center"/>
    </xf>
    <xf numFmtId="0" fontId="10" fillId="5" borderId="81" xfId="0" applyFont="1" applyFill="1" applyBorder="1" applyAlignment="1">
      <alignment horizontal="center" vertical="center"/>
    </xf>
    <xf numFmtId="0" fontId="25" fillId="5" borderId="83" xfId="0" applyFont="1" applyFill="1" applyBorder="1" applyAlignment="1">
      <alignment horizontal="center" vertical="center"/>
    </xf>
    <xf numFmtId="0" fontId="25" fillId="5" borderId="85" xfId="0" applyFont="1" applyFill="1" applyBorder="1" applyAlignment="1">
      <alignment horizontal="center" vertical="center"/>
    </xf>
    <xf numFmtId="0" fontId="10" fillId="5" borderId="46" xfId="0" applyFont="1" applyFill="1" applyBorder="1" applyAlignment="1">
      <alignment horizontal="center" vertical="center"/>
    </xf>
    <xf numFmtId="0" fontId="5" fillId="0" borderId="0" xfId="0" applyFont="1">
      <alignment vertical="center"/>
    </xf>
    <xf numFmtId="0" fontId="12" fillId="0" borderId="16" xfId="0" applyFont="1" applyBorder="1" applyAlignment="1" applyProtection="1">
      <alignment horizontal="left" vertical="center" wrapText="1"/>
      <protection locked="0"/>
    </xf>
    <xf numFmtId="180" fontId="12" fillId="0" borderId="14" xfId="0" applyNumberFormat="1" applyFont="1" applyBorder="1" applyAlignment="1" applyProtection="1">
      <alignment horizontal="center" vertical="center" wrapText="1"/>
      <protection locked="0"/>
    </xf>
    <xf numFmtId="176" fontId="12" fillId="0" borderId="14" xfId="0" applyNumberFormat="1"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wrapText="1"/>
      <protection locked="0"/>
    </xf>
    <xf numFmtId="178" fontId="12" fillId="0" borderId="11" xfId="0" applyNumberFormat="1" applyFont="1" applyBorder="1" applyAlignment="1" applyProtection="1">
      <alignment horizontal="center" vertical="center" wrapText="1"/>
      <protection locked="0"/>
    </xf>
    <xf numFmtId="177" fontId="12" fillId="0" borderId="16" xfId="0" applyNumberFormat="1" applyFont="1" applyBorder="1" applyAlignment="1" applyProtection="1">
      <alignment horizontal="center" vertical="center" wrapText="1"/>
      <protection locked="0"/>
    </xf>
    <xf numFmtId="180" fontId="12" fillId="0" borderId="2" xfId="0" applyNumberFormat="1" applyFont="1" applyBorder="1" applyAlignment="1" applyProtection="1">
      <alignment vertical="center" wrapText="1"/>
      <protection locked="0"/>
    </xf>
    <xf numFmtId="176" fontId="12" fillId="0" borderId="2" xfId="0" applyNumberFormat="1" applyFont="1" applyBorder="1" applyAlignment="1" applyProtection="1">
      <alignment vertical="center" wrapText="1"/>
      <protection locked="0"/>
    </xf>
    <xf numFmtId="176" fontId="12" fillId="0" borderId="14" xfId="0" applyNumberFormat="1" applyFont="1" applyBorder="1" applyAlignment="1" applyProtection="1">
      <alignment vertical="center" wrapText="1"/>
      <protection locked="0"/>
    </xf>
    <xf numFmtId="38" fontId="12" fillId="0" borderId="10" xfId="1" applyFont="1" applyFill="1" applyBorder="1" applyAlignment="1" applyProtection="1">
      <alignment vertical="center" wrapText="1"/>
      <protection locked="0"/>
    </xf>
    <xf numFmtId="38" fontId="12" fillId="3" borderId="2" xfId="1" applyFont="1" applyFill="1" applyBorder="1" applyAlignment="1" applyProtection="1">
      <alignment vertical="center" wrapText="1"/>
    </xf>
    <xf numFmtId="38" fontId="12" fillId="3" borderId="11" xfId="1" applyFont="1" applyFill="1" applyBorder="1" applyAlignment="1" applyProtection="1">
      <alignment vertical="center" wrapText="1"/>
    </xf>
    <xf numFmtId="38" fontId="12" fillId="0" borderId="20" xfId="1" applyFont="1" applyFill="1" applyBorder="1" applyAlignment="1" applyProtection="1">
      <alignment vertical="center" wrapText="1"/>
      <protection locked="0"/>
    </xf>
    <xf numFmtId="38" fontId="12" fillId="3" borderId="10" xfId="1" applyFont="1" applyFill="1" applyBorder="1" applyAlignment="1" applyProtection="1">
      <alignment vertical="center" wrapText="1"/>
    </xf>
    <xf numFmtId="38" fontId="12" fillId="3" borderId="76" xfId="1" applyFont="1" applyFill="1" applyBorder="1" applyAlignment="1" applyProtection="1">
      <alignment vertical="center" wrapText="1"/>
    </xf>
    <xf numFmtId="177" fontId="12" fillId="0" borderId="10" xfId="0" applyNumberFormat="1" applyFont="1" applyBorder="1" applyAlignment="1" applyProtection="1">
      <alignment horizontal="center" vertical="center" wrapText="1"/>
      <protection locked="0"/>
    </xf>
    <xf numFmtId="177" fontId="12" fillId="0" borderId="20" xfId="0" applyNumberFormat="1" applyFont="1" applyBorder="1" applyAlignment="1" applyProtection="1">
      <alignment horizontal="center" vertical="center" wrapText="1"/>
      <protection locked="0"/>
    </xf>
    <xf numFmtId="38" fontId="12" fillId="0" borderId="21" xfId="1" applyFont="1" applyFill="1" applyBorder="1" applyAlignment="1" applyProtection="1">
      <alignment vertical="center" wrapText="1"/>
      <protection locked="0"/>
    </xf>
    <xf numFmtId="38" fontId="12" fillId="3" borderId="5" xfId="1" applyFont="1" applyFill="1" applyBorder="1" applyAlignment="1" applyProtection="1">
      <alignment vertical="center" wrapText="1"/>
    </xf>
    <xf numFmtId="38" fontId="12" fillId="3" borderId="6" xfId="1" applyFont="1" applyFill="1" applyBorder="1" applyAlignment="1" applyProtection="1">
      <alignment vertical="center" wrapText="1"/>
    </xf>
    <xf numFmtId="38" fontId="12" fillId="3" borderId="77" xfId="1" applyFont="1" applyFill="1" applyBorder="1" applyAlignment="1" applyProtection="1">
      <alignment vertical="center" wrapText="1"/>
    </xf>
    <xf numFmtId="0" fontId="13" fillId="0" borderId="83" xfId="0" applyFont="1" applyBorder="1" applyAlignment="1" applyProtection="1">
      <alignment horizontal="left" vertical="center" wrapText="1"/>
      <protection locked="0"/>
    </xf>
    <xf numFmtId="180" fontId="13" fillId="0" borderId="84" xfId="0" applyNumberFormat="1" applyFont="1" applyBorder="1" applyAlignment="1" applyProtection="1">
      <alignment horizontal="center" vertical="center" wrapText="1"/>
      <protection locked="0"/>
    </xf>
    <xf numFmtId="176" fontId="13" fillId="0" borderId="84" xfId="0" applyNumberFormat="1" applyFont="1" applyBorder="1" applyAlignment="1" applyProtection="1">
      <alignment horizontal="center" vertical="center" wrapText="1"/>
      <protection locked="0"/>
    </xf>
    <xf numFmtId="180" fontId="13" fillId="0" borderId="90" xfId="0" applyNumberFormat="1" applyFont="1" applyBorder="1" applyAlignment="1" applyProtection="1">
      <alignment horizontal="center" vertical="center" wrapText="1"/>
      <protection locked="0"/>
    </xf>
    <xf numFmtId="177" fontId="13" fillId="0" borderId="89" xfId="0" applyNumberFormat="1" applyFont="1" applyBorder="1" applyAlignment="1" applyProtection="1">
      <alignment horizontal="center" vertical="center" wrapText="1"/>
      <protection locked="0"/>
    </xf>
    <xf numFmtId="177" fontId="13" fillId="0" borderId="82" xfId="0" applyNumberFormat="1" applyFont="1" applyBorder="1" applyAlignment="1" applyProtection="1">
      <alignment horizontal="center" vertical="center" wrapText="1"/>
      <protection locked="0"/>
    </xf>
    <xf numFmtId="178" fontId="13" fillId="0" borderId="91" xfId="0" applyNumberFormat="1" applyFont="1" applyBorder="1" applyAlignment="1" applyProtection="1">
      <alignment horizontal="center" vertical="center" wrapText="1"/>
      <protection locked="0"/>
    </xf>
    <xf numFmtId="177" fontId="13" fillId="0" borderId="83" xfId="0" applyNumberFormat="1" applyFont="1" applyBorder="1" applyAlignment="1" applyProtection="1">
      <alignment horizontal="center" vertical="center" wrapText="1"/>
      <protection locked="0"/>
    </xf>
    <xf numFmtId="180" fontId="13" fillId="0" borderId="90" xfId="0" applyNumberFormat="1" applyFont="1" applyBorder="1" applyAlignment="1" applyProtection="1">
      <alignment vertical="center" wrapText="1"/>
      <protection locked="0"/>
    </xf>
    <xf numFmtId="176" fontId="13" fillId="0" borderId="90" xfId="0" applyNumberFormat="1" applyFont="1" applyBorder="1" applyAlignment="1" applyProtection="1">
      <alignment vertical="center" wrapText="1"/>
      <protection locked="0"/>
    </xf>
    <xf numFmtId="176" fontId="13" fillId="0" borderId="84" xfId="0" applyNumberFormat="1" applyFont="1" applyBorder="1" applyAlignment="1" applyProtection="1">
      <alignment vertical="center" wrapText="1"/>
      <protection locked="0"/>
    </xf>
    <xf numFmtId="38" fontId="13" fillId="0" borderId="89" xfId="1" applyFont="1" applyFill="1" applyBorder="1" applyAlignment="1" applyProtection="1">
      <alignment vertical="center" wrapText="1"/>
      <protection locked="0"/>
    </xf>
    <xf numFmtId="38" fontId="13" fillId="3" borderId="90" xfId="1" applyFont="1" applyFill="1" applyBorder="1" applyAlignment="1" applyProtection="1">
      <alignment vertical="center" wrapText="1"/>
    </xf>
    <xf numFmtId="38" fontId="13" fillId="0" borderId="86" xfId="1" applyFont="1" applyFill="1" applyBorder="1" applyAlignment="1" applyProtection="1">
      <alignment vertical="center" wrapText="1"/>
      <protection locked="0"/>
    </xf>
    <xf numFmtId="38" fontId="13" fillId="3" borderId="7" xfId="1" applyFont="1" applyFill="1" applyBorder="1" applyAlignment="1" applyProtection="1">
      <alignment vertical="center" wrapText="1"/>
    </xf>
    <xf numFmtId="38" fontId="13" fillId="3" borderId="88" xfId="1" applyFont="1" applyFill="1" applyBorder="1" applyAlignment="1" applyProtection="1">
      <alignment vertical="center" wrapText="1"/>
    </xf>
    <xf numFmtId="0" fontId="20"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20" fillId="0" borderId="0" xfId="0" applyFont="1" applyProtection="1">
      <alignment vertical="center"/>
      <protection locked="0"/>
    </xf>
    <xf numFmtId="0" fontId="20" fillId="0" borderId="0" xfId="0" applyFont="1">
      <alignment vertical="center"/>
    </xf>
    <xf numFmtId="0" fontId="13" fillId="0" borderId="0" xfId="0" applyFont="1">
      <alignment vertical="center"/>
    </xf>
    <xf numFmtId="38" fontId="12" fillId="3" borderId="9" xfId="1" applyFont="1" applyFill="1" applyBorder="1" applyAlignment="1" applyProtection="1">
      <alignment vertical="center" wrapText="1"/>
    </xf>
    <xf numFmtId="0" fontId="12" fillId="0" borderId="34" xfId="0" applyFont="1" applyBorder="1">
      <alignment vertical="center"/>
    </xf>
    <xf numFmtId="38" fontId="12" fillId="0" borderId="2" xfId="1" applyFont="1" applyFill="1" applyBorder="1" applyAlignment="1" applyProtection="1">
      <alignment vertical="center" wrapText="1"/>
      <protection locked="0"/>
    </xf>
    <xf numFmtId="0" fontId="24" fillId="0" borderId="0" xfId="2" applyFont="1" applyAlignment="1">
      <alignment horizontal="left" vertical="top" wrapText="1"/>
    </xf>
    <xf numFmtId="0" fontId="24" fillId="0" borderId="106" xfId="2" applyFont="1" applyBorder="1" applyAlignment="1" applyProtection="1">
      <alignment horizontal="center" vertical="center"/>
      <protection locked="0"/>
    </xf>
    <xf numFmtId="0" fontId="24" fillId="0" borderId="107" xfId="2" applyFont="1" applyBorder="1" applyAlignment="1" applyProtection="1">
      <alignment horizontal="center" vertical="center"/>
      <protection locked="0"/>
    </xf>
    <xf numFmtId="0" fontId="24" fillId="0" borderId="108" xfId="2" applyFont="1" applyBorder="1" applyAlignment="1" applyProtection="1">
      <alignment horizontal="center" vertical="center"/>
      <protection locked="0"/>
    </xf>
    <xf numFmtId="0" fontId="24" fillId="0" borderId="109" xfId="2" applyFont="1" applyBorder="1" applyAlignment="1" applyProtection="1">
      <alignment horizontal="center" vertical="center"/>
      <protection locked="0"/>
    </xf>
    <xf numFmtId="0" fontId="24" fillId="4" borderId="62" xfId="2" applyFont="1" applyFill="1" applyBorder="1" applyAlignment="1" applyProtection="1">
      <alignment horizontal="center" vertical="center" shrinkToFit="1"/>
      <protection locked="0"/>
    </xf>
    <xf numFmtId="0" fontId="24" fillId="4" borderId="63" xfId="2" applyFont="1" applyFill="1" applyBorder="1" applyAlignment="1" applyProtection="1">
      <alignment horizontal="center" vertical="center" shrinkToFit="1"/>
      <protection locked="0"/>
    </xf>
    <xf numFmtId="0" fontId="24" fillId="0" borderId="62" xfId="2" applyFont="1" applyBorder="1" applyAlignment="1" applyProtection="1">
      <alignment horizontal="center" vertical="center" shrinkToFit="1"/>
      <protection locked="0"/>
    </xf>
    <xf numFmtId="0" fontId="24" fillId="0" borderId="64" xfId="2" applyFont="1" applyBorder="1" applyAlignment="1" applyProtection="1">
      <alignment horizontal="center" vertical="center" shrinkToFit="1"/>
      <protection locked="0"/>
    </xf>
    <xf numFmtId="0" fontId="24" fillId="0" borderId="105" xfId="2" applyFont="1" applyBorder="1" applyAlignment="1" applyProtection="1">
      <alignment horizontal="center" vertical="center" shrinkToFit="1"/>
      <protection locked="0"/>
    </xf>
    <xf numFmtId="0" fontId="24" fillId="0" borderId="58" xfId="2" applyFont="1" applyBorder="1" applyAlignment="1" applyProtection="1">
      <alignment horizontal="center" vertical="center" shrinkToFit="1"/>
      <protection locked="0"/>
    </xf>
    <xf numFmtId="0" fontId="24" fillId="0" borderId="53" xfId="2" applyFont="1" applyBorder="1" applyAlignment="1" applyProtection="1">
      <alignment horizontal="center" vertical="center" shrinkToFit="1"/>
      <protection locked="0"/>
    </xf>
    <xf numFmtId="0" fontId="24" fillId="0" borderId="20" xfId="2" applyFont="1" applyBorder="1" applyAlignment="1" applyProtection="1">
      <alignment horizontal="center" vertical="center" shrinkToFit="1"/>
      <protection locked="0"/>
    </xf>
    <xf numFmtId="0" fontId="24" fillId="0" borderId="0" xfId="2" applyFont="1" applyAlignment="1">
      <alignment horizontal="left" vertical="center"/>
    </xf>
    <xf numFmtId="0" fontId="24" fillId="0" borderId="0" xfId="2" applyFont="1" applyAlignment="1">
      <alignment horizontal="left"/>
    </xf>
    <xf numFmtId="0" fontId="10" fillId="6" borderId="1" xfId="2" applyFont="1" applyFill="1" applyBorder="1" applyAlignment="1">
      <alignment horizontal="center" vertical="center"/>
    </xf>
    <xf numFmtId="0" fontId="10" fillId="6" borderId="15" xfId="2" applyFont="1" applyFill="1" applyBorder="1" applyAlignment="1">
      <alignment horizontal="center" vertical="center"/>
    </xf>
    <xf numFmtId="0" fontId="11" fillId="0" borderId="15" xfId="2" applyFont="1" applyBorder="1" applyAlignment="1" applyProtection="1">
      <alignment horizontal="center" vertical="center"/>
      <protection locked="0"/>
    </xf>
    <xf numFmtId="0" fontId="11" fillId="0" borderId="21" xfId="2" applyFont="1" applyBorder="1" applyAlignment="1" applyProtection="1">
      <alignment horizontal="center" vertical="center"/>
      <protection locked="0"/>
    </xf>
    <xf numFmtId="0" fontId="11" fillId="0" borderId="17" xfId="2" applyFont="1" applyBorder="1" applyAlignment="1" applyProtection="1">
      <alignment horizontal="center" vertical="center"/>
      <protection locked="0"/>
    </xf>
    <xf numFmtId="0" fontId="24" fillId="6" borderId="47" xfId="2" applyFont="1" applyFill="1" applyBorder="1" applyAlignment="1">
      <alignment horizontal="center" vertical="center" wrapText="1"/>
    </xf>
    <xf numFmtId="0" fontId="24" fillId="6" borderId="48" xfId="2" applyFont="1" applyFill="1" applyBorder="1" applyAlignment="1">
      <alignment horizontal="center" vertical="center" wrapText="1"/>
    </xf>
    <xf numFmtId="0" fontId="24" fillId="6" borderId="50" xfId="2" applyFont="1" applyFill="1" applyBorder="1" applyAlignment="1">
      <alignment horizontal="center" vertical="center" wrapText="1"/>
    </xf>
    <xf numFmtId="0" fontId="24" fillId="6" borderId="14" xfId="2" applyFont="1" applyFill="1" applyBorder="1" applyAlignment="1">
      <alignment horizontal="center" vertical="center" wrapText="1"/>
    </xf>
    <xf numFmtId="0" fontId="24" fillId="6" borderId="20" xfId="2" applyFont="1" applyFill="1" applyBorder="1" applyAlignment="1">
      <alignment horizontal="center" vertical="center" wrapText="1"/>
    </xf>
    <xf numFmtId="0" fontId="24" fillId="6" borderId="52" xfId="2" applyFont="1" applyFill="1" applyBorder="1" applyAlignment="1">
      <alignment horizontal="center" vertical="center" wrapText="1"/>
    </xf>
    <xf numFmtId="0" fontId="24" fillId="0" borderId="48" xfId="2" applyFont="1" applyBorder="1" applyAlignment="1">
      <alignment horizontal="center" vertical="center"/>
    </xf>
    <xf numFmtId="0" fontId="24" fillId="0" borderId="20" xfId="2" applyFont="1" applyBorder="1" applyAlignment="1">
      <alignment horizontal="center" vertical="center"/>
    </xf>
    <xf numFmtId="0" fontId="24" fillId="0" borderId="48" xfId="2" applyFont="1" applyBorder="1" applyAlignment="1" applyProtection="1">
      <alignment horizontal="center" vertical="center"/>
      <protection locked="0"/>
    </xf>
    <xf numFmtId="0" fontId="24" fillId="0" borderId="20" xfId="2" applyFont="1" applyBorder="1" applyAlignment="1" applyProtection="1">
      <alignment horizontal="center" vertical="center"/>
      <protection locked="0"/>
    </xf>
    <xf numFmtId="0" fontId="24" fillId="0" borderId="49" xfId="2" applyFont="1" applyBorder="1" applyAlignment="1">
      <alignment horizontal="center" vertical="center"/>
    </xf>
    <xf numFmtId="0" fontId="24" fillId="0" borderId="16" xfId="2" applyFont="1" applyBorder="1" applyAlignment="1">
      <alignment horizontal="center" vertical="center"/>
    </xf>
    <xf numFmtId="0" fontId="24" fillId="6" borderId="47" xfId="2" applyFont="1" applyFill="1" applyBorder="1" applyAlignment="1">
      <alignment horizontal="center" vertical="center"/>
    </xf>
    <xf numFmtId="0" fontId="24" fillId="6" borderId="48" xfId="2" applyFont="1" applyFill="1" applyBorder="1" applyAlignment="1">
      <alignment horizontal="center" vertical="center"/>
    </xf>
    <xf numFmtId="0" fontId="24" fillId="6" borderId="50" xfId="2" applyFont="1" applyFill="1" applyBorder="1" applyAlignment="1">
      <alignment horizontal="center" vertical="center"/>
    </xf>
    <xf numFmtId="0" fontId="24" fillId="6" borderId="14" xfId="2" applyFont="1" applyFill="1" applyBorder="1" applyAlignment="1">
      <alignment horizontal="center" vertical="center"/>
    </xf>
    <xf numFmtId="0" fontId="24" fillId="6" borderId="20" xfId="2" applyFont="1" applyFill="1" applyBorder="1" applyAlignment="1">
      <alignment horizontal="center" vertical="center"/>
    </xf>
    <xf numFmtId="0" fontId="24" fillId="6" borderId="52" xfId="2" applyFont="1" applyFill="1" applyBorder="1" applyAlignment="1">
      <alignment horizontal="center" vertical="center"/>
    </xf>
    <xf numFmtId="38" fontId="24" fillId="0" borderId="51" xfId="2" applyNumberFormat="1" applyFont="1" applyBorder="1" applyAlignment="1">
      <alignment horizontal="right" vertical="center"/>
    </xf>
    <xf numFmtId="0" fontId="24" fillId="0" borderId="48" xfId="2" applyFont="1" applyBorder="1" applyAlignment="1">
      <alignment horizontal="right" vertical="center"/>
    </xf>
    <xf numFmtId="0" fontId="24" fillId="0" borderId="53" xfId="2" applyFont="1" applyBorder="1" applyAlignment="1">
      <alignment horizontal="right" vertical="center"/>
    </xf>
    <xf numFmtId="0" fontId="24" fillId="0" borderId="20" xfId="2" applyFont="1" applyBorder="1" applyAlignment="1">
      <alignment horizontal="right" vertical="center"/>
    </xf>
    <xf numFmtId="0" fontId="24" fillId="6" borderId="1" xfId="2" applyFont="1" applyFill="1" applyBorder="1" applyAlignment="1">
      <alignment horizontal="center" vertical="center" wrapText="1"/>
    </xf>
    <xf numFmtId="0" fontId="24" fillId="5" borderId="15" xfId="2" applyFont="1" applyFill="1" applyBorder="1" applyAlignment="1" applyProtection="1">
      <alignment horizontal="center" vertical="center" wrapText="1"/>
      <protection locked="0"/>
    </xf>
    <xf numFmtId="0" fontId="24" fillId="5" borderId="21" xfId="2" applyFont="1" applyFill="1" applyBorder="1" applyAlignment="1" applyProtection="1">
      <alignment horizontal="center" vertical="center" wrapText="1"/>
      <protection locked="0"/>
    </xf>
    <xf numFmtId="0" fontId="24" fillId="5" borderId="17" xfId="2" applyFont="1" applyFill="1" applyBorder="1" applyAlignment="1" applyProtection="1">
      <alignment horizontal="center" vertical="center" wrapText="1"/>
      <protection locked="0"/>
    </xf>
    <xf numFmtId="0" fontId="24" fillId="0" borderId="51" xfId="2" applyFont="1" applyBorder="1" applyAlignment="1" applyProtection="1">
      <alignment horizontal="center" vertical="center"/>
      <protection locked="0"/>
    </xf>
    <xf numFmtId="0" fontId="24" fillId="0" borderId="53" xfId="2" applyFont="1" applyBorder="1" applyAlignment="1" applyProtection="1">
      <alignment horizontal="center" vertical="center"/>
      <protection locked="0"/>
    </xf>
    <xf numFmtId="49" fontId="24" fillId="0" borderId="0" xfId="2" applyNumberFormat="1" applyFont="1" applyAlignment="1">
      <alignment vertical="center"/>
    </xf>
    <xf numFmtId="0" fontId="24" fillId="6" borderId="49" xfId="2" applyFont="1" applyFill="1" applyBorder="1" applyAlignment="1">
      <alignment horizontal="center" vertical="center"/>
    </xf>
    <xf numFmtId="0" fontId="24" fillId="6" borderId="34" xfId="2" applyFont="1" applyFill="1" applyBorder="1" applyAlignment="1">
      <alignment horizontal="center" vertical="center"/>
    </xf>
    <xf numFmtId="0" fontId="24" fillId="6" borderId="0" xfId="2" applyFont="1" applyFill="1" applyAlignment="1">
      <alignment horizontal="center" vertical="center"/>
    </xf>
    <xf numFmtId="0" fontId="24" fillId="6" borderId="35" xfId="2" applyFont="1" applyFill="1" applyBorder="1" applyAlignment="1">
      <alignment horizontal="center" vertical="center"/>
    </xf>
    <xf numFmtId="0" fontId="24" fillId="6" borderId="16" xfId="2" applyFont="1" applyFill="1" applyBorder="1" applyAlignment="1">
      <alignment horizontal="center" vertical="center"/>
    </xf>
    <xf numFmtId="0" fontId="6" fillId="0" borderId="47" xfId="2" applyFont="1" applyBorder="1" applyAlignment="1" applyProtection="1">
      <alignment horizontal="left" vertical="center" wrapText="1"/>
      <protection locked="0"/>
    </xf>
    <xf numFmtId="0" fontId="6" fillId="0" borderId="48" xfId="2" applyFont="1" applyBorder="1" applyAlignment="1" applyProtection="1">
      <alignment horizontal="left" vertical="center" wrapText="1"/>
      <protection locked="0"/>
    </xf>
    <xf numFmtId="0" fontId="6" fillId="0" borderId="49" xfId="2" applyFont="1" applyBorder="1" applyAlignment="1" applyProtection="1">
      <alignment horizontal="left" vertical="center" wrapText="1"/>
      <protection locked="0"/>
    </xf>
    <xf numFmtId="0" fontId="6" fillId="0" borderId="34" xfId="2" applyFont="1" applyBorder="1" applyAlignment="1" applyProtection="1">
      <alignment horizontal="left" vertical="center" wrapText="1"/>
      <protection locked="0"/>
    </xf>
    <xf numFmtId="0" fontId="6" fillId="0" borderId="0" xfId="2" applyFont="1" applyAlignment="1" applyProtection="1">
      <alignment horizontal="left" vertical="center" wrapText="1"/>
      <protection locked="0"/>
    </xf>
    <xf numFmtId="0" fontId="6" fillId="0" borderId="35" xfId="2" applyFont="1" applyBorder="1" applyAlignment="1" applyProtection="1">
      <alignment horizontal="left" vertical="center" wrapText="1"/>
      <protection locked="0"/>
    </xf>
    <xf numFmtId="0" fontId="6" fillId="0" borderId="14" xfId="2" applyFont="1" applyBorder="1" applyAlignment="1" applyProtection="1">
      <alignment horizontal="left" vertical="center" wrapText="1"/>
      <protection locked="0"/>
    </xf>
    <xf numFmtId="0" fontId="6" fillId="0" borderId="20" xfId="2" applyFont="1" applyBorder="1" applyAlignment="1" applyProtection="1">
      <alignment horizontal="left" vertical="center" wrapText="1"/>
      <protection locked="0"/>
    </xf>
    <xf numFmtId="0" fontId="6" fillId="0" borderId="16" xfId="2" applyFont="1" applyBorder="1" applyAlignment="1" applyProtection="1">
      <alignment horizontal="left" vertical="center" wrapText="1"/>
      <protection locked="0"/>
    </xf>
    <xf numFmtId="0" fontId="6" fillId="0" borderId="47" xfId="2" applyFont="1" applyBorder="1" applyAlignment="1" applyProtection="1">
      <alignment horizontal="left" vertical="center" wrapText="1" shrinkToFit="1"/>
      <protection locked="0"/>
    </xf>
    <xf numFmtId="0" fontId="6" fillId="0" borderId="48" xfId="2" applyFont="1" applyBorder="1" applyAlignment="1" applyProtection="1">
      <alignment horizontal="left" vertical="center" wrapText="1" shrinkToFit="1"/>
      <protection locked="0"/>
    </xf>
    <xf numFmtId="0" fontId="6" fillId="0" borderId="49" xfId="2" applyFont="1" applyBorder="1" applyAlignment="1" applyProtection="1">
      <alignment horizontal="left" vertical="center" wrapText="1" shrinkToFit="1"/>
      <protection locked="0"/>
    </xf>
    <xf numFmtId="0" fontId="6" fillId="0" borderId="34" xfId="2" applyFont="1" applyBorder="1" applyAlignment="1" applyProtection="1">
      <alignment horizontal="left" vertical="center" wrapText="1" shrinkToFit="1"/>
      <protection locked="0"/>
    </xf>
    <xf numFmtId="0" fontId="6" fillId="0" borderId="0" xfId="2" applyFont="1" applyAlignment="1" applyProtection="1">
      <alignment horizontal="left" vertical="center" wrapText="1" shrinkToFit="1"/>
      <protection locked="0"/>
    </xf>
    <xf numFmtId="0" fontId="6" fillId="0" borderId="35" xfId="2" applyFont="1" applyBorder="1" applyAlignment="1" applyProtection="1">
      <alignment horizontal="left" vertical="center" wrapText="1" shrinkToFit="1"/>
      <protection locked="0"/>
    </xf>
    <xf numFmtId="0" fontId="6" fillId="0" borderId="14" xfId="2" applyFont="1" applyBorder="1" applyAlignment="1" applyProtection="1">
      <alignment horizontal="left" vertical="center" wrapText="1" shrinkToFit="1"/>
      <protection locked="0"/>
    </xf>
    <xf numFmtId="0" fontId="6" fillId="0" borderId="20" xfId="2" applyFont="1" applyBorder="1" applyAlignment="1" applyProtection="1">
      <alignment horizontal="left" vertical="center" wrapText="1" shrinkToFit="1"/>
      <protection locked="0"/>
    </xf>
    <xf numFmtId="0" fontId="6" fillId="0" borderId="16" xfId="2" applyFont="1" applyBorder="1" applyAlignment="1" applyProtection="1">
      <alignment horizontal="left" vertical="center" wrapText="1" shrinkToFit="1"/>
      <protection locked="0"/>
    </xf>
    <xf numFmtId="0" fontId="24" fillId="0" borderId="0" xfId="2" applyFont="1" applyAlignment="1">
      <alignment horizontal="left" wrapText="1"/>
    </xf>
    <xf numFmtId="49" fontId="24" fillId="0" borderId="0" xfId="2" applyNumberFormat="1" applyFont="1" applyAlignment="1" applyProtection="1">
      <alignment horizontal="center" vertical="center" wrapText="1" shrinkToFit="1"/>
      <protection locked="0"/>
    </xf>
    <xf numFmtId="0" fontId="10" fillId="0" borderId="0" xfId="2" applyFont="1" applyAlignment="1">
      <alignment horizontal="center" vertical="center"/>
    </xf>
    <xf numFmtId="0" fontId="24" fillId="0" borderId="0" xfId="2" applyFont="1" applyAlignment="1">
      <alignment horizontal="right" vertical="center"/>
    </xf>
    <xf numFmtId="0" fontId="24" fillId="0" borderId="54" xfId="2" applyFont="1" applyBorder="1" applyAlignment="1" applyProtection="1">
      <alignment horizontal="left" vertical="center"/>
      <protection locked="0"/>
    </xf>
    <xf numFmtId="0" fontId="24" fillId="0" borderId="57" xfId="2" applyFont="1" applyBorder="1" applyAlignment="1" applyProtection="1">
      <alignment horizontal="left" vertical="center"/>
      <protection locked="0"/>
    </xf>
    <xf numFmtId="0" fontId="24" fillId="0" borderId="58" xfId="2" applyFont="1" applyBorder="1" applyAlignment="1" applyProtection="1">
      <alignment horizontal="center" vertical="center" wrapText="1" shrinkToFit="1"/>
      <protection locked="0"/>
    </xf>
    <xf numFmtId="0" fontId="24" fillId="0" borderId="104" xfId="2" applyFont="1" applyBorder="1" applyAlignment="1" applyProtection="1">
      <alignment horizontal="center" vertical="center" shrinkToFit="1"/>
      <protection locked="0"/>
    </xf>
    <xf numFmtId="0" fontId="24" fillId="0" borderId="52" xfId="2" applyFont="1" applyBorder="1" applyAlignment="1" applyProtection="1">
      <alignment horizontal="center" vertical="center" shrinkToFit="1"/>
      <protection locked="0"/>
    </xf>
    <xf numFmtId="0" fontId="24" fillId="0" borderId="110" xfId="2" applyFont="1" applyBorder="1" applyAlignment="1" applyProtection="1">
      <alignment horizontal="center" vertical="center"/>
      <protection locked="0"/>
    </xf>
    <xf numFmtId="0" fontId="24" fillId="0" borderId="58" xfId="2" applyFont="1" applyBorder="1" applyAlignment="1" applyProtection="1">
      <alignment horizontal="center" vertical="center"/>
      <protection locked="0"/>
    </xf>
    <xf numFmtId="0" fontId="24" fillId="0" borderId="14" xfId="2" applyFont="1" applyBorder="1" applyAlignment="1" applyProtection="1">
      <alignment horizontal="center" vertical="center"/>
      <protection locked="0"/>
    </xf>
    <xf numFmtId="0" fontId="24" fillId="4" borderId="60" xfId="2" applyFont="1" applyFill="1" applyBorder="1" applyAlignment="1" applyProtection="1">
      <alignment horizontal="distributed" vertical="center"/>
      <protection locked="0"/>
    </xf>
    <xf numFmtId="0" fontId="24" fillId="4" borderId="61" xfId="2" applyFont="1" applyFill="1" applyBorder="1" applyAlignment="1" applyProtection="1">
      <alignment horizontal="distributed" vertical="center"/>
      <protection locked="0"/>
    </xf>
    <xf numFmtId="0" fontId="24" fillId="0" borderId="59" xfId="2" applyFont="1" applyBorder="1" applyAlignment="1" applyProtection="1">
      <alignment horizontal="center" vertical="center"/>
      <protection locked="0"/>
    </xf>
    <xf numFmtId="0" fontId="24" fillId="0" borderId="60" xfId="2" applyFont="1" applyBorder="1" applyAlignment="1" applyProtection="1">
      <alignment horizontal="center" vertical="center"/>
      <protection locked="0"/>
    </xf>
    <xf numFmtId="0" fontId="24" fillId="0" borderId="61" xfId="2" applyFont="1" applyBorder="1" applyAlignment="1" applyProtection="1">
      <alignment horizontal="center" vertical="center"/>
      <protection locked="0"/>
    </xf>
    <xf numFmtId="0" fontId="24" fillId="6" borderId="47" xfId="2" applyFont="1" applyFill="1" applyBorder="1" applyAlignment="1" applyProtection="1">
      <alignment horizontal="center" vertical="center"/>
      <protection locked="0"/>
    </xf>
    <xf numFmtId="0" fontId="24" fillId="6" borderId="48" xfId="2" applyFont="1" applyFill="1" applyBorder="1" applyAlignment="1" applyProtection="1">
      <alignment horizontal="center" vertical="center"/>
      <protection locked="0"/>
    </xf>
    <xf numFmtId="0" fontId="24" fillId="6" borderId="50" xfId="2" applyFont="1" applyFill="1" applyBorder="1" applyAlignment="1" applyProtection="1">
      <alignment horizontal="center" vertical="center"/>
      <protection locked="0"/>
    </xf>
    <xf numFmtId="0" fontId="24" fillId="6" borderId="56" xfId="2" applyFont="1" applyFill="1" applyBorder="1" applyAlignment="1" applyProtection="1">
      <alignment horizontal="distributed" vertical="center"/>
      <protection locked="0"/>
    </xf>
    <xf numFmtId="0" fontId="24" fillId="6" borderId="54" xfId="2" applyFont="1" applyFill="1" applyBorder="1" applyAlignment="1" applyProtection="1">
      <alignment horizontal="distributed" vertical="center"/>
      <protection locked="0"/>
    </xf>
    <xf numFmtId="0" fontId="24" fillId="0" borderId="55" xfId="2" applyFont="1" applyBorder="1" applyAlignment="1" applyProtection="1">
      <alignment horizontal="left" vertical="center"/>
      <protection locked="0"/>
    </xf>
    <xf numFmtId="0" fontId="27" fillId="0" borderId="54" xfId="2" applyFont="1" applyBorder="1" applyAlignment="1" applyProtection="1">
      <alignment horizontal="center" vertical="center"/>
      <protection locked="0"/>
    </xf>
    <xf numFmtId="0" fontId="25" fillId="5" borderId="82" xfId="0" applyFont="1" applyFill="1" applyBorder="1" applyAlignment="1">
      <alignment horizontal="right" vertical="center"/>
    </xf>
    <xf numFmtId="38" fontId="25" fillId="5" borderId="84" xfId="0" applyNumberFormat="1" applyFont="1" applyFill="1" applyBorder="1" applyAlignment="1">
      <alignment horizontal="right" vertical="center"/>
    </xf>
    <xf numFmtId="0" fontId="10" fillId="5" borderId="44" xfId="0" applyFont="1" applyFill="1" applyBorder="1" applyAlignment="1">
      <alignment horizontal="center" vertical="center"/>
    </xf>
    <xf numFmtId="0" fontId="10" fillId="5" borderId="45" xfId="0" applyFont="1" applyFill="1" applyBorder="1" applyAlignment="1">
      <alignment horizontal="center" vertical="center"/>
    </xf>
    <xf numFmtId="0" fontId="10" fillId="5" borderId="79" xfId="0" applyFont="1" applyFill="1" applyBorder="1" applyAlignment="1">
      <alignment horizontal="center" vertical="center"/>
    </xf>
    <xf numFmtId="38" fontId="10" fillId="5" borderId="80" xfId="0" applyNumberFormat="1" applyFont="1" applyFill="1" applyBorder="1" applyAlignment="1">
      <alignment horizontal="right" vertical="center"/>
    </xf>
    <xf numFmtId="0" fontId="10" fillId="5" borderId="45" xfId="0" applyFont="1" applyFill="1" applyBorder="1" applyAlignment="1">
      <alignment horizontal="right" vertical="center"/>
    </xf>
    <xf numFmtId="0" fontId="25" fillId="5" borderId="28" xfId="0" applyFont="1" applyFill="1" applyBorder="1" applyAlignment="1">
      <alignment horizontal="right" vertical="center"/>
    </xf>
    <xf numFmtId="0" fontId="25" fillId="5" borderId="86" xfId="0" applyFont="1" applyFill="1" applyBorder="1" applyAlignment="1">
      <alignment horizontal="right" vertical="center"/>
    </xf>
    <xf numFmtId="38" fontId="25" fillId="5" borderId="92" xfId="0" applyNumberFormat="1" applyFont="1" applyFill="1" applyBorder="1" applyAlignment="1">
      <alignment horizontal="right" vertical="center"/>
    </xf>
    <xf numFmtId="38" fontId="25" fillId="5" borderId="86" xfId="0" applyNumberFormat="1" applyFont="1" applyFill="1" applyBorder="1" applyAlignment="1">
      <alignment horizontal="right" vertical="center"/>
    </xf>
    <xf numFmtId="0" fontId="25" fillId="5" borderId="45" xfId="0" applyFont="1" applyFill="1" applyBorder="1" applyAlignment="1">
      <alignment horizontal="right" vertical="center"/>
    </xf>
    <xf numFmtId="38" fontId="25" fillId="5" borderId="80" xfId="0" applyNumberFormat="1" applyFont="1" applyFill="1" applyBorder="1" applyAlignment="1">
      <alignment horizontal="right" vertical="center"/>
    </xf>
    <xf numFmtId="0" fontId="10" fillId="5" borderId="67" xfId="0" applyFont="1" applyFill="1" applyBorder="1" applyAlignment="1">
      <alignment horizontal="center" vertical="center"/>
    </xf>
    <xf numFmtId="0" fontId="10" fillId="5" borderId="68" xfId="0" applyFont="1" applyFill="1" applyBorder="1" applyAlignment="1">
      <alignment horizontal="center" vertical="center"/>
    </xf>
    <xf numFmtId="0" fontId="10" fillId="5" borderId="69" xfId="0" applyFont="1" applyFill="1" applyBorder="1" applyAlignment="1">
      <alignment horizontal="center" vertical="center"/>
    </xf>
    <xf numFmtId="0" fontId="10" fillId="5" borderId="70" xfId="0" applyFont="1" applyFill="1" applyBorder="1" applyAlignment="1">
      <alignment horizontal="center" vertical="center"/>
    </xf>
    <xf numFmtId="0" fontId="25" fillId="5" borderId="20" xfId="0" applyFont="1" applyFill="1" applyBorder="1" applyAlignment="1">
      <alignment horizontal="right" vertical="center"/>
    </xf>
    <xf numFmtId="38" fontId="25" fillId="5" borderId="15" xfId="0" applyNumberFormat="1" applyFont="1" applyFill="1" applyBorder="1" applyAlignment="1">
      <alignment horizontal="right" vertical="center"/>
    </xf>
    <xf numFmtId="38" fontId="25" fillId="5" borderId="21" xfId="0" applyNumberFormat="1" applyFont="1" applyFill="1" applyBorder="1" applyAlignment="1">
      <alignment horizontal="right" vertical="center"/>
    </xf>
    <xf numFmtId="0" fontId="25" fillId="5" borderId="27" xfId="0" applyFont="1" applyFill="1" applyBorder="1" applyAlignment="1">
      <alignment horizontal="right" vertical="center"/>
    </xf>
    <xf numFmtId="0" fontId="25" fillId="5" borderId="21" xfId="0" applyFont="1" applyFill="1" applyBorder="1" applyAlignment="1">
      <alignment horizontal="right" vertical="center"/>
    </xf>
    <xf numFmtId="38" fontId="25" fillId="5" borderId="74" xfId="0" applyNumberFormat="1" applyFont="1" applyFill="1" applyBorder="1" applyAlignment="1">
      <alignment horizontal="right" vertical="center"/>
    </xf>
    <xf numFmtId="0" fontId="25" fillId="5" borderId="72" xfId="0" applyFont="1" applyFill="1" applyBorder="1" applyAlignment="1">
      <alignment horizontal="right" vertical="center"/>
    </xf>
    <xf numFmtId="0" fontId="25" fillId="5" borderId="87" xfId="0" applyFont="1" applyFill="1" applyBorder="1" applyAlignment="1">
      <alignment horizontal="right" vertical="center"/>
    </xf>
    <xf numFmtId="0" fontId="0" fillId="0" borderId="1" xfId="0" applyBorder="1" applyAlignment="1" applyProtection="1">
      <alignment horizontal="center" vertical="center"/>
      <protection locked="0"/>
    </xf>
    <xf numFmtId="0" fontId="18" fillId="2" borderId="4"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9" xfId="0" applyFont="1" applyFill="1" applyBorder="1" applyAlignment="1">
      <alignment horizontal="center" vertical="center"/>
    </xf>
    <xf numFmtId="0" fontId="14" fillId="0" borderId="99" xfId="0" applyFont="1" applyBorder="1" applyAlignment="1">
      <alignment horizontal="center" vertical="center"/>
    </xf>
    <xf numFmtId="0" fontId="18" fillId="2" borderId="3"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17" fillId="2" borderId="24" xfId="0" applyFont="1" applyFill="1" applyBorder="1" applyAlignment="1">
      <alignment horizontal="center" vertical="center"/>
    </xf>
    <xf numFmtId="0" fontId="18" fillId="2" borderId="27" xfId="0" applyFont="1" applyFill="1" applyBorder="1" applyAlignment="1">
      <alignment horizontal="center" vertical="center"/>
    </xf>
    <xf numFmtId="0" fontId="18" fillId="2" borderId="28" xfId="0" applyFont="1" applyFill="1" applyBorder="1" applyAlignment="1">
      <alignment horizontal="center" vertical="center"/>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17" fillId="2" borderId="38"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8" fillId="2" borderId="18"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0" fillId="0" borderId="17" xfId="0" applyBorder="1" applyAlignment="1">
      <alignment horizontal="center" vertical="center" wrapText="1"/>
    </xf>
    <xf numFmtId="0" fontId="0" fillId="0" borderId="1" xfId="0" applyBorder="1" applyAlignment="1">
      <alignment horizontal="center" vertical="center" wrapText="1"/>
    </xf>
    <xf numFmtId="0" fontId="30" fillId="0" borderId="38" xfId="0" applyFont="1" applyBorder="1" applyAlignment="1">
      <alignment horizontal="center" vertical="center"/>
    </xf>
    <xf numFmtId="0" fontId="30" fillId="0" borderId="7" xfId="0" applyFont="1" applyBorder="1" applyAlignment="1">
      <alignment horizontal="center" vertical="center"/>
    </xf>
    <xf numFmtId="0" fontId="30" fillId="0" borderId="97" xfId="0" applyFont="1" applyBorder="1" applyAlignment="1">
      <alignment horizontal="center" vertical="center"/>
    </xf>
    <xf numFmtId="0" fontId="30" fillId="0" borderId="91" xfId="0" applyFont="1" applyBorder="1" applyAlignment="1">
      <alignment horizontal="center" vertical="center"/>
    </xf>
    <xf numFmtId="0" fontId="12" fillId="0" borderId="95" xfId="0" applyFont="1" applyBorder="1" applyAlignment="1">
      <alignment horizontal="center" vertical="center"/>
    </xf>
    <xf numFmtId="0" fontId="13" fillId="0" borderId="93" xfId="0" applyFont="1" applyBorder="1" applyAlignment="1">
      <alignment horizontal="center" vertical="center"/>
    </xf>
    <xf numFmtId="0" fontId="30" fillId="0" borderId="38"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9" xfId="0" applyFont="1" applyBorder="1" applyAlignment="1">
      <alignment horizontal="center" vertical="center" wrapText="1"/>
    </xf>
    <xf numFmtId="0" fontId="0" fillId="0" borderId="1" xfId="0" applyBorder="1" applyAlignment="1">
      <alignment horizontal="center" vertical="center"/>
    </xf>
    <xf numFmtId="0" fontId="0" fillId="0" borderId="49" xfId="0"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14" fillId="0" borderId="0" xfId="0" applyFont="1" applyAlignment="1">
      <alignment horizontal="center" vertical="center"/>
    </xf>
    <xf numFmtId="0" fontId="16" fillId="2" borderId="36"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5" fillId="2" borderId="38"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5" xfId="0" applyFont="1" applyFill="1" applyBorder="1" applyAlignment="1">
      <alignment horizontal="center" vertical="center"/>
    </xf>
    <xf numFmtId="0" fontId="3" fillId="0" borderId="0" xfId="0" applyFont="1" applyAlignment="1">
      <alignment horizontal="center" vertical="center"/>
    </xf>
    <xf numFmtId="0" fontId="16" fillId="2" borderId="3"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34" xfId="0" applyFont="1" applyFill="1" applyBorder="1" applyAlignment="1">
      <alignment horizontal="center" vertical="center"/>
    </xf>
    <xf numFmtId="0" fontId="15" fillId="2" borderId="19" xfId="0" applyFont="1" applyFill="1" applyBorder="1" applyAlignment="1">
      <alignment horizontal="center" vertical="center"/>
    </xf>
    <xf numFmtId="0" fontId="16" fillId="2" borderId="19" xfId="0" applyFont="1" applyFill="1" applyBorder="1" applyAlignment="1">
      <alignment horizontal="center" vertical="center"/>
    </xf>
    <xf numFmtId="0" fontId="16" fillId="2" borderId="37" xfId="0" applyFont="1" applyFill="1" applyBorder="1" applyAlignment="1">
      <alignment horizontal="center" vertical="center"/>
    </xf>
    <xf numFmtId="0" fontId="16" fillId="2" borderId="43"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5" fillId="2" borderId="24" xfId="0" applyFont="1" applyFill="1" applyBorder="1" applyAlignment="1">
      <alignment horizontal="center" vertical="center"/>
    </xf>
    <xf numFmtId="0" fontId="16" fillId="2" borderId="4"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6" xfId="0" applyFont="1" applyFill="1" applyBorder="1" applyAlignment="1">
      <alignment horizontal="center" vertical="center"/>
    </xf>
    <xf numFmtId="0" fontId="0" fillId="4" borderId="27" xfId="0" applyFill="1" applyBorder="1" applyAlignment="1">
      <alignment horizontal="center" vertical="center"/>
    </xf>
    <xf numFmtId="0" fontId="0" fillId="4" borderId="17" xfId="0" applyFill="1" applyBorder="1" applyAlignment="1">
      <alignment horizontal="center" vertical="center"/>
    </xf>
    <xf numFmtId="177" fontId="0" fillId="4" borderId="25" xfId="0" applyNumberFormat="1" applyFill="1" applyBorder="1" applyAlignment="1">
      <alignment horizontal="center" vertical="center" wrapText="1"/>
    </xf>
    <xf numFmtId="177" fontId="0" fillId="4" borderId="41" xfId="0" applyNumberFormat="1" applyFill="1" applyBorder="1" applyAlignment="1">
      <alignment horizontal="center" vertical="center" wrapText="1"/>
    </xf>
    <xf numFmtId="0" fontId="15" fillId="2" borderId="95" xfId="0" applyFont="1" applyFill="1" applyBorder="1" applyAlignment="1">
      <alignment horizontal="center" vertical="center"/>
    </xf>
    <xf numFmtId="0" fontId="16" fillId="2" borderId="29" xfId="0" applyFont="1" applyFill="1" applyBorder="1" applyAlignment="1">
      <alignment horizontal="center" vertical="center"/>
    </xf>
    <xf numFmtId="0" fontId="16" fillId="2" borderId="96" xfId="0" applyFont="1" applyFill="1" applyBorder="1" applyAlignment="1">
      <alignment horizontal="center" vertical="center"/>
    </xf>
    <xf numFmtId="0" fontId="16" fillId="2" borderId="42" xfId="0" applyFont="1" applyFill="1" applyBorder="1" applyAlignment="1">
      <alignment horizontal="center" vertical="center" wrapText="1"/>
    </xf>
    <xf numFmtId="0" fontId="16" fillId="2" borderId="33" xfId="0" applyFont="1" applyFill="1" applyBorder="1" applyAlignment="1">
      <alignment horizontal="center" vertical="center" wrapText="1"/>
    </xf>
    <xf numFmtId="0" fontId="16" fillId="2" borderId="33" xfId="0" applyFont="1" applyFill="1" applyBorder="1" applyAlignment="1">
      <alignment horizontal="center" vertical="center"/>
    </xf>
    <xf numFmtId="0" fontId="16" fillId="2" borderId="35" xfId="0" applyFont="1" applyFill="1" applyBorder="1" applyAlignment="1">
      <alignment horizontal="center" vertical="center" wrapText="1"/>
    </xf>
    <xf numFmtId="0" fontId="16" fillId="2" borderId="35" xfId="0" applyFont="1" applyFill="1" applyBorder="1" applyAlignment="1">
      <alignment horizontal="center" vertical="center"/>
    </xf>
    <xf numFmtId="0" fontId="16" fillId="2" borderId="32" xfId="0" applyFont="1" applyFill="1" applyBorder="1" applyAlignment="1">
      <alignment horizontal="center" vertical="center" wrapText="1"/>
    </xf>
  </cellXfs>
  <cellStyles count="3">
    <cellStyle name="桁区切り" xfId="1" builtinId="6"/>
    <cellStyle name="標準" xfId="0" builtinId="0"/>
    <cellStyle name="標準 2" xfId="2" xr:uid="{00000000-0005-0000-0000-000002000000}"/>
  </cellStyles>
  <dxfs count="5">
    <dxf>
      <fill>
        <patternFill patternType="solid">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DOCUME~1\chiaki\LOCALS~1\Temp\~SOMLClnt007326\TempMIME\G&#31119;&#31049;-&#27161;&#28310;&#20849;&#36890;&#21270;&#36074;&#21839;&#20107;&#389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necst\&#36074;&#21839;&#20107;&#38917;\&#65326;&#65317;&#65315;&#12408;&#12398;&#36074;&#2183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82.177.41\GPRIME-BIwg\&#23665;&#26792;&#30476;&#36001;&#21209;&#36039;&#26009;\CSV&#20181;&#27096;-ZBROL101-&#20104;&#20633;&#36027;&#35201;&#27714;&#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fhsap01.fukushitest.local\e$\NECWORK\10.&#26989;&#21209;G\&#26412;&#30058;&#12496;&#12483;&#12481;&#20214;&#25968;&#30906;&#35469;\2019&#24180;&#24230;\20190903_&#23601;&#22290;&#22888;&#21169;&#36027;&#38306;&#36899;&#12398;&#36890;&#30693;&#26360;\&#35373;&#35336;&#26360;\&#31119;&#31049;-&#27010;&#35201;&#35373;&#35336;-03-01-&#24115;&#31080;&#19968;&#35239;-F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確認事項一覧"/>
      <sheetName val="コンボ"/>
    </sheetNames>
    <sheetDataSet>
      <sheetData sheetId="0"/>
      <sheetData sheetId="1" refreshError="1">
        <row r="2">
          <cell r="A2" t="str">
            <v>標準化Ｇ</v>
          </cell>
          <cell r="B2" t="str">
            <v>未着手</v>
          </cell>
        </row>
        <row r="3">
          <cell r="A3" t="str">
            <v>業務Ｇ</v>
          </cell>
          <cell r="B3" t="str">
            <v>確認中</v>
          </cell>
        </row>
        <row r="4">
          <cell r="A4" t="str">
            <v>共通Ｇ</v>
          </cell>
          <cell r="B4" t="str">
            <v>完了</v>
          </cell>
        </row>
        <row r="5">
          <cell r="A5" t="str">
            <v>基盤Ｇ</v>
          </cell>
          <cell r="B5" t="str">
            <v>回答</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確認事項一覧"/>
      <sheetName val="別紙１"/>
      <sheetName val="別紙２"/>
      <sheetName val="コンボ"/>
    </sheetNames>
    <sheetDataSet>
      <sheetData sheetId="0" refreshError="1"/>
      <sheetData sheetId="1" refreshError="1"/>
      <sheetData sheetId="2" refreshError="1"/>
      <sheetData sheetId="3" refreshError="1">
        <row r="3">
          <cell r="B3" t="str">
            <v>完了</v>
          </cell>
        </row>
        <row r="4">
          <cell r="B4" t="str">
            <v>暫定回答</v>
          </cell>
        </row>
        <row r="5">
          <cell r="B5" t="str">
            <v>回答待ち</v>
          </cell>
        </row>
        <row r="6">
          <cell r="B6" t="str">
            <v>中間回答</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V仕様"/>
      <sheetName val="CSVレコードイメージ"/>
      <sheetName val="リスト隠し"/>
      <sheetName val="Sheet1"/>
      <sheetName val="Sheet2"/>
      <sheetName val="Sheet3"/>
      <sheetName val="表紙"/>
      <sheetName val="env"/>
      <sheetName val="機能明細"/>
      <sheetName val="規模想定"/>
      <sheetName val="ＯＬ開発明細"/>
      <sheetName val="テストケーステンプレート"/>
      <sheetName val="備考"/>
      <sheetName val="大枠"/>
      <sheetName val="評価エビデンス"/>
      <sheetName val="Sheet4"/>
    </sheetNames>
    <sheetDataSet>
      <sheetData sheetId="0" refreshError="1"/>
      <sheetData sheetId="1" refreshError="1"/>
      <sheetData sheetId="2" refreshError="1">
        <row r="5">
          <cell r="B5" t="str">
            <v>数値</v>
          </cell>
          <cell r="C5" t="str">
            <v>全角</v>
          </cell>
          <cell r="E5" t="str">
            <v>全角</v>
          </cell>
          <cell r="F5" t="str">
            <v>明朝</v>
          </cell>
          <cell r="G5" t="str">
            <v>Regular</v>
          </cell>
          <cell r="H5" t="str">
            <v>右寄せ</v>
          </cell>
          <cell r="I5" t="str">
            <v>ヘッダ</v>
          </cell>
          <cell r="J5" t="str">
            <v>文字</v>
          </cell>
          <cell r="K5" t="str">
            <v>予算編成</v>
          </cell>
        </row>
        <row r="6">
          <cell r="B6" t="str">
            <v>文字列</v>
          </cell>
          <cell r="C6" t="str">
            <v>○</v>
          </cell>
          <cell r="E6" t="str">
            <v>半角</v>
          </cell>
          <cell r="F6" t="str">
            <v>ゴシック</v>
          </cell>
          <cell r="G6" t="str">
            <v>Italic</v>
          </cell>
          <cell r="H6" t="str">
            <v>センタリング</v>
          </cell>
          <cell r="I6" t="str">
            <v>可変ヘッダ</v>
          </cell>
          <cell r="J6" t="str">
            <v>数値/金額</v>
          </cell>
          <cell r="K6" t="str">
            <v>予算管理</v>
          </cell>
        </row>
        <row r="7">
          <cell r="E7" t="str">
            <v>全角/
半角</v>
          </cell>
          <cell r="G7" t="str">
            <v>Bold</v>
          </cell>
          <cell r="H7" t="str">
            <v>左寄せ</v>
          </cell>
          <cell r="I7" t="str">
            <v>明細</v>
          </cell>
          <cell r="J7" t="str">
            <v>日付</v>
          </cell>
          <cell r="K7" t="str">
            <v>会計（収入）</v>
          </cell>
        </row>
        <row r="8">
          <cell r="G8" t="str">
            <v>BoldItalic</v>
          </cell>
          <cell r="H8" t="str">
            <v>均等割り</v>
          </cell>
          <cell r="I8" t="str">
            <v>可変フッタ</v>
          </cell>
          <cell r="J8" t="str">
            <v>時刻</v>
          </cell>
          <cell r="K8" t="str">
            <v>会計（支出）</v>
          </cell>
        </row>
        <row r="9">
          <cell r="H9" t="str">
            <v>両端揃え</v>
          </cell>
          <cell r="I9" t="str">
            <v>フッタ</v>
          </cell>
          <cell r="J9" t="str">
            <v>電話番号</v>
          </cell>
          <cell r="K9" t="str">
            <v>会計（歳入歳出外現金）</v>
          </cell>
        </row>
        <row r="10">
          <cell r="J10" t="str">
            <v>郵便番号</v>
          </cell>
          <cell r="K10" t="str">
            <v>会計（出納）</v>
          </cell>
        </row>
        <row r="11">
          <cell r="J11" t="str">
            <v>ページ</v>
          </cell>
          <cell r="K11" t="str">
            <v>会計（債権者債務者）</v>
          </cell>
        </row>
        <row r="12">
          <cell r="J12" t="str">
            <v>バーコード</v>
          </cell>
          <cell r="K12" t="str">
            <v>会計（証紙消印）</v>
          </cell>
        </row>
        <row r="13">
          <cell r="J13" t="str">
            <v>演算式</v>
          </cell>
          <cell r="K13" t="str">
            <v>決算</v>
          </cell>
        </row>
        <row r="14">
          <cell r="J14" t="str">
            <v>カウンタ</v>
          </cell>
          <cell r="K14" t="str">
            <v>決算統計</v>
          </cell>
        </row>
        <row r="15">
          <cell r="J15" t="str">
            <v>総ページ</v>
          </cell>
          <cell r="K15" t="str">
            <v>汎用的個別システム</v>
          </cell>
        </row>
        <row r="16">
          <cell r="K16" t="str">
            <v>共通</v>
          </cell>
        </row>
      </sheetData>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更新履歴"/>
      <sheetName val="FIA"/>
      <sheetName val="コンボボックス"/>
      <sheetName val="セルフチェックシート（帳票一覧）"/>
    </sheetNames>
    <sheetDataSet>
      <sheetData sheetId="0"/>
      <sheetData sheetId="1"/>
      <sheetData sheetId="2">
        <row r="3">
          <cell r="B3" t="str">
            <v>A3</v>
          </cell>
        </row>
        <row r="4">
          <cell r="B4" t="str">
            <v>A4</v>
          </cell>
        </row>
        <row r="5">
          <cell r="B5" t="str">
            <v>B4</v>
          </cell>
        </row>
        <row r="6">
          <cell r="B6" t="str">
            <v>B5</v>
          </cell>
        </row>
        <row r="7">
          <cell r="B7" t="str">
            <v>専用紙</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CM172"/>
  <sheetViews>
    <sheetView showGridLines="0" view="pageBreakPreview" zoomScale="110" zoomScaleNormal="100" zoomScaleSheetLayoutView="110" workbookViewId="0">
      <selection activeCell="W30" sqref="W30:Z31"/>
    </sheetView>
  </sheetViews>
  <sheetFormatPr defaultColWidth="9" defaultRowHeight="14" x14ac:dyDescent="0.2"/>
  <cols>
    <col min="1" max="69" width="1.26953125" style="76" customWidth="1"/>
    <col min="70" max="121" width="2.6328125" style="76" customWidth="1"/>
    <col min="122" max="16384" width="9" style="76"/>
  </cols>
  <sheetData>
    <row r="4" spans="1:69" ht="18.75" customHeight="1" x14ac:dyDescent="0.2">
      <c r="A4" s="78"/>
      <c r="AV4" s="294" t="s">
        <v>39</v>
      </c>
      <c r="AW4" s="294"/>
      <c r="AX4" s="294"/>
      <c r="AY4" s="294"/>
      <c r="AZ4" s="294"/>
      <c r="BA4" s="294"/>
      <c r="BB4" s="294"/>
      <c r="BC4" s="294"/>
      <c r="BD4" s="294"/>
      <c r="BE4" s="294"/>
      <c r="BF4" s="292"/>
      <c r="BG4" s="292"/>
      <c r="BH4" s="292"/>
      <c r="BI4" s="292"/>
      <c r="BJ4" s="292"/>
      <c r="BK4" s="292"/>
      <c r="BL4" s="292"/>
      <c r="BM4" s="292"/>
      <c r="BN4" s="292"/>
      <c r="BO4" s="292"/>
      <c r="BP4" s="292"/>
      <c r="BQ4" s="292"/>
    </row>
    <row r="5" spans="1:69" ht="18.75" customHeight="1" x14ac:dyDescent="0.2">
      <c r="W5" s="127"/>
      <c r="X5" s="127"/>
      <c r="Y5" s="127"/>
      <c r="Z5" s="127"/>
      <c r="AA5" s="127"/>
      <c r="AB5" s="127"/>
      <c r="AC5" s="127"/>
      <c r="AD5" s="127"/>
      <c r="AE5" s="127"/>
      <c r="AF5" s="127"/>
      <c r="AG5" s="127"/>
      <c r="AH5" s="127"/>
      <c r="AI5" s="127"/>
      <c r="AJ5" s="127"/>
      <c r="AK5" s="127"/>
      <c r="AL5" s="127"/>
      <c r="AM5" s="127"/>
      <c r="AN5" s="127"/>
      <c r="AO5" s="127"/>
      <c r="AP5" s="127"/>
      <c r="AQ5" s="127"/>
      <c r="AR5" s="127"/>
      <c r="AS5" s="127"/>
      <c r="AW5" s="246" t="s">
        <v>40</v>
      </c>
      <c r="AX5" s="246"/>
      <c r="AY5" s="246"/>
      <c r="AZ5" s="246"/>
      <c r="BA5" s="246"/>
      <c r="BB5" s="248"/>
      <c r="BC5" s="248"/>
      <c r="BD5" s="248"/>
      <c r="BE5" s="248"/>
      <c r="BF5" s="248"/>
      <c r="BG5" s="246" t="s">
        <v>91</v>
      </c>
      <c r="BH5" s="246"/>
      <c r="BI5" s="248"/>
      <c r="BJ5" s="248"/>
      <c r="BK5" s="248"/>
      <c r="BL5" s="246" t="s">
        <v>92</v>
      </c>
      <c r="BM5" s="246"/>
      <c r="BN5" s="248"/>
      <c r="BO5" s="248"/>
      <c r="BP5" s="246" t="s">
        <v>93</v>
      </c>
      <c r="BQ5" s="246"/>
    </row>
    <row r="6" spans="1:69" ht="18.75" customHeight="1" x14ac:dyDescent="0.2">
      <c r="B6" s="78" t="s">
        <v>41</v>
      </c>
    </row>
    <row r="7" spans="1:69" ht="18.75" customHeight="1" x14ac:dyDescent="0.2">
      <c r="A7" s="293" t="s">
        <v>42</v>
      </c>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3"/>
      <c r="AS7" s="293"/>
      <c r="AT7" s="293"/>
      <c r="AU7" s="293"/>
      <c r="AV7" s="293"/>
      <c r="AW7" s="293"/>
      <c r="AX7" s="293"/>
      <c r="AY7" s="293"/>
      <c r="AZ7" s="293"/>
      <c r="BA7" s="293"/>
      <c r="BB7" s="293"/>
      <c r="BC7" s="293"/>
      <c r="BD7" s="293"/>
      <c r="BE7" s="293"/>
      <c r="BF7" s="293"/>
      <c r="BG7" s="293"/>
      <c r="BH7" s="293"/>
      <c r="BI7" s="293"/>
      <c r="BJ7" s="293"/>
      <c r="BK7" s="293"/>
      <c r="BL7" s="293"/>
      <c r="BM7" s="293"/>
      <c r="BN7" s="293"/>
      <c r="BO7" s="293"/>
      <c r="BP7" s="293"/>
      <c r="BQ7" s="293"/>
    </row>
    <row r="8" spans="1:69" ht="18.75" customHeight="1" x14ac:dyDescent="0.2">
      <c r="B8" s="128"/>
      <c r="C8" s="291" t="s">
        <v>43</v>
      </c>
      <c r="D8" s="291"/>
      <c r="E8" s="291"/>
      <c r="F8" s="291"/>
      <c r="G8" s="291"/>
      <c r="H8" s="291"/>
      <c r="I8" s="291"/>
      <c r="J8" s="291"/>
      <c r="K8" s="291"/>
      <c r="L8" s="291"/>
      <c r="M8" s="291"/>
      <c r="N8" s="291"/>
      <c r="O8" s="291"/>
      <c r="P8" s="291"/>
      <c r="Q8" s="291"/>
      <c r="R8" s="291"/>
      <c r="S8" s="291"/>
      <c r="T8" s="291"/>
      <c r="U8" s="291"/>
      <c r="V8" s="291"/>
      <c r="W8" s="291"/>
      <c r="X8" s="291"/>
      <c r="Y8" s="291"/>
      <c r="Z8" s="291"/>
      <c r="AA8" s="291"/>
      <c r="AB8" s="291"/>
      <c r="AC8" s="291"/>
      <c r="AD8" s="291"/>
      <c r="AE8" s="291"/>
      <c r="AF8" s="291"/>
      <c r="AG8" s="291"/>
      <c r="AH8" s="291"/>
      <c r="AI8" s="291"/>
      <c r="AJ8" s="291"/>
      <c r="AK8" s="291"/>
      <c r="AL8" s="291"/>
      <c r="AM8" s="291"/>
      <c r="AN8" s="291"/>
      <c r="AO8" s="291"/>
      <c r="AP8" s="291"/>
      <c r="AQ8" s="291"/>
      <c r="AR8" s="291"/>
      <c r="AS8" s="291"/>
      <c r="AT8" s="291"/>
      <c r="AU8" s="291"/>
      <c r="AV8" s="291"/>
      <c r="AW8" s="291"/>
      <c r="AX8" s="291"/>
      <c r="AY8" s="291"/>
      <c r="AZ8" s="291"/>
      <c r="BA8" s="291"/>
      <c r="BB8" s="291"/>
      <c r="BC8" s="291"/>
      <c r="BD8" s="291"/>
      <c r="BE8" s="291"/>
      <c r="BF8" s="291"/>
      <c r="BG8" s="291"/>
      <c r="BH8" s="291"/>
      <c r="BI8" s="291"/>
      <c r="BJ8" s="291"/>
      <c r="BK8" s="291"/>
      <c r="BL8" s="291"/>
      <c r="BM8" s="291"/>
      <c r="BN8" s="291"/>
      <c r="BO8" s="128"/>
      <c r="BP8" s="128"/>
    </row>
    <row r="9" spans="1:69" ht="18.75" customHeight="1" x14ac:dyDescent="0.2">
      <c r="B9" s="128"/>
      <c r="C9" s="291"/>
      <c r="D9" s="291"/>
      <c r="E9" s="291"/>
      <c r="F9" s="291"/>
      <c r="G9" s="291"/>
      <c r="H9" s="291"/>
      <c r="I9" s="291"/>
      <c r="J9" s="291"/>
      <c r="K9" s="291"/>
      <c r="L9" s="291"/>
      <c r="M9" s="291"/>
      <c r="N9" s="291"/>
      <c r="O9" s="291"/>
      <c r="P9" s="291"/>
      <c r="Q9" s="291"/>
      <c r="R9" s="291"/>
      <c r="S9" s="291"/>
      <c r="T9" s="291"/>
      <c r="U9" s="291"/>
      <c r="V9" s="291"/>
      <c r="W9" s="291"/>
      <c r="X9" s="291"/>
      <c r="Y9" s="291"/>
      <c r="Z9" s="291"/>
      <c r="AA9" s="291"/>
      <c r="AB9" s="291"/>
      <c r="AC9" s="291"/>
      <c r="AD9" s="291"/>
      <c r="AE9" s="291"/>
      <c r="AF9" s="291"/>
      <c r="AG9" s="291"/>
      <c r="AH9" s="291"/>
      <c r="AI9" s="291"/>
      <c r="AJ9" s="291"/>
      <c r="AK9" s="291"/>
      <c r="AL9" s="291"/>
      <c r="AM9" s="291"/>
      <c r="AN9" s="291"/>
      <c r="AO9" s="291"/>
      <c r="AP9" s="291"/>
      <c r="AQ9" s="291"/>
      <c r="AR9" s="291"/>
      <c r="AS9" s="291"/>
      <c r="AT9" s="291"/>
      <c r="AU9" s="291"/>
      <c r="AV9" s="291"/>
      <c r="AW9" s="291"/>
      <c r="AX9" s="291"/>
      <c r="AY9" s="291"/>
      <c r="AZ9" s="291"/>
      <c r="BA9" s="291"/>
      <c r="BB9" s="291"/>
      <c r="BC9" s="291"/>
      <c r="BD9" s="291"/>
      <c r="BE9" s="291"/>
      <c r="BF9" s="291"/>
      <c r="BG9" s="291"/>
      <c r="BH9" s="291"/>
      <c r="BI9" s="291"/>
      <c r="BJ9" s="291"/>
      <c r="BK9" s="291"/>
      <c r="BL9" s="291"/>
      <c r="BM9" s="291"/>
      <c r="BN9" s="291"/>
      <c r="BO9" s="128"/>
      <c r="BP9" s="128"/>
    </row>
    <row r="10" spans="1:69" ht="18.75" customHeight="1" x14ac:dyDescent="0.2">
      <c r="B10" s="128"/>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291"/>
      <c r="AP10" s="291"/>
      <c r="AQ10" s="291"/>
      <c r="AR10" s="291"/>
      <c r="AS10" s="291"/>
      <c r="AT10" s="291"/>
      <c r="AU10" s="291"/>
      <c r="AV10" s="291"/>
      <c r="AW10" s="291"/>
      <c r="AX10" s="291"/>
      <c r="AY10" s="291"/>
      <c r="AZ10" s="291"/>
      <c r="BA10" s="291"/>
      <c r="BB10" s="291"/>
      <c r="BC10" s="291"/>
      <c r="BD10" s="291"/>
      <c r="BE10" s="291"/>
      <c r="BF10" s="291"/>
      <c r="BG10" s="291"/>
      <c r="BH10" s="291"/>
      <c r="BI10" s="291"/>
      <c r="BJ10" s="291"/>
      <c r="BK10" s="291"/>
      <c r="BL10" s="291"/>
      <c r="BM10" s="291"/>
      <c r="BN10" s="291"/>
      <c r="BO10" s="128"/>
      <c r="BP10" s="128"/>
    </row>
    <row r="11" spans="1:69" ht="18.75" customHeight="1" x14ac:dyDescent="0.2">
      <c r="B11" s="128"/>
      <c r="C11" s="291"/>
      <c r="D11" s="291"/>
      <c r="E11" s="291"/>
      <c r="F11" s="291"/>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c r="AI11" s="291"/>
      <c r="AJ11" s="291"/>
      <c r="AK11" s="291"/>
      <c r="AL11" s="291"/>
      <c r="AM11" s="291"/>
      <c r="AN11" s="291"/>
      <c r="AO11" s="291"/>
      <c r="AP11" s="291"/>
      <c r="AQ11" s="291"/>
      <c r="AR11" s="291"/>
      <c r="AS11" s="291"/>
      <c r="AT11" s="291"/>
      <c r="AU11" s="291"/>
      <c r="AV11" s="291"/>
      <c r="AW11" s="291"/>
      <c r="AX11" s="291"/>
      <c r="AY11" s="291"/>
      <c r="AZ11" s="291"/>
      <c r="BA11" s="291"/>
      <c r="BB11" s="291"/>
      <c r="BC11" s="291"/>
      <c r="BD11" s="291"/>
      <c r="BE11" s="291"/>
      <c r="BF11" s="291"/>
      <c r="BG11" s="291"/>
      <c r="BH11" s="291"/>
      <c r="BI11" s="291"/>
      <c r="BJ11" s="291"/>
      <c r="BK11" s="291"/>
      <c r="BL11" s="291"/>
      <c r="BM11" s="291"/>
      <c r="BN11" s="291"/>
      <c r="BO11" s="128"/>
      <c r="BP11" s="128"/>
    </row>
    <row r="12" spans="1:69" ht="18.75" customHeight="1" x14ac:dyDescent="0.2">
      <c r="A12" s="79"/>
      <c r="B12" s="79"/>
      <c r="C12" s="78"/>
      <c r="D12" s="267" t="s">
        <v>44</v>
      </c>
      <c r="E12" s="267"/>
      <c r="F12" s="267"/>
      <c r="G12" s="78" t="s">
        <v>45</v>
      </c>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row>
    <row r="13" spans="1:69" ht="18.75" customHeight="1" x14ac:dyDescent="0.2">
      <c r="A13" s="79"/>
      <c r="B13" s="79"/>
      <c r="C13" s="78"/>
      <c r="D13" s="267" t="s">
        <v>46</v>
      </c>
      <c r="E13" s="267"/>
      <c r="F13" s="267"/>
      <c r="G13" s="78" t="s">
        <v>47</v>
      </c>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row>
    <row r="14" spans="1:69" ht="18.75" customHeight="1" x14ac:dyDescent="0.2">
      <c r="A14" s="79"/>
      <c r="B14" s="79"/>
      <c r="C14" s="78"/>
      <c r="D14" s="267" t="s">
        <v>48</v>
      </c>
      <c r="E14" s="267"/>
      <c r="F14" s="267"/>
      <c r="G14" s="78" t="s">
        <v>49</v>
      </c>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row>
    <row r="15" spans="1:69" s="77" customFormat="1" ht="18.75" customHeight="1" x14ac:dyDescent="0.2">
      <c r="A15" s="80"/>
      <c r="B15" s="129"/>
      <c r="C15" s="130"/>
      <c r="D15" s="130"/>
      <c r="E15" s="130"/>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c r="BD15" s="129"/>
      <c r="BE15" s="129"/>
      <c r="BF15" s="129"/>
      <c r="BG15" s="129"/>
      <c r="BH15" s="129"/>
      <c r="BI15" s="129"/>
      <c r="BJ15" s="129"/>
      <c r="BK15" s="129"/>
      <c r="BL15" s="129"/>
      <c r="BM15" s="129"/>
      <c r="BN15" s="129"/>
      <c r="BO15" s="129"/>
      <c r="BP15" s="129"/>
      <c r="BQ15" s="131"/>
    </row>
    <row r="16" spans="1:69" ht="18.75" customHeight="1" x14ac:dyDescent="0.2">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251" t="s">
        <v>50</v>
      </c>
      <c r="AD16" s="252"/>
      <c r="AE16" s="252"/>
      <c r="AF16" s="252"/>
      <c r="AG16" s="252"/>
      <c r="AH16" s="252"/>
      <c r="AI16" s="252"/>
      <c r="AJ16" s="252"/>
      <c r="AK16" s="252"/>
      <c r="AL16" s="252"/>
      <c r="AM16" s="268"/>
      <c r="AN16" s="273"/>
      <c r="AO16" s="274"/>
      <c r="AP16" s="274"/>
      <c r="AQ16" s="274"/>
      <c r="AR16" s="274"/>
      <c r="AS16" s="274"/>
      <c r="AT16" s="274"/>
      <c r="AU16" s="274"/>
      <c r="AV16" s="274"/>
      <c r="AW16" s="274"/>
      <c r="AX16" s="274"/>
      <c r="AY16" s="274"/>
      <c r="AZ16" s="274"/>
      <c r="BA16" s="274"/>
      <c r="BB16" s="274"/>
      <c r="BC16" s="274"/>
      <c r="BD16" s="274"/>
      <c r="BE16" s="274"/>
      <c r="BF16" s="274"/>
      <c r="BG16" s="274"/>
      <c r="BH16" s="274"/>
      <c r="BI16" s="274"/>
      <c r="BJ16" s="274"/>
      <c r="BK16" s="274"/>
      <c r="BL16" s="274"/>
      <c r="BM16" s="275"/>
      <c r="BN16" s="132"/>
      <c r="BO16" s="132"/>
      <c r="BP16" s="132"/>
    </row>
    <row r="17" spans="2:68" s="78" customFormat="1" ht="18.75" customHeight="1" x14ac:dyDescent="0.2">
      <c r="AC17" s="269"/>
      <c r="AD17" s="270"/>
      <c r="AE17" s="270"/>
      <c r="AF17" s="270"/>
      <c r="AG17" s="270"/>
      <c r="AH17" s="270"/>
      <c r="AI17" s="270"/>
      <c r="AJ17" s="270"/>
      <c r="AK17" s="270"/>
      <c r="AL17" s="270"/>
      <c r="AM17" s="271"/>
      <c r="AN17" s="276"/>
      <c r="AO17" s="277"/>
      <c r="AP17" s="277"/>
      <c r="AQ17" s="277"/>
      <c r="AR17" s="277"/>
      <c r="AS17" s="277"/>
      <c r="AT17" s="277"/>
      <c r="AU17" s="277"/>
      <c r="AV17" s="277"/>
      <c r="AW17" s="277"/>
      <c r="AX17" s="277"/>
      <c r="AY17" s="277"/>
      <c r="AZ17" s="277"/>
      <c r="BA17" s="277"/>
      <c r="BB17" s="277"/>
      <c r="BC17" s="277"/>
      <c r="BD17" s="277"/>
      <c r="BE17" s="277"/>
      <c r="BF17" s="277"/>
      <c r="BG17" s="277"/>
      <c r="BH17" s="277"/>
      <c r="BI17" s="277"/>
      <c r="BJ17" s="277"/>
      <c r="BK17" s="277"/>
      <c r="BL17" s="277"/>
      <c r="BM17" s="278"/>
    </row>
    <row r="18" spans="2:68" s="78" customFormat="1" ht="18.75" customHeight="1" x14ac:dyDescent="0.2">
      <c r="B18" s="133"/>
      <c r="C18" s="133"/>
      <c r="D18" s="133"/>
      <c r="E18" s="133"/>
      <c r="F18" s="133"/>
      <c r="G18" s="133"/>
      <c r="H18" s="133"/>
      <c r="I18" s="133"/>
      <c r="J18" s="133"/>
      <c r="K18" s="133"/>
      <c r="L18" s="133"/>
      <c r="M18" s="133"/>
      <c r="N18" s="133"/>
      <c r="AC18" s="254"/>
      <c r="AD18" s="255"/>
      <c r="AE18" s="255"/>
      <c r="AF18" s="255"/>
      <c r="AG18" s="255"/>
      <c r="AH18" s="255"/>
      <c r="AI18" s="255"/>
      <c r="AJ18" s="255"/>
      <c r="AK18" s="255"/>
      <c r="AL18" s="255"/>
      <c r="AM18" s="272"/>
      <c r="AN18" s="279"/>
      <c r="AO18" s="280"/>
      <c r="AP18" s="280"/>
      <c r="AQ18" s="280"/>
      <c r="AR18" s="280"/>
      <c r="AS18" s="280"/>
      <c r="AT18" s="280"/>
      <c r="AU18" s="280"/>
      <c r="AV18" s="280"/>
      <c r="AW18" s="280"/>
      <c r="AX18" s="280"/>
      <c r="AY18" s="280"/>
      <c r="AZ18" s="280"/>
      <c r="BA18" s="280"/>
      <c r="BB18" s="280"/>
      <c r="BC18" s="280"/>
      <c r="BD18" s="280"/>
      <c r="BE18" s="280"/>
      <c r="BF18" s="280"/>
      <c r="BG18" s="280"/>
      <c r="BH18" s="280"/>
      <c r="BI18" s="280"/>
      <c r="BJ18" s="280"/>
      <c r="BK18" s="280"/>
      <c r="BL18" s="280"/>
      <c r="BM18" s="281"/>
    </row>
    <row r="19" spans="2:68" s="78" customFormat="1" ht="18.75" customHeight="1" x14ac:dyDescent="0.2">
      <c r="B19" s="133"/>
      <c r="C19" s="133"/>
      <c r="D19" s="133"/>
      <c r="E19" s="133"/>
      <c r="F19" s="133"/>
      <c r="G19" s="133"/>
      <c r="H19" s="133"/>
      <c r="I19" s="133"/>
      <c r="J19" s="133"/>
      <c r="K19" s="133"/>
      <c r="L19" s="133"/>
      <c r="M19" s="133"/>
      <c r="N19" s="133"/>
      <c r="AC19" s="251" t="s">
        <v>51</v>
      </c>
      <c r="AD19" s="252"/>
      <c r="AE19" s="252"/>
      <c r="AF19" s="252"/>
      <c r="AG19" s="252"/>
      <c r="AH19" s="252"/>
      <c r="AI19" s="252"/>
      <c r="AJ19" s="252"/>
      <c r="AK19" s="252"/>
      <c r="AL19" s="252"/>
      <c r="AM19" s="268"/>
      <c r="AN19" s="273"/>
      <c r="AO19" s="274"/>
      <c r="AP19" s="274"/>
      <c r="AQ19" s="274"/>
      <c r="AR19" s="274"/>
      <c r="AS19" s="274"/>
      <c r="AT19" s="274"/>
      <c r="AU19" s="274"/>
      <c r="AV19" s="274"/>
      <c r="AW19" s="274"/>
      <c r="AX19" s="274"/>
      <c r="AY19" s="274"/>
      <c r="AZ19" s="274"/>
      <c r="BA19" s="274"/>
      <c r="BB19" s="274"/>
      <c r="BC19" s="274"/>
      <c r="BD19" s="274"/>
      <c r="BE19" s="274"/>
      <c r="BF19" s="274"/>
      <c r="BG19" s="274"/>
      <c r="BH19" s="274"/>
      <c r="BI19" s="274"/>
      <c r="BJ19" s="274"/>
      <c r="BK19" s="274"/>
      <c r="BL19" s="274"/>
      <c r="BM19" s="275"/>
    </row>
    <row r="20" spans="2:68" s="78" customFormat="1" ht="18.75" customHeight="1" x14ac:dyDescent="0.2">
      <c r="B20" s="133"/>
      <c r="C20" s="133"/>
      <c r="D20" s="133"/>
      <c r="E20" s="133"/>
      <c r="F20" s="133"/>
      <c r="G20" s="133"/>
      <c r="H20" s="133"/>
      <c r="I20" s="133"/>
      <c r="J20" s="133"/>
      <c r="K20" s="133"/>
      <c r="L20" s="133"/>
      <c r="M20" s="133"/>
      <c r="N20" s="133"/>
      <c r="AC20" s="269"/>
      <c r="AD20" s="270"/>
      <c r="AE20" s="270"/>
      <c r="AF20" s="270"/>
      <c r="AG20" s="270"/>
      <c r="AH20" s="270"/>
      <c r="AI20" s="270"/>
      <c r="AJ20" s="270"/>
      <c r="AK20" s="270"/>
      <c r="AL20" s="270"/>
      <c r="AM20" s="271"/>
      <c r="AN20" s="276"/>
      <c r="AO20" s="277"/>
      <c r="AP20" s="277"/>
      <c r="AQ20" s="277"/>
      <c r="AR20" s="277"/>
      <c r="AS20" s="277"/>
      <c r="AT20" s="277"/>
      <c r="AU20" s="277"/>
      <c r="AV20" s="277"/>
      <c r="AW20" s="277"/>
      <c r="AX20" s="277"/>
      <c r="AY20" s="277"/>
      <c r="AZ20" s="277"/>
      <c r="BA20" s="277"/>
      <c r="BB20" s="277"/>
      <c r="BC20" s="277"/>
      <c r="BD20" s="277"/>
      <c r="BE20" s="277"/>
      <c r="BF20" s="277"/>
      <c r="BG20" s="277"/>
      <c r="BH20" s="277"/>
      <c r="BI20" s="277"/>
      <c r="BJ20" s="277"/>
      <c r="BK20" s="277"/>
      <c r="BL20" s="277"/>
      <c r="BM20" s="278"/>
    </row>
    <row r="21" spans="2:68" ht="18.75" customHeight="1" x14ac:dyDescent="0.2">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2"/>
      <c r="AC21" s="254"/>
      <c r="AD21" s="255"/>
      <c r="AE21" s="255"/>
      <c r="AF21" s="255"/>
      <c r="AG21" s="255"/>
      <c r="AH21" s="255"/>
      <c r="AI21" s="255"/>
      <c r="AJ21" s="255"/>
      <c r="AK21" s="255"/>
      <c r="AL21" s="255"/>
      <c r="AM21" s="272"/>
      <c r="AN21" s="279"/>
      <c r="AO21" s="280"/>
      <c r="AP21" s="280"/>
      <c r="AQ21" s="280"/>
      <c r="AR21" s="280"/>
      <c r="AS21" s="280"/>
      <c r="AT21" s="280"/>
      <c r="AU21" s="280"/>
      <c r="AV21" s="280"/>
      <c r="AW21" s="280"/>
      <c r="AX21" s="280"/>
      <c r="AY21" s="280"/>
      <c r="AZ21" s="280"/>
      <c r="BA21" s="280"/>
      <c r="BB21" s="280"/>
      <c r="BC21" s="280"/>
      <c r="BD21" s="280"/>
      <c r="BE21" s="280"/>
      <c r="BF21" s="280"/>
      <c r="BG21" s="280"/>
      <c r="BH21" s="280"/>
      <c r="BI21" s="280"/>
      <c r="BJ21" s="280"/>
      <c r="BK21" s="280"/>
      <c r="BL21" s="280"/>
      <c r="BM21" s="281"/>
      <c r="BN21" s="132"/>
      <c r="BO21" s="132"/>
      <c r="BP21" s="132"/>
    </row>
    <row r="22" spans="2:68" ht="18.75" customHeight="1" x14ac:dyDescent="0.2">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239" t="s">
        <v>52</v>
      </c>
      <c r="AD22" s="252"/>
      <c r="AE22" s="252"/>
      <c r="AF22" s="252"/>
      <c r="AG22" s="252"/>
      <c r="AH22" s="252"/>
      <c r="AI22" s="252"/>
      <c r="AJ22" s="252"/>
      <c r="AK22" s="252"/>
      <c r="AL22" s="252"/>
      <c r="AM22" s="268"/>
      <c r="AN22" s="273"/>
      <c r="AO22" s="274"/>
      <c r="AP22" s="274"/>
      <c r="AQ22" s="274"/>
      <c r="AR22" s="274"/>
      <c r="AS22" s="274"/>
      <c r="AT22" s="274"/>
      <c r="AU22" s="274"/>
      <c r="AV22" s="274"/>
      <c r="AW22" s="274"/>
      <c r="AX22" s="274"/>
      <c r="AY22" s="274"/>
      <c r="AZ22" s="274"/>
      <c r="BA22" s="274"/>
      <c r="BB22" s="274"/>
      <c r="BC22" s="274"/>
      <c r="BD22" s="274"/>
      <c r="BE22" s="274"/>
      <c r="BF22" s="274"/>
      <c r="BG22" s="274"/>
      <c r="BH22" s="274"/>
      <c r="BI22" s="274"/>
      <c r="BJ22" s="274"/>
      <c r="BK22" s="274"/>
      <c r="BL22" s="274"/>
      <c r="BM22" s="275"/>
      <c r="BN22" s="131"/>
      <c r="BO22" s="131"/>
      <c r="BP22" s="131"/>
    </row>
    <row r="23" spans="2:68" ht="18.75" customHeight="1" x14ac:dyDescent="0.2">
      <c r="B23" s="133"/>
      <c r="C23" s="133"/>
      <c r="D23" s="133"/>
      <c r="E23" s="133"/>
      <c r="F23" s="133"/>
      <c r="G23" s="133"/>
      <c r="H23" s="133"/>
      <c r="I23" s="133"/>
      <c r="J23" s="133"/>
      <c r="K23" s="133"/>
      <c r="L23" s="133"/>
      <c r="M23" s="133"/>
      <c r="N23" s="133"/>
      <c r="O23" s="78"/>
      <c r="P23" s="78"/>
      <c r="Q23" s="78"/>
      <c r="R23" s="78"/>
      <c r="S23" s="78"/>
      <c r="T23" s="78"/>
      <c r="U23" s="78"/>
      <c r="V23" s="78"/>
      <c r="W23" s="78"/>
      <c r="X23" s="78"/>
      <c r="Y23" s="78"/>
      <c r="Z23" s="78"/>
      <c r="AA23" s="78"/>
      <c r="AB23" s="78"/>
      <c r="AC23" s="269"/>
      <c r="AD23" s="270"/>
      <c r="AE23" s="270"/>
      <c r="AF23" s="270"/>
      <c r="AG23" s="270"/>
      <c r="AH23" s="270"/>
      <c r="AI23" s="270"/>
      <c r="AJ23" s="270"/>
      <c r="AK23" s="270"/>
      <c r="AL23" s="270"/>
      <c r="AM23" s="271"/>
      <c r="AN23" s="276"/>
      <c r="AO23" s="277"/>
      <c r="AP23" s="277"/>
      <c r="AQ23" s="277"/>
      <c r="AR23" s="277"/>
      <c r="AS23" s="277"/>
      <c r="AT23" s="277"/>
      <c r="AU23" s="277"/>
      <c r="AV23" s="277"/>
      <c r="AW23" s="277"/>
      <c r="AX23" s="277"/>
      <c r="AY23" s="277"/>
      <c r="AZ23" s="277"/>
      <c r="BA23" s="277"/>
      <c r="BB23" s="277"/>
      <c r="BC23" s="277"/>
      <c r="BD23" s="277"/>
      <c r="BE23" s="277"/>
      <c r="BF23" s="277"/>
      <c r="BG23" s="277"/>
      <c r="BH23" s="277"/>
      <c r="BI23" s="277"/>
      <c r="BJ23" s="277"/>
      <c r="BK23" s="277"/>
      <c r="BL23" s="277"/>
      <c r="BM23" s="278"/>
      <c r="BN23" s="78"/>
      <c r="BO23" s="78"/>
      <c r="BP23" s="78"/>
    </row>
    <row r="24" spans="2:68" ht="18.75" customHeight="1" x14ac:dyDescent="0.2">
      <c r="B24" s="133"/>
      <c r="C24" s="133"/>
      <c r="D24" s="133"/>
      <c r="E24" s="133"/>
      <c r="F24" s="133"/>
      <c r="G24" s="133"/>
      <c r="H24" s="133"/>
      <c r="I24" s="133"/>
      <c r="J24" s="133"/>
      <c r="K24" s="133"/>
      <c r="L24" s="133"/>
      <c r="M24" s="133"/>
      <c r="N24" s="133"/>
      <c r="O24" s="78"/>
      <c r="P24" s="78"/>
      <c r="Q24" s="78"/>
      <c r="R24" s="78"/>
      <c r="S24" s="78"/>
      <c r="T24" s="78"/>
      <c r="U24" s="78"/>
      <c r="V24" s="78"/>
      <c r="W24" s="78"/>
      <c r="X24" s="78"/>
      <c r="Y24" s="78"/>
      <c r="Z24" s="78"/>
      <c r="AA24" s="78"/>
      <c r="AB24" s="78"/>
      <c r="AC24" s="254"/>
      <c r="AD24" s="255"/>
      <c r="AE24" s="255"/>
      <c r="AF24" s="255"/>
      <c r="AG24" s="255"/>
      <c r="AH24" s="255"/>
      <c r="AI24" s="255"/>
      <c r="AJ24" s="255"/>
      <c r="AK24" s="255"/>
      <c r="AL24" s="255"/>
      <c r="AM24" s="272"/>
      <c r="AN24" s="279"/>
      <c r="AO24" s="280"/>
      <c r="AP24" s="280"/>
      <c r="AQ24" s="280"/>
      <c r="AR24" s="280"/>
      <c r="AS24" s="280"/>
      <c r="AT24" s="280"/>
      <c r="AU24" s="280"/>
      <c r="AV24" s="280"/>
      <c r="AW24" s="280"/>
      <c r="AX24" s="280"/>
      <c r="AY24" s="280"/>
      <c r="AZ24" s="280"/>
      <c r="BA24" s="280"/>
      <c r="BB24" s="280"/>
      <c r="BC24" s="280"/>
      <c r="BD24" s="280"/>
      <c r="BE24" s="280"/>
      <c r="BF24" s="280"/>
      <c r="BG24" s="280"/>
      <c r="BH24" s="280"/>
      <c r="BI24" s="280"/>
      <c r="BJ24" s="280"/>
      <c r="BK24" s="280"/>
      <c r="BL24" s="280"/>
      <c r="BM24" s="281"/>
      <c r="BN24" s="78"/>
      <c r="BO24" s="78"/>
      <c r="BP24" s="78"/>
    </row>
    <row r="25" spans="2:68" ht="18.75" customHeight="1" x14ac:dyDescent="0.2">
      <c r="B25" s="133"/>
      <c r="C25" s="133"/>
      <c r="D25" s="133"/>
      <c r="E25" s="133"/>
      <c r="F25" s="133"/>
      <c r="G25" s="133"/>
      <c r="H25" s="133"/>
      <c r="I25" s="133"/>
      <c r="J25" s="133"/>
      <c r="K25" s="133"/>
      <c r="L25" s="133"/>
      <c r="M25" s="133"/>
      <c r="N25" s="133"/>
      <c r="O25" s="78"/>
      <c r="P25" s="78"/>
      <c r="Q25" s="78"/>
      <c r="R25" s="78"/>
      <c r="S25" s="78"/>
      <c r="T25" s="78"/>
      <c r="U25" s="78"/>
      <c r="V25" s="78"/>
      <c r="W25" s="78"/>
      <c r="X25" s="78"/>
      <c r="Y25" s="78"/>
      <c r="Z25" s="78"/>
      <c r="AA25" s="78"/>
      <c r="AB25" s="78"/>
      <c r="AC25" s="251" t="s">
        <v>53</v>
      </c>
      <c r="AD25" s="252"/>
      <c r="AE25" s="252"/>
      <c r="AF25" s="252"/>
      <c r="AG25" s="252"/>
      <c r="AH25" s="252"/>
      <c r="AI25" s="252"/>
      <c r="AJ25" s="252"/>
      <c r="AK25" s="252"/>
      <c r="AL25" s="252"/>
      <c r="AM25" s="268"/>
      <c r="AN25" s="282"/>
      <c r="AO25" s="283"/>
      <c r="AP25" s="283"/>
      <c r="AQ25" s="283"/>
      <c r="AR25" s="283"/>
      <c r="AS25" s="283"/>
      <c r="AT25" s="283"/>
      <c r="AU25" s="283"/>
      <c r="AV25" s="283"/>
      <c r="AW25" s="283"/>
      <c r="AX25" s="283"/>
      <c r="AY25" s="283"/>
      <c r="AZ25" s="283"/>
      <c r="BA25" s="283"/>
      <c r="BB25" s="283"/>
      <c r="BC25" s="283"/>
      <c r="BD25" s="283"/>
      <c r="BE25" s="283"/>
      <c r="BF25" s="283"/>
      <c r="BG25" s="283"/>
      <c r="BH25" s="283"/>
      <c r="BI25" s="283"/>
      <c r="BJ25" s="283"/>
      <c r="BK25" s="283"/>
      <c r="BL25" s="283"/>
      <c r="BM25" s="284"/>
      <c r="BN25" s="134"/>
      <c r="BO25" s="134"/>
      <c r="BP25" s="134"/>
    </row>
    <row r="26" spans="2:68" ht="18.75" customHeight="1" x14ac:dyDescent="0.2">
      <c r="B26" s="78"/>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269"/>
      <c r="AD26" s="270"/>
      <c r="AE26" s="270"/>
      <c r="AF26" s="270"/>
      <c r="AG26" s="270"/>
      <c r="AH26" s="270"/>
      <c r="AI26" s="270"/>
      <c r="AJ26" s="270"/>
      <c r="AK26" s="270"/>
      <c r="AL26" s="270"/>
      <c r="AM26" s="271"/>
      <c r="AN26" s="285"/>
      <c r="AO26" s="286"/>
      <c r="AP26" s="286"/>
      <c r="AQ26" s="286"/>
      <c r="AR26" s="286"/>
      <c r="AS26" s="286"/>
      <c r="AT26" s="286"/>
      <c r="AU26" s="286"/>
      <c r="AV26" s="286"/>
      <c r="AW26" s="286"/>
      <c r="AX26" s="286"/>
      <c r="AY26" s="286"/>
      <c r="AZ26" s="286"/>
      <c r="BA26" s="286"/>
      <c r="BB26" s="286"/>
      <c r="BC26" s="286"/>
      <c r="BD26" s="286"/>
      <c r="BE26" s="286"/>
      <c r="BF26" s="286"/>
      <c r="BG26" s="286"/>
      <c r="BH26" s="286"/>
      <c r="BI26" s="286"/>
      <c r="BJ26" s="286"/>
      <c r="BK26" s="286"/>
      <c r="BL26" s="286"/>
      <c r="BM26" s="287"/>
      <c r="BN26" s="131"/>
      <c r="BO26" s="131"/>
      <c r="BP26" s="131"/>
    </row>
    <row r="27" spans="2:68" ht="18.75" customHeight="1" x14ac:dyDescent="0.2">
      <c r="B27" s="133"/>
      <c r="C27" s="133"/>
      <c r="D27" s="133"/>
      <c r="E27" s="133"/>
      <c r="F27" s="133"/>
      <c r="G27" s="133"/>
      <c r="H27" s="133"/>
      <c r="I27" s="133"/>
      <c r="J27" s="133"/>
      <c r="K27" s="133"/>
      <c r="L27" s="133"/>
      <c r="M27" s="133"/>
      <c r="N27" s="133"/>
      <c r="O27" s="78"/>
      <c r="P27" s="78"/>
      <c r="Q27" s="78"/>
      <c r="R27" s="78"/>
      <c r="S27" s="78"/>
      <c r="T27" s="78"/>
      <c r="U27" s="78"/>
      <c r="V27" s="78"/>
      <c r="W27" s="78"/>
      <c r="X27" s="78"/>
      <c r="Y27" s="78"/>
      <c r="Z27" s="78"/>
      <c r="AA27" s="78"/>
      <c r="AB27" s="78"/>
      <c r="AC27" s="254"/>
      <c r="AD27" s="255"/>
      <c r="AE27" s="255"/>
      <c r="AF27" s="255"/>
      <c r="AG27" s="255"/>
      <c r="AH27" s="255"/>
      <c r="AI27" s="255"/>
      <c r="AJ27" s="255"/>
      <c r="AK27" s="255"/>
      <c r="AL27" s="255"/>
      <c r="AM27" s="272"/>
      <c r="AN27" s="288"/>
      <c r="AO27" s="289"/>
      <c r="AP27" s="289"/>
      <c r="AQ27" s="289"/>
      <c r="AR27" s="289"/>
      <c r="AS27" s="289"/>
      <c r="AT27" s="289"/>
      <c r="AU27" s="289"/>
      <c r="AV27" s="289"/>
      <c r="AW27" s="289"/>
      <c r="AX27" s="289"/>
      <c r="AY27" s="289"/>
      <c r="AZ27" s="289"/>
      <c r="BA27" s="289"/>
      <c r="BB27" s="289"/>
      <c r="BC27" s="289"/>
      <c r="BD27" s="289"/>
      <c r="BE27" s="289"/>
      <c r="BF27" s="289"/>
      <c r="BG27" s="289"/>
      <c r="BH27" s="289"/>
      <c r="BI27" s="289"/>
      <c r="BJ27" s="289"/>
      <c r="BK27" s="289"/>
      <c r="BL27" s="289"/>
      <c r="BM27" s="290"/>
      <c r="BN27" s="78"/>
      <c r="BO27" s="78"/>
      <c r="BP27" s="78"/>
    </row>
    <row r="28" spans="2:68" ht="18.75" customHeight="1" x14ac:dyDescent="0.2">
      <c r="B28" s="133"/>
      <c r="C28" s="133"/>
      <c r="D28" s="133"/>
      <c r="E28" s="133"/>
      <c r="F28" s="133"/>
      <c r="G28" s="133"/>
      <c r="H28" s="133"/>
      <c r="I28" s="133"/>
      <c r="J28" s="133"/>
      <c r="K28" s="133"/>
      <c r="L28" s="133"/>
      <c r="M28" s="133"/>
      <c r="N28" s="133"/>
      <c r="O28" s="78"/>
      <c r="P28" s="78"/>
      <c r="Q28" s="78"/>
      <c r="R28" s="78"/>
      <c r="S28" s="78"/>
      <c r="T28" s="78"/>
      <c r="U28" s="78"/>
      <c r="V28" s="78"/>
      <c r="W28" s="78"/>
      <c r="X28" s="78"/>
      <c r="Y28" s="78"/>
      <c r="Z28" s="78"/>
      <c r="AA28" s="78"/>
      <c r="AB28" s="78"/>
      <c r="AC28" s="78"/>
      <c r="AD28" s="78"/>
      <c r="AE28" s="78"/>
      <c r="AF28" s="78"/>
      <c r="AG28" s="78"/>
      <c r="AH28" s="78"/>
      <c r="AI28" s="78"/>
      <c r="AJ28" s="78"/>
      <c r="AK28" s="135"/>
      <c r="AL28" s="135"/>
      <c r="AM28" s="135"/>
      <c r="AN28" s="135"/>
      <c r="AO28" s="135"/>
      <c r="AP28" s="135"/>
      <c r="AQ28" s="135"/>
      <c r="AR28" s="135"/>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row>
    <row r="29" spans="2:68" s="78" customFormat="1" ht="18.75" customHeight="1" x14ac:dyDescent="0.2">
      <c r="B29" s="233" t="s">
        <v>54</v>
      </c>
      <c r="C29" s="233"/>
      <c r="D29" s="233"/>
      <c r="E29" s="233"/>
      <c r="F29" s="233"/>
      <c r="G29" s="233"/>
      <c r="H29" s="233"/>
      <c r="I29" s="233"/>
      <c r="J29" s="233"/>
      <c r="K29" s="233"/>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136"/>
    </row>
    <row r="30" spans="2:68" s="78" customFormat="1" ht="18.75" customHeight="1" x14ac:dyDescent="0.2">
      <c r="B30" s="239" t="s">
        <v>55</v>
      </c>
      <c r="C30" s="240"/>
      <c r="D30" s="240"/>
      <c r="E30" s="240"/>
      <c r="F30" s="240"/>
      <c r="G30" s="240"/>
      <c r="H30" s="240"/>
      <c r="I30" s="240"/>
      <c r="J30" s="240"/>
      <c r="K30" s="241"/>
      <c r="L30" s="265"/>
      <c r="M30" s="247"/>
      <c r="N30" s="247"/>
      <c r="O30" s="247"/>
      <c r="P30" s="247"/>
      <c r="Q30" s="247"/>
      <c r="R30" s="247"/>
      <c r="S30" s="247"/>
      <c r="T30" s="245" t="s">
        <v>56</v>
      </c>
      <c r="U30" s="245"/>
      <c r="V30" s="245"/>
      <c r="W30" s="247"/>
      <c r="X30" s="247"/>
      <c r="Y30" s="247"/>
      <c r="Z30" s="247"/>
      <c r="AA30" s="245" t="s">
        <v>57</v>
      </c>
      <c r="AB30" s="245"/>
      <c r="AC30" s="245"/>
      <c r="AD30" s="245"/>
      <c r="AE30" s="249"/>
      <c r="AF30" s="251" t="s">
        <v>58</v>
      </c>
      <c r="AG30" s="252"/>
      <c r="AH30" s="252"/>
      <c r="AI30" s="252"/>
      <c r="AJ30" s="252"/>
      <c r="AK30" s="252"/>
      <c r="AL30" s="252"/>
      <c r="AM30" s="252"/>
      <c r="AN30" s="252"/>
      <c r="AO30" s="252"/>
      <c r="AP30" s="253"/>
      <c r="AQ30" s="257">
        <f>請求金額!F17</f>
        <v>0</v>
      </c>
      <c r="AR30" s="258"/>
      <c r="AS30" s="258"/>
      <c r="AT30" s="258"/>
      <c r="AU30" s="258"/>
      <c r="AV30" s="258"/>
      <c r="AW30" s="258"/>
      <c r="AX30" s="258"/>
      <c r="AY30" s="258"/>
      <c r="AZ30" s="258"/>
      <c r="BA30" s="258"/>
      <c r="BB30" s="258"/>
      <c r="BC30" s="258"/>
      <c r="BD30" s="258"/>
      <c r="BE30" s="258"/>
      <c r="BF30" s="258"/>
      <c r="BG30" s="258"/>
      <c r="BH30" s="258"/>
      <c r="BI30" s="258"/>
      <c r="BJ30" s="258"/>
      <c r="BK30" s="258"/>
      <c r="BL30" s="245" t="s">
        <v>59</v>
      </c>
      <c r="BM30" s="245"/>
      <c r="BN30" s="249"/>
    </row>
    <row r="31" spans="2:68" s="78" customFormat="1" ht="18.75" customHeight="1" x14ac:dyDescent="0.2">
      <c r="B31" s="242"/>
      <c r="C31" s="243"/>
      <c r="D31" s="243"/>
      <c r="E31" s="243"/>
      <c r="F31" s="243"/>
      <c r="G31" s="243"/>
      <c r="H31" s="243"/>
      <c r="I31" s="243"/>
      <c r="J31" s="243"/>
      <c r="K31" s="244"/>
      <c r="L31" s="266"/>
      <c r="M31" s="248"/>
      <c r="N31" s="248"/>
      <c r="O31" s="248"/>
      <c r="P31" s="248"/>
      <c r="Q31" s="248"/>
      <c r="R31" s="248"/>
      <c r="S31" s="248"/>
      <c r="T31" s="246"/>
      <c r="U31" s="246"/>
      <c r="V31" s="246"/>
      <c r="W31" s="248"/>
      <c r="X31" s="248"/>
      <c r="Y31" s="248"/>
      <c r="Z31" s="248"/>
      <c r="AA31" s="246"/>
      <c r="AB31" s="246"/>
      <c r="AC31" s="246"/>
      <c r="AD31" s="246"/>
      <c r="AE31" s="250"/>
      <c r="AF31" s="254"/>
      <c r="AG31" s="255"/>
      <c r="AH31" s="255"/>
      <c r="AI31" s="255"/>
      <c r="AJ31" s="255"/>
      <c r="AK31" s="255"/>
      <c r="AL31" s="255"/>
      <c r="AM31" s="255"/>
      <c r="AN31" s="255"/>
      <c r="AO31" s="255"/>
      <c r="AP31" s="256"/>
      <c r="AQ31" s="259"/>
      <c r="AR31" s="260"/>
      <c r="AS31" s="260"/>
      <c r="AT31" s="260"/>
      <c r="AU31" s="260"/>
      <c r="AV31" s="260"/>
      <c r="AW31" s="260"/>
      <c r="AX31" s="260"/>
      <c r="AY31" s="260"/>
      <c r="AZ31" s="260"/>
      <c r="BA31" s="260"/>
      <c r="BB31" s="260"/>
      <c r="BC31" s="260"/>
      <c r="BD31" s="260"/>
      <c r="BE31" s="260"/>
      <c r="BF31" s="260"/>
      <c r="BG31" s="260"/>
      <c r="BH31" s="260"/>
      <c r="BI31" s="260"/>
      <c r="BJ31" s="260"/>
      <c r="BK31" s="260"/>
      <c r="BL31" s="246"/>
      <c r="BM31" s="246"/>
      <c r="BN31" s="250"/>
    </row>
    <row r="32" spans="2:68" s="78" customFormat="1" ht="23.25" customHeight="1" x14ac:dyDescent="0.2">
      <c r="B32" s="261" t="s">
        <v>60</v>
      </c>
      <c r="C32" s="261"/>
      <c r="D32" s="261"/>
      <c r="E32" s="261"/>
      <c r="F32" s="261"/>
      <c r="G32" s="261"/>
      <c r="H32" s="261"/>
      <c r="I32" s="261"/>
      <c r="J32" s="261"/>
      <c r="K32" s="261"/>
      <c r="L32" s="261"/>
      <c r="M32" s="261"/>
      <c r="N32" s="261"/>
      <c r="O32" s="261"/>
      <c r="P32" s="261"/>
      <c r="Q32" s="261"/>
      <c r="R32" s="261"/>
      <c r="S32" s="261"/>
      <c r="T32" s="261"/>
      <c r="U32" s="261"/>
      <c r="V32" s="261"/>
      <c r="W32" s="262" t="s">
        <v>142</v>
      </c>
      <c r="X32" s="263"/>
      <c r="Y32" s="263"/>
      <c r="Z32" s="263"/>
      <c r="AA32" s="263"/>
      <c r="AB32" s="263"/>
      <c r="AC32" s="263"/>
      <c r="AD32" s="263"/>
      <c r="AE32" s="263"/>
      <c r="AF32" s="263"/>
      <c r="AG32" s="263"/>
      <c r="AH32" s="263"/>
      <c r="AI32" s="263"/>
      <c r="AJ32" s="263"/>
      <c r="AK32" s="263"/>
      <c r="AL32" s="263"/>
      <c r="AM32" s="263"/>
      <c r="AN32" s="263"/>
      <c r="AO32" s="263"/>
      <c r="AP32" s="264"/>
      <c r="AQ32" s="137"/>
      <c r="AR32" s="137"/>
      <c r="AS32" s="138"/>
      <c r="AT32" s="138"/>
      <c r="AU32" s="138"/>
      <c r="AV32" s="138"/>
      <c r="AW32" s="138"/>
      <c r="AX32" s="138"/>
      <c r="AY32" s="138"/>
      <c r="AZ32" s="138"/>
      <c r="BA32" s="138"/>
      <c r="BB32" s="138"/>
      <c r="BC32" s="138"/>
      <c r="BD32" s="138"/>
      <c r="BE32" s="138"/>
      <c r="BF32" s="138"/>
      <c r="BG32" s="138"/>
      <c r="BH32" s="138"/>
      <c r="BI32" s="138"/>
      <c r="BJ32" s="138"/>
      <c r="BK32" s="138"/>
      <c r="BL32" s="138"/>
      <c r="BM32" s="138"/>
      <c r="BN32" s="138"/>
    </row>
    <row r="33" spans="1:91" s="78" customFormat="1" ht="18.75" customHeight="1" x14ac:dyDescent="0.2"/>
    <row r="34" spans="1:91" ht="18.75" customHeight="1" x14ac:dyDescent="0.2">
      <c r="B34" s="233" t="s">
        <v>61</v>
      </c>
      <c r="C34" s="233"/>
      <c r="D34" s="233"/>
      <c r="E34" s="233"/>
      <c r="F34" s="233"/>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3"/>
      <c r="AN34" s="233"/>
      <c r="AO34" s="233"/>
      <c r="AP34" s="233"/>
      <c r="AQ34" s="233"/>
      <c r="AR34" s="233"/>
      <c r="AS34" s="233"/>
      <c r="AT34" s="233"/>
      <c r="AU34" s="233"/>
      <c r="AV34" s="233"/>
      <c r="AW34" s="233"/>
      <c r="AX34" s="233"/>
      <c r="AY34" s="233"/>
      <c r="AZ34" s="233"/>
      <c r="BA34" s="233"/>
      <c r="BB34" s="233"/>
      <c r="BC34" s="233"/>
      <c r="BD34" s="233"/>
      <c r="BE34" s="233"/>
      <c r="BF34" s="233"/>
      <c r="BG34" s="233"/>
      <c r="BH34" s="233"/>
      <c r="BI34" s="233"/>
      <c r="BJ34" s="233"/>
      <c r="BK34" s="233"/>
      <c r="BL34" s="233"/>
      <c r="BM34" s="233"/>
      <c r="BN34" s="233"/>
      <c r="BO34" s="233"/>
      <c r="BP34" s="136"/>
    </row>
    <row r="35" spans="1:91" ht="18.75" customHeight="1" x14ac:dyDescent="0.2">
      <c r="D35" s="232" t="s">
        <v>145</v>
      </c>
      <c r="E35" s="232"/>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232"/>
      <c r="AE35" s="232"/>
      <c r="AF35" s="232"/>
      <c r="AG35" s="232"/>
      <c r="AH35" s="232"/>
      <c r="AI35" s="232"/>
      <c r="AJ35" s="232"/>
      <c r="AK35" s="232"/>
      <c r="AL35" s="232"/>
      <c r="AM35" s="232"/>
      <c r="AN35" s="232"/>
      <c r="AO35" s="232"/>
      <c r="AP35" s="232"/>
      <c r="AQ35" s="232"/>
      <c r="AR35" s="232"/>
      <c r="AS35" s="232"/>
      <c r="AT35" s="232"/>
      <c r="AU35" s="232"/>
      <c r="AV35" s="232"/>
      <c r="AW35" s="232"/>
      <c r="AX35" s="232"/>
      <c r="AY35" s="232"/>
      <c r="AZ35" s="232"/>
      <c r="BA35" s="232"/>
      <c r="BB35" s="232"/>
      <c r="BC35" s="232"/>
      <c r="BD35" s="232"/>
      <c r="BE35" s="232"/>
      <c r="BF35" s="232"/>
      <c r="BG35" s="232"/>
      <c r="BH35" s="232"/>
      <c r="BI35" s="232"/>
      <c r="BJ35" s="232"/>
      <c r="BK35" s="232"/>
      <c r="BL35" s="232"/>
      <c r="BM35" s="232"/>
      <c r="BN35" s="232"/>
      <c r="BO35" s="232"/>
      <c r="BP35" s="139"/>
    </row>
    <row r="36" spans="1:91" ht="18.75" customHeight="1" x14ac:dyDescent="0.2">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39"/>
      <c r="BL36" s="139"/>
      <c r="BM36" s="139"/>
      <c r="BN36" s="139"/>
      <c r="BO36" s="139"/>
      <c r="BP36" s="139"/>
    </row>
    <row r="37" spans="1:91" ht="18.75" customHeight="1" x14ac:dyDescent="0.2">
      <c r="B37" s="233" t="s">
        <v>62</v>
      </c>
      <c r="C37" s="233"/>
      <c r="D37" s="233"/>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136"/>
    </row>
    <row r="38" spans="1:91" ht="18.75" customHeight="1" x14ac:dyDescent="0.2">
      <c r="C38" s="140"/>
      <c r="D38" s="78" t="s">
        <v>63</v>
      </c>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c r="BG38" s="140"/>
      <c r="BH38" s="140"/>
      <c r="BI38" s="140"/>
      <c r="BJ38" s="140"/>
      <c r="BK38" s="140"/>
      <c r="BL38" s="140"/>
      <c r="BM38" s="140"/>
      <c r="BN38" s="140"/>
      <c r="BO38" s="140"/>
      <c r="BP38" s="140"/>
    </row>
    <row r="39" spans="1:91" ht="18.75" customHeight="1" x14ac:dyDescent="0.2">
      <c r="C39" s="136"/>
      <c r="D39" s="139" t="s">
        <v>64</v>
      </c>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36"/>
      <c r="BA39" s="136"/>
      <c r="BB39" s="136"/>
      <c r="BC39" s="136"/>
      <c r="BD39" s="136"/>
      <c r="BE39" s="136"/>
      <c r="BF39" s="136"/>
      <c r="BG39" s="136"/>
      <c r="BH39" s="136"/>
      <c r="BI39" s="136"/>
      <c r="BJ39" s="136"/>
      <c r="BK39" s="136"/>
      <c r="BL39" s="136"/>
      <c r="BM39" s="136"/>
      <c r="BN39" s="136"/>
      <c r="BO39" s="136"/>
      <c r="BP39" s="136"/>
    </row>
    <row r="40" spans="1:91" ht="28.5" customHeight="1" x14ac:dyDescent="0.2">
      <c r="B40" s="234" t="s">
        <v>65</v>
      </c>
      <c r="C40" s="234"/>
      <c r="D40" s="234"/>
      <c r="E40" s="234"/>
      <c r="F40" s="234"/>
      <c r="G40" s="234"/>
      <c r="H40" s="235"/>
      <c r="I40" s="236" t="s">
        <v>169</v>
      </c>
      <c r="J40" s="237"/>
      <c r="K40" s="237"/>
      <c r="L40" s="237"/>
      <c r="M40" s="237"/>
      <c r="N40" s="237" t="s">
        <v>122</v>
      </c>
      <c r="O40" s="237"/>
      <c r="P40" s="237"/>
      <c r="Q40" s="237"/>
      <c r="R40" s="237"/>
      <c r="S40" s="237"/>
      <c r="T40" s="237"/>
      <c r="U40" s="238"/>
      <c r="V40" s="236" t="s">
        <v>169</v>
      </c>
      <c r="W40" s="237"/>
      <c r="X40" s="237"/>
      <c r="Y40" s="237"/>
      <c r="Z40" s="237"/>
      <c r="AA40" s="237" t="s">
        <v>123</v>
      </c>
      <c r="AB40" s="237"/>
      <c r="AC40" s="237"/>
      <c r="AD40" s="237"/>
      <c r="AE40" s="237"/>
      <c r="AF40" s="237"/>
      <c r="AG40" s="237"/>
      <c r="AH40" s="238"/>
      <c r="AI40" s="136"/>
      <c r="AJ40" s="136"/>
      <c r="AK40" s="136"/>
      <c r="AL40" s="136"/>
      <c r="AM40" s="136"/>
      <c r="AN40" s="136"/>
      <c r="AO40" s="136"/>
      <c r="AP40" s="136"/>
      <c r="AQ40" s="136"/>
      <c r="AR40" s="136"/>
      <c r="AS40" s="136"/>
      <c r="AT40" s="136"/>
      <c r="AU40" s="136"/>
      <c r="AV40" s="136"/>
      <c r="AW40" s="136"/>
      <c r="AX40" s="136"/>
      <c r="AY40" s="136"/>
      <c r="AZ40" s="136"/>
      <c r="BA40" s="136"/>
      <c r="BB40" s="136"/>
      <c r="BC40" s="136"/>
      <c r="BD40" s="136"/>
      <c r="BE40" s="136"/>
      <c r="BF40" s="136"/>
      <c r="BG40" s="136"/>
      <c r="BH40" s="136"/>
      <c r="BI40" s="136"/>
      <c r="BJ40" s="136"/>
      <c r="BK40" s="136"/>
      <c r="BL40" s="136"/>
      <c r="BM40" s="136"/>
      <c r="BN40" s="136"/>
      <c r="BO40" s="136"/>
      <c r="BP40" s="136"/>
    </row>
    <row r="41" spans="1:91" ht="7.5" customHeight="1" x14ac:dyDescent="0.2">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39"/>
      <c r="BP41" s="139"/>
    </row>
    <row r="42" spans="1:91" s="79" customFormat="1" ht="23.25" customHeight="1" x14ac:dyDescent="0.2">
      <c r="B42" s="308" t="s">
        <v>164</v>
      </c>
      <c r="C42" s="309"/>
      <c r="D42" s="309"/>
      <c r="E42" s="309"/>
      <c r="F42" s="309"/>
      <c r="G42" s="309"/>
      <c r="H42" s="309"/>
      <c r="I42" s="309"/>
      <c r="J42" s="309"/>
      <c r="K42" s="309"/>
      <c r="L42" s="309"/>
      <c r="M42" s="309"/>
      <c r="N42" s="309"/>
      <c r="O42" s="309"/>
      <c r="P42" s="309"/>
      <c r="Q42" s="309"/>
      <c r="R42" s="309"/>
      <c r="S42" s="309"/>
      <c r="T42" s="309"/>
      <c r="U42" s="309"/>
      <c r="V42" s="309"/>
      <c r="W42" s="309"/>
      <c r="X42" s="309"/>
      <c r="Y42" s="309"/>
      <c r="Z42" s="309"/>
      <c r="AA42" s="309"/>
      <c r="AB42" s="309"/>
      <c r="AC42" s="309"/>
      <c r="AD42" s="309"/>
      <c r="AE42" s="309"/>
      <c r="AF42" s="309"/>
      <c r="AG42" s="309"/>
      <c r="AH42" s="309"/>
      <c r="AI42" s="309"/>
      <c r="AJ42" s="310"/>
      <c r="AK42" s="311" t="s">
        <v>66</v>
      </c>
      <c r="AL42" s="312"/>
      <c r="AM42" s="312"/>
      <c r="AN42" s="312"/>
      <c r="AO42" s="312"/>
      <c r="AP42" s="312"/>
      <c r="AQ42" s="312"/>
      <c r="AR42" s="312"/>
      <c r="AS42" s="312"/>
      <c r="AT42" s="312"/>
      <c r="AU42" s="247" t="s">
        <v>169</v>
      </c>
      <c r="AV42" s="247"/>
      <c r="AW42" s="247"/>
      <c r="AX42" s="295" t="s">
        <v>67</v>
      </c>
      <c r="AY42" s="295"/>
      <c r="AZ42" s="295"/>
      <c r="BA42" s="295"/>
      <c r="BB42" s="295"/>
      <c r="BC42" s="295"/>
      <c r="BD42" s="313"/>
      <c r="BE42" s="314" t="s">
        <v>169</v>
      </c>
      <c r="BF42" s="314"/>
      <c r="BG42" s="314"/>
      <c r="BH42" s="295" t="s">
        <v>68</v>
      </c>
      <c r="BI42" s="295"/>
      <c r="BJ42" s="295"/>
      <c r="BK42" s="295"/>
      <c r="BL42" s="295"/>
      <c r="BM42" s="295"/>
      <c r="BN42" s="295"/>
      <c r="BO42" s="296"/>
      <c r="BP42" s="138"/>
      <c r="BU42" s="76"/>
      <c r="BV42" s="76"/>
    </row>
    <row r="43" spans="1:91" s="81" customFormat="1" ht="23.25" customHeight="1" x14ac:dyDescent="0.2">
      <c r="A43" s="129"/>
      <c r="B43" s="300"/>
      <c r="C43" s="301"/>
      <c r="D43" s="301"/>
      <c r="E43" s="301"/>
      <c r="F43" s="301"/>
      <c r="G43" s="301"/>
      <c r="H43" s="301"/>
      <c r="I43" s="301"/>
      <c r="J43" s="301"/>
      <c r="K43" s="301"/>
      <c r="L43" s="297" t="s">
        <v>166</v>
      </c>
      <c r="M43" s="229"/>
      <c r="N43" s="229"/>
      <c r="O43" s="229"/>
      <c r="P43" s="229"/>
      <c r="Q43" s="229"/>
      <c r="R43" s="229"/>
      <c r="S43" s="229"/>
      <c r="T43" s="229"/>
      <c r="U43" s="229"/>
      <c r="V43" s="298"/>
      <c r="W43" s="228"/>
      <c r="X43" s="229"/>
      <c r="Y43" s="229"/>
      <c r="Z43" s="229"/>
      <c r="AA43" s="229"/>
      <c r="AB43" s="229"/>
      <c r="AC43" s="229"/>
      <c r="AD43" s="229"/>
      <c r="AE43" s="229"/>
      <c r="AF43" s="229" t="s">
        <v>167</v>
      </c>
      <c r="AG43" s="229"/>
      <c r="AH43" s="229"/>
      <c r="AI43" s="229"/>
      <c r="AJ43" s="298"/>
      <c r="AK43" s="303" t="s">
        <v>69</v>
      </c>
      <c r="AL43" s="303"/>
      <c r="AM43" s="303"/>
      <c r="AN43" s="303"/>
      <c r="AO43" s="303"/>
      <c r="AP43" s="303"/>
      <c r="AQ43" s="303"/>
      <c r="AR43" s="303"/>
      <c r="AS43" s="303"/>
      <c r="AT43" s="304"/>
      <c r="AU43" s="305"/>
      <c r="AV43" s="306"/>
      <c r="AW43" s="307"/>
      <c r="AX43" s="220"/>
      <c r="AY43" s="221"/>
      <c r="AZ43" s="222"/>
      <c r="BA43" s="220"/>
      <c r="BB43" s="221"/>
      <c r="BC43" s="222"/>
      <c r="BD43" s="220"/>
      <c r="BE43" s="221"/>
      <c r="BF43" s="222"/>
      <c r="BG43" s="220"/>
      <c r="BH43" s="221"/>
      <c r="BI43" s="222"/>
      <c r="BJ43" s="220"/>
      <c r="BK43" s="221"/>
      <c r="BL43" s="222"/>
      <c r="BM43" s="220"/>
      <c r="BN43" s="221"/>
      <c r="BO43" s="223"/>
      <c r="BP43" s="138"/>
      <c r="BQ43" s="80"/>
      <c r="BR43" s="80"/>
      <c r="BS43" s="80"/>
      <c r="BT43" s="80"/>
      <c r="BU43" s="76"/>
      <c r="BV43" s="76"/>
      <c r="BW43" s="80"/>
      <c r="BX43" s="80"/>
      <c r="BY43" s="80"/>
      <c r="BZ43" s="80"/>
      <c r="CA43" s="80"/>
      <c r="CB43" s="80"/>
      <c r="CC43" s="80"/>
      <c r="CD43" s="80"/>
      <c r="CE43" s="80"/>
      <c r="CF43" s="80"/>
      <c r="CG43" s="80"/>
      <c r="CH43" s="80"/>
      <c r="CI43" s="80"/>
      <c r="CJ43" s="80"/>
      <c r="CK43" s="80"/>
      <c r="CL43" s="80"/>
      <c r="CM43" s="80"/>
    </row>
    <row r="44" spans="1:91" s="81" customFormat="1" ht="23.25" customHeight="1" x14ac:dyDescent="0.2">
      <c r="A44" s="129"/>
      <c r="B44" s="302"/>
      <c r="C44" s="248"/>
      <c r="D44" s="248"/>
      <c r="E44" s="248"/>
      <c r="F44" s="248"/>
      <c r="G44" s="248"/>
      <c r="H44" s="248"/>
      <c r="I44" s="248"/>
      <c r="J44" s="248"/>
      <c r="K44" s="248"/>
      <c r="L44" s="231" t="s">
        <v>165</v>
      </c>
      <c r="M44" s="231"/>
      <c r="N44" s="231"/>
      <c r="O44" s="231"/>
      <c r="P44" s="231"/>
      <c r="Q44" s="231"/>
      <c r="R44" s="231"/>
      <c r="S44" s="231"/>
      <c r="T44" s="231"/>
      <c r="U44" s="231"/>
      <c r="V44" s="299"/>
      <c r="W44" s="230"/>
      <c r="X44" s="231"/>
      <c r="Y44" s="231"/>
      <c r="Z44" s="231"/>
      <c r="AA44" s="231"/>
      <c r="AB44" s="231"/>
      <c r="AC44" s="231"/>
      <c r="AD44" s="231"/>
      <c r="AE44" s="231"/>
      <c r="AF44" s="231" t="s">
        <v>168</v>
      </c>
      <c r="AG44" s="231"/>
      <c r="AH44" s="231"/>
      <c r="AI44" s="231"/>
      <c r="AJ44" s="299"/>
      <c r="AK44" s="224" t="s">
        <v>70</v>
      </c>
      <c r="AL44" s="224"/>
      <c r="AM44" s="224"/>
      <c r="AN44" s="224"/>
      <c r="AO44" s="224"/>
      <c r="AP44" s="224"/>
      <c r="AQ44" s="224"/>
      <c r="AR44" s="224"/>
      <c r="AS44" s="224"/>
      <c r="AT44" s="225"/>
      <c r="AU44" s="226"/>
      <c r="AV44" s="226"/>
      <c r="AW44" s="226"/>
      <c r="AX44" s="226"/>
      <c r="AY44" s="226"/>
      <c r="AZ44" s="226"/>
      <c r="BA44" s="226"/>
      <c r="BB44" s="226"/>
      <c r="BC44" s="226"/>
      <c r="BD44" s="226"/>
      <c r="BE44" s="226"/>
      <c r="BF44" s="226"/>
      <c r="BG44" s="226"/>
      <c r="BH44" s="226"/>
      <c r="BI44" s="226"/>
      <c r="BJ44" s="226"/>
      <c r="BK44" s="226"/>
      <c r="BL44" s="226"/>
      <c r="BM44" s="226"/>
      <c r="BN44" s="226"/>
      <c r="BO44" s="227"/>
      <c r="BP44" s="141"/>
      <c r="BQ44" s="80"/>
      <c r="BR44" s="80"/>
      <c r="BS44" s="80"/>
      <c r="BT44" s="80"/>
      <c r="BU44" s="76"/>
      <c r="BV44" s="76"/>
      <c r="BW44" s="80"/>
      <c r="BX44" s="80"/>
      <c r="BY44" s="80"/>
      <c r="BZ44" s="80"/>
      <c r="CA44" s="80"/>
      <c r="CB44" s="80"/>
      <c r="CC44" s="80"/>
      <c r="CD44" s="80"/>
      <c r="CE44" s="80"/>
      <c r="CF44" s="80"/>
      <c r="CG44" s="80"/>
      <c r="CH44" s="80"/>
      <c r="CI44" s="80"/>
      <c r="CJ44" s="80"/>
      <c r="CK44" s="80"/>
    </row>
    <row r="45" spans="1:91" s="82" customFormat="1" ht="18.75" customHeight="1" x14ac:dyDescent="0.2">
      <c r="B45" s="219"/>
      <c r="C45" s="219"/>
      <c r="D45" s="219"/>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M45" s="129"/>
      <c r="AN45" s="129"/>
      <c r="AO45" s="129"/>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29"/>
      <c r="BN45" s="129"/>
      <c r="BO45" s="129"/>
      <c r="BP45" s="129"/>
      <c r="BU45" s="76"/>
      <c r="BV45" s="76"/>
    </row>
    <row r="46" spans="1:91" ht="18.75" customHeight="1" x14ac:dyDescent="0.2"/>
    <row r="47" spans="1:91" ht="18.75" customHeight="1" x14ac:dyDescent="0.2"/>
    <row r="48" spans="1:91"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sheetData>
  <sheetProtection sheet="1" selectLockedCells="1"/>
  <mergeCells count="64">
    <mergeCell ref="BH42:BO42"/>
    <mergeCell ref="L43:V43"/>
    <mergeCell ref="L44:V44"/>
    <mergeCell ref="B43:K44"/>
    <mergeCell ref="AF43:AJ43"/>
    <mergeCell ref="AF44:AJ44"/>
    <mergeCell ref="AK43:AT43"/>
    <mergeCell ref="AU43:AW43"/>
    <mergeCell ref="AX43:AZ43"/>
    <mergeCell ref="BA43:BC43"/>
    <mergeCell ref="B42:AJ42"/>
    <mergeCell ref="AK42:AT42"/>
    <mergeCell ref="AU42:AW42"/>
    <mergeCell ref="AX42:BD42"/>
    <mergeCell ref="BE42:BG42"/>
    <mergeCell ref="C8:BN11"/>
    <mergeCell ref="BF4:BQ4"/>
    <mergeCell ref="AW5:BA5"/>
    <mergeCell ref="A7:BQ7"/>
    <mergeCell ref="AV4:BE4"/>
    <mergeCell ref="BB5:BF5"/>
    <mergeCell ref="BG5:BH5"/>
    <mergeCell ref="BI5:BK5"/>
    <mergeCell ref="BL5:BM5"/>
    <mergeCell ref="BP5:BQ5"/>
    <mergeCell ref="BN5:BO5"/>
    <mergeCell ref="B29:BO29"/>
    <mergeCell ref="D12:F12"/>
    <mergeCell ref="D13:F13"/>
    <mergeCell ref="D14:F14"/>
    <mergeCell ref="AC16:AM18"/>
    <mergeCell ref="AN16:BM18"/>
    <mergeCell ref="AC19:AM21"/>
    <mergeCell ref="AN19:BM21"/>
    <mergeCell ref="AC22:AM24"/>
    <mergeCell ref="AN22:BM24"/>
    <mergeCell ref="AC25:AM27"/>
    <mergeCell ref="AN25:BM27"/>
    <mergeCell ref="B34:BO34"/>
    <mergeCell ref="B30:K31"/>
    <mergeCell ref="T30:V31"/>
    <mergeCell ref="W30:Z31"/>
    <mergeCell ref="AA30:AE31"/>
    <mergeCell ref="AF30:AP31"/>
    <mergeCell ref="AQ30:BK31"/>
    <mergeCell ref="BL30:BN31"/>
    <mergeCell ref="B32:V32"/>
    <mergeCell ref="W32:AP32"/>
    <mergeCell ref="L30:S31"/>
    <mergeCell ref="D35:BO35"/>
    <mergeCell ref="B37:BO37"/>
    <mergeCell ref="B40:H40"/>
    <mergeCell ref="I40:M40"/>
    <mergeCell ref="N40:U40"/>
    <mergeCell ref="V40:Z40"/>
    <mergeCell ref="AA40:AH40"/>
    <mergeCell ref="B45:D45"/>
    <mergeCell ref="BD43:BF43"/>
    <mergeCell ref="BG43:BI43"/>
    <mergeCell ref="BJ43:BL43"/>
    <mergeCell ref="BM43:BO43"/>
    <mergeCell ref="AK44:AT44"/>
    <mergeCell ref="AU44:BO44"/>
    <mergeCell ref="W43:AE44"/>
  </mergeCells>
  <phoneticPr fontId="1"/>
  <dataValidations count="3">
    <dataValidation type="list" allowBlank="1" showInputMessage="1" showErrorMessage="1" sqref="BB5:BF5" xr:uid="{00000000-0002-0000-0000-000000000000}">
      <formula1>"2021,2022,2023,2024,2025,2026,2027,2028,2029,2030"</formula1>
    </dataValidation>
    <dataValidation type="list" allowBlank="1" showInputMessage="1" showErrorMessage="1" sqref="BI5:BK5" xr:uid="{00000000-0002-0000-0000-000001000000}">
      <formula1>"1,2,3,4,5,6,7,8,9,10,11,12"</formula1>
    </dataValidation>
    <dataValidation imeMode="halfKatakana" allowBlank="1" showInputMessage="1" showErrorMessage="1" sqref="AU44:BO44" xr:uid="{00000000-0002-0000-0000-000002000000}"/>
  </dataValidations>
  <pageMargins left="0.51181102362204722" right="0.31496062992125984" top="0.55118110236220474" bottom="0.15748031496062992" header="0.31496062992125984" footer="0.31496062992125984"/>
  <pageSetup paperSize="9" scale="98" firstPageNumber="4"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4"/>
  <sheetViews>
    <sheetView tabSelected="1" view="pageBreakPreview" zoomScale="90" zoomScaleNormal="100" zoomScaleSheetLayoutView="90" workbookViewId="0">
      <selection activeCell="C3" sqref="C3"/>
    </sheetView>
  </sheetViews>
  <sheetFormatPr defaultColWidth="9" defaultRowHeight="30.75" customHeight="1" x14ac:dyDescent="0.2"/>
  <cols>
    <col min="1" max="1" width="5.36328125" style="75" customWidth="1"/>
    <col min="2" max="9" width="9" style="75"/>
    <col min="10" max="10" width="6.36328125" style="75" customWidth="1"/>
    <col min="11" max="16384" width="9" style="75"/>
  </cols>
  <sheetData>
    <row r="1" spans="2:9" ht="12" customHeight="1" x14ac:dyDescent="0.2"/>
    <row r="2" spans="2:9" ht="4.5" customHeight="1" thickBot="1" x14ac:dyDescent="0.25">
      <c r="B2" s="151"/>
      <c r="C2" s="151"/>
      <c r="D2" s="151"/>
      <c r="E2" s="151"/>
      <c r="F2" s="151"/>
      <c r="G2" s="151"/>
      <c r="H2" s="151"/>
      <c r="I2" s="151"/>
    </row>
    <row r="3" spans="2:9" ht="33.75" customHeight="1" thickBot="1" x14ac:dyDescent="0.25">
      <c r="B3" s="152"/>
      <c r="C3" s="1" t="str">
        <f>IF(請求書!$L$30="","",請求書!$L$30)</f>
        <v/>
      </c>
      <c r="D3" s="152" t="s">
        <v>71</v>
      </c>
      <c r="E3" s="1" t="str">
        <f>IF(請求書!$W$30="","",請求書!$W$30)</f>
        <v/>
      </c>
      <c r="F3" s="152" t="s">
        <v>72</v>
      </c>
      <c r="G3" s="151" t="s">
        <v>73</v>
      </c>
      <c r="H3" s="151"/>
      <c r="I3" s="151"/>
    </row>
    <row r="4" spans="2:9" ht="33.75" customHeight="1" x14ac:dyDescent="0.2"/>
    <row r="5" spans="2:9" ht="33.75" customHeight="1" thickBot="1" x14ac:dyDescent="0.25">
      <c r="B5" s="151" t="s">
        <v>74</v>
      </c>
    </row>
    <row r="6" spans="2:9" ht="33.75" customHeight="1" thickBot="1" x14ac:dyDescent="0.25">
      <c r="B6" s="153"/>
      <c r="C6" s="328" t="s">
        <v>75</v>
      </c>
      <c r="D6" s="328"/>
      <c r="E6" s="329"/>
      <c r="F6" s="330" t="s">
        <v>76</v>
      </c>
      <c r="G6" s="328"/>
      <c r="H6" s="331"/>
    </row>
    <row r="7" spans="2:9" ht="33.75" customHeight="1" thickTop="1" x14ac:dyDescent="0.2">
      <c r="B7" s="154" t="s">
        <v>77</v>
      </c>
      <c r="C7" s="339">
        <f>COUNTIF('【令和８年度】内訳書（当月請求）満３歳'!$J$8:$J$307,"対象")</f>
        <v>0</v>
      </c>
      <c r="D7" s="338"/>
      <c r="E7" s="155" t="s">
        <v>78</v>
      </c>
      <c r="F7" s="337">
        <f>SUM('【令和８年度】内訳書（当月請求）満３歳'!$Q$8:$Q$307)</f>
        <v>0</v>
      </c>
      <c r="G7" s="338"/>
      <c r="H7" s="156" t="s">
        <v>79</v>
      </c>
    </row>
    <row r="8" spans="2:9" ht="33.75" customHeight="1" x14ac:dyDescent="0.2">
      <c r="B8" s="157" t="s">
        <v>80</v>
      </c>
      <c r="C8" s="332">
        <f>COUNTIF('【令和８年度】内訳書（当月請求）年少'!$J$8:$J$307,"対象")</f>
        <v>0</v>
      </c>
      <c r="D8" s="332"/>
      <c r="E8" s="158" t="s">
        <v>143</v>
      </c>
      <c r="F8" s="333">
        <f>SUM('【令和８年度】内訳書（当月請求）年少'!$Q$8:$Q$307)</f>
        <v>0</v>
      </c>
      <c r="G8" s="334"/>
      <c r="H8" s="159" t="s">
        <v>144</v>
      </c>
    </row>
    <row r="9" spans="2:9" ht="33.75" customHeight="1" x14ac:dyDescent="0.2">
      <c r="B9" s="160" t="s">
        <v>82</v>
      </c>
      <c r="C9" s="335">
        <f>COUNTIF('【令和８年度】内訳書（当月請求）年中'!$J$8:$J$307,"対象")</f>
        <v>0</v>
      </c>
      <c r="D9" s="336"/>
      <c r="E9" s="161" t="s">
        <v>143</v>
      </c>
      <c r="F9" s="333">
        <f>SUM('【令和８年度】内訳書（当月請求）年中'!$Q$8:$Q$307)</f>
        <v>0</v>
      </c>
      <c r="G9" s="334"/>
      <c r="H9" s="162" t="s">
        <v>144</v>
      </c>
    </row>
    <row r="10" spans="2:9" ht="33.75" customHeight="1" thickBot="1" x14ac:dyDescent="0.25">
      <c r="B10" s="157" t="s">
        <v>83</v>
      </c>
      <c r="C10" s="322">
        <f>COUNTIF('【令和８年度】内訳書（当月請求）年長'!$J$8:$J$307,"対象")</f>
        <v>0</v>
      </c>
      <c r="D10" s="323"/>
      <c r="E10" s="163" t="s">
        <v>143</v>
      </c>
      <c r="F10" s="324">
        <f>SUM('【令和８年度】内訳書（当月請求）年長'!$Q$8:$Q$307)</f>
        <v>0</v>
      </c>
      <c r="G10" s="325"/>
      <c r="H10" s="164" t="s">
        <v>144</v>
      </c>
    </row>
    <row r="11" spans="2:9" ht="33.75" customHeight="1" thickBot="1" x14ac:dyDescent="0.25">
      <c r="B11" s="165" t="s">
        <v>84</v>
      </c>
      <c r="C11" s="326">
        <f>SUM(C7:D10)</f>
        <v>0</v>
      </c>
      <c r="D11" s="326"/>
      <c r="E11" s="166" t="s">
        <v>81</v>
      </c>
      <c r="F11" s="327">
        <f>SUM(F7:G10)</f>
        <v>0</v>
      </c>
      <c r="G11" s="326"/>
      <c r="H11" s="167" t="s">
        <v>79</v>
      </c>
      <c r="I11" s="75" t="s">
        <v>85</v>
      </c>
    </row>
    <row r="12" spans="2:9" ht="33.75" customHeight="1" x14ac:dyDescent="0.2"/>
    <row r="13" spans="2:9" ht="33.75" customHeight="1" thickBot="1" x14ac:dyDescent="0.25">
      <c r="B13" s="151" t="s">
        <v>86</v>
      </c>
    </row>
    <row r="14" spans="2:9" ht="33.75" customHeight="1" thickBot="1" x14ac:dyDescent="0.25">
      <c r="B14" s="153"/>
      <c r="C14" s="328" t="s">
        <v>75</v>
      </c>
      <c r="D14" s="328"/>
      <c r="E14" s="329"/>
      <c r="F14" s="330" t="s">
        <v>76</v>
      </c>
      <c r="G14" s="328"/>
      <c r="H14" s="331"/>
    </row>
    <row r="15" spans="2:9" ht="33.75" customHeight="1" thickTop="1" thickBot="1" x14ac:dyDescent="0.25">
      <c r="B15" s="168" t="s">
        <v>84</v>
      </c>
      <c r="C15" s="315">
        <f>COUNTA('【令和８年度】内訳書（追加調整）'!$C$8:$C$407)</f>
        <v>0</v>
      </c>
      <c r="D15" s="315"/>
      <c r="E15" s="169" t="s">
        <v>110</v>
      </c>
      <c r="F15" s="316">
        <f>SUM('【令和８年度】内訳書（追加調整）'!$W$8:$W$407)</f>
        <v>0</v>
      </c>
      <c r="G15" s="315"/>
      <c r="H15" s="170" t="s">
        <v>79</v>
      </c>
      <c r="I15" s="75" t="s">
        <v>87</v>
      </c>
    </row>
    <row r="16" spans="2:9" ht="33.75" customHeight="1" thickBot="1" x14ac:dyDescent="0.25"/>
    <row r="17" spans="2:9" ht="33.75" customHeight="1" thickBot="1" x14ac:dyDescent="0.25">
      <c r="B17" s="317" t="s">
        <v>154</v>
      </c>
      <c r="C17" s="318"/>
      <c r="D17" s="318"/>
      <c r="E17" s="319"/>
      <c r="F17" s="320">
        <f>SUM(F11,F15)</f>
        <v>0</v>
      </c>
      <c r="G17" s="321"/>
      <c r="H17" s="171" t="s">
        <v>79</v>
      </c>
      <c r="I17" s="151" t="s">
        <v>88</v>
      </c>
    </row>
    <row r="18" spans="2:9" ht="3.75" customHeight="1" x14ac:dyDescent="0.2"/>
    <row r="19" spans="2:9" ht="33.75" customHeight="1" x14ac:dyDescent="0.2"/>
    <row r="20" spans="2:9" ht="3.75" customHeight="1" x14ac:dyDescent="0.2"/>
    <row r="21" spans="2:9" ht="8.25" customHeight="1" x14ac:dyDescent="0.2"/>
    <row r="22" spans="2:9" ht="10.5" customHeight="1" x14ac:dyDescent="0.2"/>
    <row r="23" spans="2:9" ht="9.75" customHeight="1" x14ac:dyDescent="0.2"/>
    <row r="24" spans="2:9" ht="33.75" customHeight="1" x14ac:dyDescent="0.2"/>
  </sheetData>
  <sheetProtection sheet="1" selectLockedCells="1"/>
  <mergeCells count="18">
    <mergeCell ref="C6:E6"/>
    <mergeCell ref="F6:H6"/>
    <mergeCell ref="C8:D8"/>
    <mergeCell ref="F8:G8"/>
    <mergeCell ref="C9:D9"/>
    <mergeCell ref="F9:G9"/>
    <mergeCell ref="F7:G7"/>
    <mergeCell ref="C7:D7"/>
    <mergeCell ref="C15:D15"/>
    <mergeCell ref="F15:G15"/>
    <mergeCell ref="B17:E17"/>
    <mergeCell ref="F17:G17"/>
    <mergeCell ref="C10:D10"/>
    <mergeCell ref="F10:G10"/>
    <mergeCell ref="C11:D11"/>
    <mergeCell ref="F11:G11"/>
    <mergeCell ref="C14:E14"/>
    <mergeCell ref="F14:H14"/>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309"/>
  <sheetViews>
    <sheetView showGridLines="0" view="pageBreakPreview" zoomScale="51" zoomScaleNormal="100" zoomScaleSheetLayoutView="51" workbookViewId="0">
      <pane xSplit="3" ySplit="7" topLeftCell="D8" activePane="bottomRight" state="frozen"/>
      <selection activeCell="BR47" sqref="BR47"/>
      <selection pane="topRight" activeCell="BR47" sqref="BR47"/>
      <selection pane="bottomLeft" activeCell="BR47" sqref="BR47"/>
      <selection pane="bottomRight" activeCell="N12" sqref="N12"/>
    </sheetView>
  </sheetViews>
  <sheetFormatPr defaultRowHeight="13" x14ac:dyDescent="0.2"/>
  <cols>
    <col min="1" max="1" width="0.90625" customWidth="1"/>
    <col min="2" max="2" width="8.453125" customWidth="1"/>
    <col min="3" max="3" width="41.08984375" customWidth="1"/>
    <col min="4" max="4" width="28.08984375" customWidth="1"/>
    <col min="5" max="5" width="30.7265625" customWidth="1"/>
    <col min="6" max="7" width="24.90625" style="74" bestFit="1" customWidth="1"/>
    <col min="8" max="8" width="14.7265625" customWidth="1"/>
    <col min="9" max="9" width="29" bestFit="1" customWidth="1"/>
    <col min="10" max="10" width="13.453125" customWidth="1"/>
    <col min="11" max="11" width="11.6328125" customWidth="1"/>
    <col min="12" max="12" width="8.6328125" customWidth="1"/>
    <col min="13" max="13" width="25.7265625" customWidth="1"/>
    <col min="14" max="16" width="11.6328125" customWidth="1"/>
    <col min="17" max="17" width="13.6328125" bestFit="1" customWidth="1"/>
    <col min="18" max="18" width="10.7265625" customWidth="1"/>
    <col min="19" max="19" width="9.7265625" customWidth="1"/>
    <col min="20" max="20" width="6" customWidth="1"/>
    <col min="21" max="21" width="23" customWidth="1"/>
    <col min="22" max="22" width="23.26953125" bestFit="1" customWidth="1"/>
    <col min="23" max="23" width="21.36328125" bestFit="1" customWidth="1"/>
    <col min="24" max="24" width="19.90625" bestFit="1" customWidth="1"/>
    <col min="25" max="25" width="31.453125" bestFit="1" customWidth="1"/>
    <col min="26" max="26" width="7.90625" customWidth="1"/>
    <col min="27" max="27" width="9" customWidth="1"/>
    <col min="28" max="28" width="8.7265625" customWidth="1"/>
  </cols>
  <sheetData>
    <row r="1" spans="1:27" ht="30" customHeight="1" x14ac:dyDescent="0.2">
      <c r="A1" s="2"/>
      <c r="B1" s="14" t="s">
        <v>148</v>
      </c>
      <c r="C1" s="15"/>
      <c r="D1" s="15"/>
      <c r="E1" s="15"/>
      <c r="F1" s="15"/>
      <c r="G1" s="15"/>
      <c r="H1" s="15"/>
      <c r="I1" s="15"/>
      <c r="J1" s="15"/>
      <c r="K1" s="16"/>
      <c r="L1" s="16"/>
      <c r="M1" s="17" t="s">
        <v>7</v>
      </c>
      <c r="N1" s="344" t="str">
        <f>請求書!$W$32</f>
        <v>～</v>
      </c>
      <c r="O1" s="344"/>
      <c r="P1" s="344"/>
      <c r="Q1" s="18"/>
      <c r="R1" s="48">
        <v>46113</v>
      </c>
      <c r="S1" s="48">
        <v>45748</v>
      </c>
      <c r="T1" s="48"/>
      <c r="U1" s="48"/>
    </row>
    <row r="2" spans="1:27" ht="4.5" customHeight="1" thickBot="1" x14ac:dyDescent="0.25">
      <c r="A2" s="2"/>
      <c r="B2" s="19"/>
      <c r="F2"/>
      <c r="G2"/>
      <c r="Q2" s="20"/>
    </row>
    <row r="3" spans="1:27" ht="25.5" customHeight="1" x14ac:dyDescent="0.2">
      <c r="A3" s="2"/>
      <c r="B3" s="351" t="s">
        <v>2</v>
      </c>
      <c r="C3" s="354" t="s">
        <v>0</v>
      </c>
      <c r="D3" s="355"/>
      <c r="E3" s="355"/>
      <c r="F3" s="355"/>
      <c r="G3" s="355"/>
      <c r="H3" s="355"/>
      <c r="I3" s="355"/>
      <c r="J3" s="356"/>
      <c r="K3" s="357" t="s">
        <v>5</v>
      </c>
      <c r="L3" s="345"/>
      <c r="M3" s="341"/>
      <c r="N3" s="358" t="s">
        <v>34</v>
      </c>
      <c r="O3" s="345" t="s">
        <v>6</v>
      </c>
      <c r="P3" s="345" t="s">
        <v>11</v>
      </c>
      <c r="Q3" s="341" t="s">
        <v>108</v>
      </c>
      <c r="R3" s="48">
        <v>46477</v>
      </c>
      <c r="S3" s="48"/>
      <c r="T3" s="48"/>
      <c r="U3" s="48"/>
    </row>
    <row r="4" spans="1:27" ht="21" customHeight="1" x14ac:dyDescent="0.2">
      <c r="A4" s="2"/>
      <c r="B4" s="352"/>
      <c r="C4" s="348" t="s">
        <v>1</v>
      </c>
      <c r="D4" s="346" t="s">
        <v>3</v>
      </c>
      <c r="E4" s="346" t="s">
        <v>9</v>
      </c>
      <c r="F4" s="346" t="s">
        <v>30</v>
      </c>
      <c r="G4" s="346" t="s">
        <v>8</v>
      </c>
      <c r="H4" s="346" t="s">
        <v>31</v>
      </c>
      <c r="I4" s="346" t="s">
        <v>125</v>
      </c>
      <c r="J4" s="342" t="s">
        <v>32</v>
      </c>
      <c r="K4" s="362" t="s">
        <v>150</v>
      </c>
      <c r="L4" s="346" t="s">
        <v>105</v>
      </c>
      <c r="M4" s="342" t="s">
        <v>149</v>
      </c>
      <c r="N4" s="359"/>
      <c r="O4" s="346"/>
      <c r="P4" s="346"/>
      <c r="Q4" s="342"/>
    </row>
    <row r="5" spans="1:27" ht="81" customHeight="1" thickBot="1" x14ac:dyDescent="0.25">
      <c r="A5" s="2"/>
      <c r="B5" s="353"/>
      <c r="C5" s="349"/>
      <c r="D5" s="350"/>
      <c r="E5" s="350"/>
      <c r="F5" s="350"/>
      <c r="G5" s="350"/>
      <c r="H5" s="350"/>
      <c r="I5" s="347"/>
      <c r="J5" s="361"/>
      <c r="K5" s="363"/>
      <c r="L5" s="347"/>
      <c r="M5" s="361"/>
      <c r="N5" s="360"/>
      <c r="O5" s="350"/>
      <c r="P5" s="347"/>
      <c r="Q5" s="343"/>
      <c r="V5" s="49">
        <f>COUNTIF($H$8:$H$307,"休園")</f>
        <v>0</v>
      </c>
      <c r="W5" s="49">
        <f>COUNTIF($H$8:$H$307,"復園")</f>
        <v>0</v>
      </c>
      <c r="X5" s="49">
        <f>COUNTIF($H$8:$H$307,"復園")</f>
        <v>0</v>
      </c>
      <c r="Y5" s="49">
        <f>COUNTIF($H$8:$H$307,"その他1（支給対象）")</f>
        <v>0</v>
      </c>
    </row>
    <row r="6" spans="1:27" ht="24" customHeight="1" thickBot="1" x14ac:dyDescent="0.25">
      <c r="A6" s="3"/>
      <c r="B6" s="21" t="s">
        <v>22</v>
      </c>
      <c r="C6" s="22" t="s">
        <v>23</v>
      </c>
      <c r="D6" s="23" t="s">
        <v>24</v>
      </c>
      <c r="E6" s="23" t="s">
        <v>25</v>
      </c>
      <c r="F6" s="23" t="s">
        <v>26</v>
      </c>
      <c r="G6" s="24" t="s">
        <v>114</v>
      </c>
      <c r="H6" s="23" t="s">
        <v>115</v>
      </c>
      <c r="I6" s="23" t="s">
        <v>116</v>
      </c>
      <c r="J6" s="25" t="s">
        <v>117</v>
      </c>
      <c r="K6" s="26" t="s">
        <v>112</v>
      </c>
      <c r="L6" s="24" t="s">
        <v>113</v>
      </c>
      <c r="M6" s="27" t="s">
        <v>118</v>
      </c>
      <c r="N6" s="26" t="s">
        <v>119</v>
      </c>
      <c r="O6" s="23" t="s">
        <v>120</v>
      </c>
      <c r="P6" s="23" t="s">
        <v>38</v>
      </c>
      <c r="Q6" s="28" t="s">
        <v>121</v>
      </c>
      <c r="R6" s="49" t="s">
        <v>89</v>
      </c>
      <c r="S6" s="49"/>
      <c r="T6" s="49"/>
      <c r="U6" s="49"/>
      <c r="V6" s="50" t="str">
        <f>IF($V$5&gt;0,"☆入力箇所☆","")</f>
        <v/>
      </c>
      <c r="W6" s="50" t="str">
        <f>IF($W$5&gt;0,"○入力箇所○","")</f>
        <v/>
      </c>
      <c r="X6" s="50" t="str">
        <f>IF($X$5&gt;0,"復園を選択した場合の在園月数","")</f>
        <v/>
      </c>
      <c r="Y6" s="50" t="str">
        <f>IF($Y$5&gt;0,"■入力箇所■","")</f>
        <v/>
      </c>
      <c r="Z6" s="49" t="s">
        <v>124</v>
      </c>
    </row>
    <row r="7" spans="1:27" ht="24" customHeight="1" thickBot="1" x14ac:dyDescent="0.25">
      <c r="A7" s="3"/>
      <c r="B7" s="29" t="s">
        <v>13</v>
      </c>
      <c r="C7" s="30" t="s">
        <v>12</v>
      </c>
      <c r="D7" s="31" t="s">
        <v>12</v>
      </c>
      <c r="E7" s="31" t="s">
        <v>12</v>
      </c>
      <c r="F7" s="32" t="s">
        <v>12</v>
      </c>
      <c r="G7" s="32" t="s">
        <v>36</v>
      </c>
      <c r="H7" s="31" t="s">
        <v>12</v>
      </c>
      <c r="I7" s="31" t="s">
        <v>36</v>
      </c>
      <c r="J7" s="33" t="s">
        <v>13</v>
      </c>
      <c r="K7" s="34" t="s">
        <v>14</v>
      </c>
      <c r="L7" s="35" t="s">
        <v>14</v>
      </c>
      <c r="M7" s="33" t="s">
        <v>13</v>
      </c>
      <c r="N7" s="34" t="s">
        <v>12</v>
      </c>
      <c r="O7" s="31" t="s">
        <v>13</v>
      </c>
      <c r="P7" s="35" t="s">
        <v>13</v>
      </c>
      <c r="Q7" s="36" t="s">
        <v>13</v>
      </c>
      <c r="R7" s="68"/>
      <c r="S7" s="69"/>
      <c r="T7" s="70" t="s">
        <v>10</v>
      </c>
      <c r="U7" s="70" t="s">
        <v>137</v>
      </c>
      <c r="V7" s="149" t="s">
        <v>94</v>
      </c>
      <c r="W7" s="150" t="s">
        <v>96</v>
      </c>
      <c r="X7" s="51" t="s">
        <v>98</v>
      </c>
      <c r="Y7" s="148" t="s">
        <v>90</v>
      </c>
      <c r="Z7" s="340" t="s">
        <v>137</v>
      </c>
      <c r="AA7" s="340"/>
    </row>
    <row r="8" spans="1:27" s="92" customFormat="1" ht="39" customHeight="1" thickTop="1" x14ac:dyDescent="0.2">
      <c r="A8" s="3"/>
      <c r="B8" s="71">
        <v>1</v>
      </c>
      <c r="C8" s="57"/>
      <c r="D8" s="4"/>
      <c r="E8" s="5"/>
      <c r="F8" s="4"/>
      <c r="G8" s="4"/>
      <c r="H8" s="5"/>
      <c r="I8" s="9"/>
      <c r="J8" s="67" t="b">
        <f>IF(OR(H8="在園",H8="在園のまま市内へ転入",H8="復園",H8="その他1（支給対象）"),"対象",IF(OR(H8="退園",H8="在園のまま市外へ転出",H8="休園",H8="入園キャンセル",H8="その他２（支給対象外）"),"対象外"))</f>
        <v>0</v>
      </c>
      <c r="K8" s="12"/>
      <c r="L8" s="39" t="str">
        <f>IF(SUM(T8:U8,X8,Y8:Y8)=0,"",SUM(T8:U8,X8,Y8:Y8))</f>
        <v/>
      </c>
      <c r="M8" s="40" t="str">
        <f>IF(L8="","",ROUNDDOWN(K8/L8,0))</f>
        <v/>
      </c>
      <c r="N8" s="6"/>
      <c r="O8" s="43">
        <f>SUM(M8:N8)</f>
        <v>0</v>
      </c>
      <c r="P8" s="43">
        <v>28000</v>
      </c>
      <c r="Q8" s="40">
        <f>IF(J8="対象",IF(O8&gt;P8,P8,O8),0)</f>
        <v>0</v>
      </c>
      <c r="R8" s="52" t="str">
        <f>IF(H8="在園",(YEAR($R$3)-YEAR(F8))*12+MONTH($R$3)-MONTH(F8)+1,"")</f>
        <v/>
      </c>
      <c r="S8" s="53" t="str">
        <f>IF(R8&gt;12,"",R8)</f>
        <v/>
      </c>
      <c r="T8" s="53" t="str">
        <f>IF(H8="在園",IF(R8&gt;12,12,R8),"")</f>
        <v/>
      </c>
      <c r="U8" s="54" t="str">
        <f>IF(H8="在園のまま市内へ転入",AA8,"")</f>
        <v/>
      </c>
      <c r="V8" s="7"/>
      <c r="W8" s="8"/>
      <c r="X8" s="55" t="str">
        <f>IF(AND(OR(H8="休園",H8="復園"),SUM(V8+W8)&gt;0),SUM(V8+W8),"")</f>
        <v/>
      </c>
      <c r="Y8" s="7"/>
      <c r="Z8" s="56" t="str">
        <f>IF(H8="在園のまま市内へ転入",(YEAR($R$3)-YEAR(G8))*12+MONTH($R$3)-MONTH(G8)+1,"")</f>
        <v/>
      </c>
      <c r="AA8" s="56">
        <f>IF(Z8&gt;12,12,Z8)</f>
        <v>12</v>
      </c>
    </row>
    <row r="9" spans="1:27" s="92" customFormat="1" ht="39" customHeight="1" x14ac:dyDescent="0.2">
      <c r="A9" s="3"/>
      <c r="B9" s="72">
        <v>2</v>
      </c>
      <c r="C9" s="58"/>
      <c r="D9" s="11"/>
      <c r="E9" s="10"/>
      <c r="F9" s="11"/>
      <c r="G9" s="11"/>
      <c r="H9" s="59"/>
      <c r="I9" s="11"/>
      <c r="J9" s="37" t="b">
        <f>IF(OR(H9="在園",H9="在園のまま市内へ転入",H9="復園",H9="その他1（支給対象）"),"対象",IF(OR(H9="退園",H9="在園のまま市外へ転出",H9="休園",H9="入園キャンセル",H9="その他２（支給対象外）"),"対象外"))</f>
        <v>0</v>
      </c>
      <c r="K9" s="65"/>
      <c r="L9" s="41" t="str">
        <f t="shared" ref="L9:L71" si="0">IF(SUM(T9:U9,X9,Y9:Y9)=0,"",SUM(T9:U9,X9,Y9:Y9))</f>
        <v/>
      </c>
      <c r="M9" s="40" t="str">
        <f t="shared" ref="M9:M72" si="1">IF(L9="","",ROUNDDOWN(K9/L9,0))</f>
        <v/>
      </c>
      <c r="N9" s="13"/>
      <c r="O9" s="44">
        <f t="shared" ref="O9:O72" si="2">SUM(M9:N9)</f>
        <v>0</v>
      </c>
      <c r="P9" s="44">
        <v>28000</v>
      </c>
      <c r="Q9" s="45">
        <f t="shared" ref="Q9:Q72" si="3">IF(J9="対象",IF(O9&gt;P9,P9,O9),0)</f>
        <v>0</v>
      </c>
      <c r="R9" s="52" t="str">
        <f t="shared" ref="R9:R72" si="4">IF(H9="在園",(YEAR($R$3)-YEAR(F9))*12+MONTH($R$3)-MONTH(F9)+1,"")</f>
        <v/>
      </c>
      <c r="S9" s="53" t="str">
        <f t="shared" ref="S9:S72" si="5">IF(R9&gt;12,"",R9)</f>
        <v/>
      </c>
      <c r="T9" s="53" t="str">
        <f t="shared" ref="T9:T72" si="6">IF(H9="在園",IF(R9&gt;12,12,R9),"")</f>
        <v/>
      </c>
      <c r="U9" s="54" t="str">
        <f t="shared" ref="U9:U72" si="7">IF(H9="在園のまま市内へ転入",AA9,"")</f>
        <v/>
      </c>
      <c r="V9" s="7"/>
      <c r="W9" s="8"/>
      <c r="X9" s="55" t="str">
        <f>IF(AND(OR(H9="休園",H9="復園"),SUM(V9+W9)&gt;0),SUM(V9+W9),"")</f>
        <v/>
      </c>
      <c r="Y9" s="7"/>
      <c r="Z9" s="56" t="str">
        <f t="shared" ref="Z9:Z71" si="8">IF(H9="在園のまま市内へ転入",(YEAR($R$3)-YEAR(G9))*12+MONTH($R$3)-MONTH(G9)+1,"")</f>
        <v/>
      </c>
      <c r="AA9" s="56">
        <f t="shared" ref="AA9:AA72" si="9">IF(Z9&gt;12,12,Z9)</f>
        <v>12</v>
      </c>
    </row>
    <row r="10" spans="1:27" s="92" customFormat="1" ht="39" customHeight="1" x14ac:dyDescent="0.2">
      <c r="A10" s="3"/>
      <c r="B10" s="72">
        <v>3</v>
      </c>
      <c r="C10" s="58"/>
      <c r="D10" s="11"/>
      <c r="E10" s="10"/>
      <c r="F10" s="11"/>
      <c r="G10" s="11"/>
      <c r="H10" s="59"/>
      <c r="I10" s="11"/>
      <c r="J10" s="37" t="b">
        <f t="shared" ref="J10:J73" si="10">IF(OR(H10="在園",H10="在園のまま市内へ転入",H10="復園",H10="その他1（支給対象）"),"対象",IF(OR(H10="退園",H10="在園のまま市外へ転出",H10="休園",H10="入園キャンセル",H10="その他２（支給対象外）"),"対象外"))</f>
        <v>0</v>
      </c>
      <c r="K10" s="65"/>
      <c r="L10" s="41" t="str">
        <f t="shared" si="0"/>
        <v/>
      </c>
      <c r="M10" s="40" t="str">
        <f t="shared" si="1"/>
        <v/>
      </c>
      <c r="N10" s="13"/>
      <c r="O10" s="44">
        <f t="shared" si="2"/>
        <v>0</v>
      </c>
      <c r="P10" s="44">
        <v>28000</v>
      </c>
      <c r="Q10" s="45">
        <f t="shared" si="3"/>
        <v>0</v>
      </c>
      <c r="R10" s="52" t="str">
        <f t="shared" si="4"/>
        <v/>
      </c>
      <c r="S10" s="53" t="str">
        <f t="shared" si="5"/>
        <v/>
      </c>
      <c r="T10" s="53" t="str">
        <f t="shared" si="6"/>
        <v/>
      </c>
      <c r="U10" s="54" t="str">
        <f t="shared" si="7"/>
        <v/>
      </c>
      <c r="V10" s="7"/>
      <c r="W10" s="8"/>
      <c r="X10" s="55" t="str">
        <f t="shared" ref="X10:X72" si="11">IF(AND(OR(H10="休園",H10="復園"),SUM(V10+W10)&gt;0),SUM(V10+W10),"")</f>
        <v/>
      </c>
      <c r="Y10" s="7"/>
      <c r="Z10" s="56" t="str">
        <f t="shared" si="8"/>
        <v/>
      </c>
      <c r="AA10" s="56">
        <f t="shared" si="9"/>
        <v>12</v>
      </c>
    </row>
    <row r="11" spans="1:27" s="92" customFormat="1" ht="39" customHeight="1" x14ac:dyDescent="0.2">
      <c r="A11" s="3"/>
      <c r="B11" s="72">
        <v>4</v>
      </c>
      <c r="C11" s="58"/>
      <c r="D11" s="11"/>
      <c r="E11" s="10"/>
      <c r="F11" s="11"/>
      <c r="G11" s="11"/>
      <c r="H11" s="59"/>
      <c r="I11" s="11"/>
      <c r="J11" s="37" t="b">
        <f t="shared" si="10"/>
        <v>0</v>
      </c>
      <c r="K11" s="65"/>
      <c r="L11" s="41" t="str">
        <f t="shared" si="0"/>
        <v/>
      </c>
      <c r="M11" s="40" t="str">
        <f t="shared" si="1"/>
        <v/>
      </c>
      <c r="N11" s="13"/>
      <c r="O11" s="44">
        <f t="shared" si="2"/>
        <v>0</v>
      </c>
      <c r="P11" s="44">
        <v>28000</v>
      </c>
      <c r="Q11" s="45">
        <f t="shared" si="3"/>
        <v>0</v>
      </c>
      <c r="R11" s="52" t="str">
        <f t="shared" si="4"/>
        <v/>
      </c>
      <c r="S11" s="53" t="str">
        <f t="shared" si="5"/>
        <v/>
      </c>
      <c r="T11" s="53" t="str">
        <f t="shared" si="6"/>
        <v/>
      </c>
      <c r="U11" s="54" t="str">
        <f t="shared" si="7"/>
        <v/>
      </c>
      <c r="V11" s="7"/>
      <c r="W11" s="8"/>
      <c r="X11" s="55" t="str">
        <f t="shared" si="11"/>
        <v/>
      </c>
      <c r="Y11" s="7"/>
      <c r="Z11" s="56" t="str">
        <f t="shared" si="8"/>
        <v/>
      </c>
      <c r="AA11" s="56">
        <f t="shared" si="9"/>
        <v>12</v>
      </c>
    </row>
    <row r="12" spans="1:27" s="92" customFormat="1" ht="39" customHeight="1" x14ac:dyDescent="0.2">
      <c r="A12" s="3"/>
      <c r="B12" s="72">
        <v>5</v>
      </c>
      <c r="C12" s="58"/>
      <c r="D12" s="11"/>
      <c r="E12" s="10"/>
      <c r="F12" s="11"/>
      <c r="G12" s="11"/>
      <c r="H12" s="59"/>
      <c r="I12" s="11"/>
      <c r="J12" s="37" t="b">
        <f t="shared" si="10"/>
        <v>0</v>
      </c>
      <c r="K12" s="65"/>
      <c r="L12" s="41" t="str">
        <f t="shared" si="0"/>
        <v/>
      </c>
      <c r="M12" s="40" t="str">
        <f t="shared" si="1"/>
        <v/>
      </c>
      <c r="N12" s="13"/>
      <c r="O12" s="44">
        <f t="shared" si="2"/>
        <v>0</v>
      </c>
      <c r="P12" s="44">
        <v>28000</v>
      </c>
      <c r="Q12" s="45">
        <f t="shared" si="3"/>
        <v>0</v>
      </c>
      <c r="R12" s="52" t="str">
        <f t="shared" si="4"/>
        <v/>
      </c>
      <c r="S12" s="53" t="str">
        <f t="shared" si="5"/>
        <v/>
      </c>
      <c r="T12" s="53" t="str">
        <f t="shared" si="6"/>
        <v/>
      </c>
      <c r="U12" s="54" t="str">
        <f t="shared" si="7"/>
        <v/>
      </c>
      <c r="V12" s="7"/>
      <c r="W12" s="8"/>
      <c r="X12" s="55" t="str">
        <f t="shared" si="11"/>
        <v/>
      </c>
      <c r="Y12" s="7"/>
      <c r="Z12" s="56" t="str">
        <f t="shared" si="8"/>
        <v/>
      </c>
      <c r="AA12" s="56">
        <f t="shared" si="9"/>
        <v>12</v>
      </c>
    </row>
    <row r="13" spans="1:27" s="92" customFormat="1" ht="39" customHeight="1" x14ac:dyDescent="0.2">
      <c r="A13" s="3"/>
      <c r="B13" s="72">
        <v>6</v>
      </c>
      <c r="C13" s="58"/>
      <c r="D13" s="11"/>
      <c r="E13" s="10"/>
      <c r="F13" s="11"/>
      <c r="G13" s="11"/>
      <c r="H13" s="59"/>
      <c r="I13" s="11"/>
      <c r="J13" s="37" t="b">
        <f t="shared" si="10"/>
        <v>0</v>
      </c>
      <c r="K13" s="65"/>
      <c r="L13" s="41" t="str">
        <f t="shared" si="0"/>
        <v/>
      </c>
      <c r="M13" s="40" t="str">
        <f t="shared" si="1"/>
        <v/>
      </c>
      <c r="N13" s="13"/>
      <c r="O13" s="44">
        <f t="shared" si="2"/>
        <v>0</v>
      </c>
      <c r="P13" s="44">
        <v>28000</v>
      </c>
      <c r="Q13" s="45">
        <f t="shared" si="3"/>
        <v>0</v>
      </c>
      <c r="R13" s="52" t="str">
        <f t="shared" si="4"/>
        <v/>
      </c>
      <c r="S13" s="53" t="str">
        <f t="shared" si="5"/>
        <v/>
      </c>
      <c r="T13" s="53" t="str">
        <f t="shared" si="6"/>
        <v/>
      </c>
      <c r="U13" s="54" t="str">
        <f t="shared" si="7"/>
        <v/>
      </c>
      <c r="V13" s="7"/>
      <c r="W13" s="8"/>
      <c r="X13" s="55" t="str">
        <f t="shared" si="11"/>
        <v/>
      </c>
      <c r="Y13" s="7"/>
      <c r="Z13" s="56" t="str">
        <f t="shared" si="8"/>
        <v/>
      </c>
      <c r="AA13" s="56">
        <f t="shared" si="9"/>
        <v>12</v>
      </c>
    </row>
    <row r="14" spans="1:27" s="92" customFormat="1" ht="39" customHeight="1" x14ac:dyDescent="0.2">
      <c r="A14" s="3"/>
      <c r="B14" s="72">
        <v>7</v>
      </c>
      <c r="C14" s="58"/>
      <c r="D14" s="11"/>
      <c r="E14" s="10"/>
      <c r="F14" s="11"/>
      <c r="G14" s="11"/>
      <c r="H14" s="59"/>
      <c r="I14" s="11"/>
      <c r="J14" s="37" t="b">
        <f t="shared" si="10"/>
        <v>0</v>
      </c>
      <c r="K14" s="65"/>
      <c r="L14" s="41" t="str">
        <f t="shared" si="0"/>
        <v/>
      </c>
      <c r="M14" s="40" t="str">
        <f t="shared" si="1"/>
        <v/>
      </c>
      <c r="N14" s="13"/>
      <c r="O14" s="44">
        <f t="shared" si="2"/>
        <v>0</v>
      </c>
      <c r="P14" s="44">
        <v>28000</v>
      </c>
      <c r="Q14" s="45">
        <f t="shared" si="3"/>
        <v>0</v>
      </c>
      <c r="R14" s="52" t="str">
        <f t="shared" si="4"/>
        <v/>
      </c>
      <c r="S14" s="53" t="str">
        <f t="shared" si="5"/>
        <v/>
      </c>
      <c r="T14" s="53" t="str">
        <f t="shared" si="6"/>
        <v/>
      </c>
      <c r="U14" s="54" t="str">
        <f t="shared" si="7"/>
        <v/>
      </c>
      <c r="V14" s="7"/>
      <c r="W14" s="8"/>
      <c r="X14" s="55" t="str">
        <f t="shared" si="11"/>
        <v/>
      </c>
      <c r="Y14" s="7"/>
      <c r="Z14" s="56" t="str">
        <f t="shared" si="8"/>
        <v/>
      </c>
      <c r="AA14" s="56">
        <f t="shared" si="9"/>
        <v>12</v>
      </c>
    </row>
    <row r="15" spans="1:27" s="92" customFormat="1" ht="39" customHeight="1" x14ac:dyDescent="0.2">
      <c r="A15" s="3"/>
      <c r="B15" s="72">
        <v>8</v>
      </c>
      <c r="C15" s="58"/>
      <c r="D15" s="11"/>
      <c r="E15" s="10"/>
      <c r="F15" s="11"/>
      <c r="G15" s="11"/>
      <c r="H15" s="59"/>
      <c r="I15" s="11"/>
      <c r="J15" s="37" t="b">
        <f t="shared" si="10"/>
        <v>0</v>
      </c>
      <c r="K15" s="65"/>
      <c r="L15" s="41" t="str">
        <f t="shared" si="0"/>
        <v/>
      </c>
      <c r="M15" s="40" t="str">
        <f t="shared" si="1"/>
        <v/>
      </c>
      <c r="N15" s="13"/>
      <c r="O15" s="44">
        <f t="shared" si="2"/>
        <v>0</v>
      </c>
      <c r="P15" s="44">
        <v>28000</v>
      </c>
      <c r="Q15" s="45">
        <f t="shared" si="3"/>
        <v>0</v>
      </c>
      <c r="R15" s="52" t="str">
        <f t="shared" si="4"/>
        <v/>
      </c>
      <c r="S15" s="53" t="str">
        <f t="shared" si="5"/>
        <v/>
      </c>
      <c r="T15" s="53" t="str">
        <f t="shared" si="6"/>
        <v/>
      </c>
      <c r="U15" s="54" t="str">
        <f t="shared" si="7"/>
        <v/>
      </c>
      <c r="V15" s="7"/>
      <c r="W15" s="8"/>
      <c r="X15" s="55" t="str">
        <f t="shared" si="11"/>
        <v/>
      </c>
      <c r="Y15" s="7"/>
      <c r="Z15" s="56" t="str">
        <f t="shared" si="8"/>
        <v/>
      </c>
      <c r="AA15" s="56">
        <f t="shared" si="9"/>
        <v>12</v>
      </c>
    </row>
    <row r="16" spans="1:27" s="92" customFormat="1" ht="39" customHeight="1" x14ac:dyDescent="0.2">
      <c r="A16" s="3"/>
      <c r="B16" s="72">
        <v>9</v>
      </c>
      <c r="C16" s="58"/>
      <c r="D16" s="11"/>
      <c r="E16" s="10"/>
      <c r="F16" s="11"/>
      <c r="G16" s="11"/>
      <c r="H16" s="59"/>
      <c r="I16" s="11"/>
      <c r="J16" s="37" t="b">
        <f t="shared" si="10"/>
        <v>0</v>
      </c>
      <c r="K16" s="65"/>
      <c r="L16" s="41" t="str">
        <f t="shared" si="0"/>
        <v/>
      </c>
      <c r="M16" s="40" t="str">
        <f t="shared" si="1"/>
        <v/>
      </c>
      <c r="N16" s="13"/>
      <c r="O16" s="44">
        <f t="shared" si="2"/>
        <v>0</v>
      </c>
      <c r="P16" s="44">
        <v>28000</v>
      </c>
      <c r="Q16" s="45">
        <f t="shared" si="3"/>
        <v>0</v>
      </c>
      <c r="R16" s="52" t="str">
        <f t="shared" si="4"/>
        <v/>
      </c>
      <c r="S16" s="53" t="str">
        <f t="shared" si="5"/>
        <v/>
      </c>
      <c r="T16" s="53" t="str">
        <f t="shared" si="6"/>
        <v/>
      </c>
      <c r="U16" s="54" t="str">
        <f t="shared" si="7"/>
        <v/>
      </c>
      <c r="V16" s="7"/>
      <c r="W16" s="8"/>
      <c r="X16" s="55" t="str">
        <f t="shared" si="11"/>
        <v/>
      </c>
      <c r="Y16" s="7"/>
      <c r="Z16" s="56" t="str">
        <f t="shared" si="8"/>
        <v/>
      </c>
      <c r="AA16" s="56">
        <f t="shared" si="9"/>
        <v>12</v>
      </c>
    </row>
    <row r="17" spans="1:27" s="92" customFormat="1" ht="39" customHeight="1" x14ac:dyDescent="0.2">
      <c r="A17" s="3"/>
      <c r="B17" s="72">
        <v>10</v>
      </c>
      <c r="C17" s="58"/>
      <c r="D17" s="11"/>
      <c r="E17" s="10"/>
      <c r="F17" s="11"/>
      <c r="G17" s="11"/>
      <c r="H17" s="59"/>
      <c r="I17" s="11"/>
      <c r="J17" s="37" t="b">
        <f t="shared" si="10"/>
        <v>0</v>
      </c>
      <c r="K17" s="65"/>
      <c r="L17" s="41" t="str">
        <f t="shared" si="0"/>
        <v/>
      </c>
      <c r="M17" s="40" t="str">
        <f t="shared" si="1"/>
        <v/>
      </c>
      <c r="N17" s="13"/>
      <c r="O17" s="44">
        <f t="shared" si="2"/>
        <v>0</v>
      </c>
      <c r="P17" s="44">
        <v>28000</v>
      </c>
      <c r="Q17" s="45">
        <f t="shared" si="3"/>
        <v>0</v>
      </c>
      <c r="R17" s="52" t="str">
        <f t="shared" si="4"/>
        <v/>
      </c>
      <c r="S17" s="53" t="str">
        <f t="shared" si="5"/>
        <v/>
      </c>
      <c r="T17" s="53" t="str">
        <f t="shared" si="6"/>
        <v/>
      </c>
      <c r="U17" s="54" t="str">
        <f t="shared" si="7"/>
        <v/>
      </c>
      <c r="V17" s="7"/>
      <c r="W17" s="8"/>
      <c r="X17" s="55" t="str">
        <f t="shared" si="11"/>
        <v/>
      </c>
      <c r="Y17" s="7"/>
      <c r="Z17" s="56" t="str">
        <f t="shared" si="8"/>
        <v/>
      </c>
      <c r="AA17" s="56">
        <f t="shared" si="9"/>
        <v>12</v>
      </c>
    </row>
    <row r="18" spans="1:27" s="92" customFormat="1" ht="39" customHeight="1" x14ac:dyDescent="0.2">
      <c r="A18" s="3"/>
      <c r="B18" s="72">
        <v>11</v>
      </c>
      <c r="C18" s="58"/>
      <c r="D18" s="11"/>
      <c r="E18" s="10"/>
      <c r="F18" s="11"/>
      <c r="G18" s="11"/>
      <c r="H18" s="59"/>
      <c r="I18" s="11"/>
      <c r="J18" s="37" t="b">
        <f t="shared" si="10"/>
        <v>0</v>
      </c>
      <c r="K18" s="65"/>
      <c r="L18" s="41" t="str">
        <f t="shared" si="0"/>
        <v/>
      </c>
      <c r="M18" s="40" t="str">
        <f t="shared" si="1"/>
        <v/>
      </c>
      <c r="N18" s="13"/>
      <c r="O18" s="44">
        <f t="shared" si="2"/>
        <v>0</v>
      </c>
      <c r="P18" s="44">
        <v>28000</v>
      </c>
      <c r="Q18" s="45">
        <f t="shared" si="3"/>
        <v>0</v>
      </c>
      <c r="R18" s="52" t="str">
        <f t="shared" si="4"/>
        <v/>
      </c>
      <c r="S18" s="53" t="str">
        <f t="shared" si="5"/>
        <v/>
      </c>
      <c r="T18" s="53" t="str">
        <f t="shared" si="6"/>
        <v/>
      </c>
      <c r="U18" s="54" t="str">
        <f t="shared" si="7"/>
        <v/>
      </c>
      <c r="V18" s="7"/>
      <c r="W18" s="8"/>
      <c r="X18" s="55" t="str">
        <f t="shared" si="11"/>
        <v/>
      </c>
      <c r="Y18" s="7"/>
      <c r="Z18" s="56" t="str">
        <f t="shared" si="8"/>
        <v/>
      </c>
      <c r="AA18" s="56">
        <f t="shared" si="9"/>
        <v>12</v>
      </c>
    </row>
    <row r="19" spans="1:27" s="92" customFormat="1" ht="39" customHeight="1" x14ac:dyDescent="0.2">
      <c r="A19" s="3"/>
      <c r="B19" s="72">
        <v>12</v>
      </c>
      <c r="C19" s="58"/>
      <c r="D19" s="11"/>
      <c r="E19" s="10"/>
      <c r="F19" s="11"/>
      <c r="G19" s="11"/>
      <c r="H19" s="59"/>
      <c r="I19" s="11"/>
      <c r="J19" s="37" t="b">
        <f t="shared" si="10"/>
        <v>0</v>
      </c>
      <c r="K19" s="65"/>
      <c r="L19" s="41" t="str">
        <f t="shared" si="0"/>
        <v/>
      </c>
      <c r="M19" s="40" t="str">
        <f t="shared" si="1"/>
        <v/>
      </c>
      <c r="N19" s="13"/>
      <c r="O19" s="44">
        <f t="shared" si="2"/>
        <v>0</v>
      </c>
      <c r="P19" s="44">
        <v>28000</v>
      </c>
      <c r="Q19" s="45">
        <f t="shared" si="3"/>
        <v>0</v>
      </c>
      <c r="R19" s="52" t="str">
        <f t="shared" si="4"/>
        <v/>
      </c>
      <c r="S19" s="53" t="str">
        <f t="shared" si="5"/>
        <v/>
      </c>
      <c r="T19" s="53" t="str">
        <f t="shared" si="6"/>
        <v/>
      </c>
      <c r="U19" s="54" t="str">
        <f t="shared" si="7"/>
        <v/>
      </c>
      <c r="V19" s="7"/>
      <c r="W19" s="8"/>
      <c r="X19" s="55" t="str">
        <f t="shared" si="11"/>
        <v/>
      </c>
      <c r="Y19" s="7"/>
      <c r="Z19" s="56" t="str">
        <f t="shared" si="8"/>
        <v/>
      </c>
      <c r="AA19" s="56">
        <f t="shared" si="9"/>
        <v>12</v>
      </c>
    </row>
    <row r="20" spans="1:27" s="92" customFormat="1" ht="39" customHeight="1" x14ac:dyDescent="0.2">
      <c r="A20" s="3"/>
      <c r="B20" s="72">
        <v>13</v>
      </c>
      <c r="C20" s="58"/>
      <c r="D20" s="11"/>
      <c r="E20" s="10"/>
      <c r="F20" s="11"/>
      <c r="G20" s="11"/>
      <c r="H20" s="59"/>
      <c r="I20" s="11"/>
      <c r="J20" s="37" t="b">
        <f t="shared" si="10"/>
        <v>0</v>
      </c>
      <c r="K20" s="65"/>
      <c r="L20" s="41" t="str">
        <f t="shared" si="0"/>
        <v/>
      </c>
      <c r="M20" s="40" t="str">
        <f t="shared" si="1"/>
        <v/>
      </c>
      <c r="N20" s="13"/>
      <c r="O20" s="44">
        <f t="shared" si="2"/>
        <v>0</v>
      </c>
      <c r="P20" s="44">
        <v>28000</v>
      </c>
      <c r="Q20" s="45">
        <f t="shared" si="3"/>
        <v>0</v>
      </c>
      <c r="R20" s="52" t="str">
        <f t="shared" si="4"/>
        <v/>
      </c>
      <c r="S20" s="53" t="str">
        <f t="shared" si="5"/>
        <v/>
      </c>
      <c r="T20" s="53" t="str">
        <f t="shared" si="6"/>
        <v/>
      </c>
      <c r="U20" s="54" t="str">
        <f t="shared" si="7"/>
        <v/>
      </c>
      <c r="V20" s="7"/>
      <c r="W20" s="8"/>
      <c r="X20" s="55" t="str">
        <f t="shared" si="11"/>
        <v/>
      </c>
      <c r="Y20" s="7"/>
      <c r="Z20" s="56" t="str">
        <f t="shared" si="8"/>
        <v/>
      </c>
      <c r="AA20" s="56">
        <f t="shared" si="9"/>
        <v>12</v>
      </c>
    </row>
    <row r="21" spans="1:27" s="92" customFormat="1" ht="39" customHeight="1" x14ac:dyDescent="0.2">
      <c r="A21" s="3"/>
      <c r="B21" s="72">
        <v>14</v>
      </c>
      <c r="C21" s="58"/>
      <c r="D21" s="11"/>
      <c r="E21" s="10"/>
      <c r="F21" s="11"/>
      <c r="G21" s="11"/>
      <c r="H21" s="59"/>
      <c r="I21" s="11"/>
      <c r="J21" s="37" t="b">
        <f t="shared" si="10"/>
        <v>0</v>
      </c>
      <c r="K21" s="65"/>
      <c r="L21" s="41" t="str">
        <f t="shared" si="0"/>
        <v/>
      </c>
      <c r="M21" s="40" t="str">
        <f t="shared" si="1"/>
        <v/>
      </c>
      <c r="N21" s="13"/>
      <c r="O21" s="44">
        <f t="shared" si="2"/>
        <v>0</v>
      </c>
      <c r="P21" s="44">
        <v>28000</v>
      </c>
      <c r="Q21" s="45">
        <f t="shared" si="3"/>
        <v>0</v>
      </c>
      <c r="R21" s="52" t="str">
        <f t="shared" si="4"/>
        <v/>
      </c>
      <c r="S21" s="53" t="str">
        <f t="shared" si="5"/>
        <v/>
      </c>
      <c r="T21" s="53" t="str">
        <f t="shared" si="6"/>
        <v/>
      </c>
      <c r="U21" s="54" t="str">
        <f t="shared" si="7"/>
        <v/>
      </c>
      <c r="V21" s="7"/>
      <c r="W21" s="8"/>
      <c r="X21" s="55" t="str">
        <f t="shared" si="11"/>
        <v/>
      </c>
      <c r="Y21" s="7"/>
      <c r="Z21" s="56" t="str">
        <f t="shared" si="8"/>
        <v/>
      </c>
      <c r="AA21" s="56">
        <f t="shared" si="9"/>
        <v>12</v>
      </c>
    </row>
    <row r="22" spans="1:27" s="92" customFormat="1" ht="39" customHeight="1" x14ac:dyDescent="0.2">
      <c r="A22" s="3"/>
      <c r="B22" s="72">
        <v>15</v>
      </c>
      <c r="C22" s="58"/>
      <c r="D22" s="11"/>
      <c r="E22" s="10"/>
      <c r="F22" s="11"/>
      <c r="G22" s="11"/>
      <c r="H22" s="59"/>
      <c r="I22" s="11"/>
      <c r="J22" s="37" t="b">
        <f t="shared" si="10"/>
        <v>0</v>
      </c>
      <c r="K22" s="65"/>
      <c r="L22" s="41" t="str">
        <f t="shared" si="0"/>
        <v/>
      </c>
      <c r="M22" s="40" t="str">
        <f t="shared" si="1"/>
        <v/>
      </c>
      <c r="N22" s="13"/>
      <c r="O22" s="44">
        <f t="shared" si="2"/>
        <v>0</v>
      </c>
      <c r="P22" s="44">
        <v>28000</v>
      </c>
      <c r="Q22" s="45">
        <f t="shared" si="3"/>
        <v>0</v>
      </c>
      <c r="R22" s="52" t="str">
        <f t="shared" si="4"/>
        <v/>
      </c>
      <c r="S22" s="53" t="str">
        <f t="shared" si="5"/>
        <v/>
      </c>
      <c r="T22" s="53" t="str">
        <f t="shared" si="6"/>
        <v/>
      </c>
      <c r="U22" s="54" t="str">
        <f t="shared" si="7"/>
        <v/>
      </c>
      <c r="V22" s="7"/>
      <c r="W22" s="8"/>
      <c r="X22" s="55" t="str">
        <f t="shared" si="11"/>
        <v/>
      </c>
      <c r="Y22" s="7"/>
      <c r="Z22" s="56" t="str">
        <f t="shared" si="8"/>
        <v/>
      </c>
      <c r="AA22" s="56">
        <f t="shared" si="9"/>
        <v>12</v>
      </c>
    </row>
    <row r="23" spans="1:27" s="92" customFormat="1" ht="39" customHeight="1" x14ac:dyDescent="0.2">
      <c r="A23" s="3"/>
      <c r="B23" s="72">
        <v>16</v>
      </c>
      <c r="C23" s="58"/>
      <c r="D23" s="11"/>
      <c r="E23" s="10"/>
      <c r="F23" s="11"/>
      <c r="G23" s="11"/>
      <c r="H23" s="59"/>
      <c r="I23" s="11"/>
      <c r="J23" s="37" t="b">
        <f t="shared" si="10"/>
        <v>0</v>
      </c>
      <c r="K23" s="65"/>
      <c r="L23" s="41" t="str">
        <f t="shared" si="0"/>
        <v/>
      </c>
      <c r="M23" s="40" t="str">
        <f t="shared" si="1"/>
        <v/>
      </c>
      <c r="N23" s="13"/>
      <c r="O23" s="44">
        <f t="shared" si="2"/>
        <v>0</v>
      </c>
      <c r="P23" s="44">
        <v>28000</v>
      </c>
      <c r="Q23" s="45">
        <f t="shared" si="3"/>
        <v>0</v>
      </c>
      <c r="R23" s="52" t="str">
        <f t="shared" si="4"/>
        <v/>
      </c>
      <c r="S23" s="53" t="str">
        <f t="shared" si="5"/>
        <v/>
      </c>
      <c r="T23" s="53" t="str">
        <f t="shared" si="6"/>
        <v/>
      </c>
      <c r="U23" s="54" t="str">
        <f t="shared" si="7"/>
        <v/>
      </c>
      <c r="V23" s="7"/>
      <c r="W23" s="8"/>
      <c r="X23" s="55" t="str">
        <f t="shared" si="11"/>
        <v/>
      </c>
      <c r="Y23" s="7"/>
      <c r="Z23" s="56" t="str">
        <f t="shared" si="8"/>
        <v/>
      </c>
      <c r="AA23" s="56">
        <f t="shared" si="9"/>
        <v>12</v>
      </c>
    </row>
    <row r="24" spans="1:27" s="92" customFormat="1" ht="39" customHeight="1" x14ac:dyDescent="0.2">
      <c r="A24" s="3"/>
      <c r="B24" s="72">
        <v>17</v>
      </c>
      <c r="C24" s="58"/>
      <c r="D24" s="11"/>
      <c r="E24" s="10"/>
      <c r="F24" s="11"/>
      <c r="G24" s="11"/>
      <c r="H24" s="59"/>
      <c r="I24" s="11"/>
      <c r="J24" s="37" t="b">
        <f t="shared" si="10"/>
        <v>0</v>
      </c>
      <c r="K24" s="65"/>
      <c r="L24" s="41" t="str">
        <f t="shared" si="0"/>
        <v/>
      </c>
      <c r="M24" s="40" t="str">
        <f t="shared" si="1"/>
        <v/>
      </c>
      <c r="N24" s="13"/>
      <c r="O24" s="44">
        <f t="shared" si="2"/>
        <v>0</v>
      </c>
      <c r="P24" s="44">
        <v>28000</v>
      </c>
      <c r="Q24" s="45">
        <f t="shared" si="3"/>
        <v>0</v>
      </c>
      <c r="R24" s="52" t="str">
        <f t="shared" si="4"/>
        <v/>
      </c>
      <c r="S24" s="53" t="str">
        <f t="shared" si="5"/>
        <v/>
      </c>
      <c r="T24" s="53" t="str">
        <f t="shared" si="6"/>
        <v/>
      </c>
      <c r="U24" s="54" t="str">
        <f t="shared" si="7"/>
        <v/>
      </c>
      <c r="V24" s="7"/>
      <c r="W24" s="8"/>
      <c r="X24" s="55" t="str">
        <f t="shared" si="11"/>
        <v/>
      </c>
      <c r="Y24" s="7"/>
      <c r="Z24" s="56" t="str">
        <f t="shared" si="8"/>
        <v/>
      </c>
      <c r="AA24" s="56">
        <f t="shared" si="9"/>
        <v>12</v>
      </c>
    </row>
    <row r="25" spans="1:27" s="92" customFormat="1" ht="39" customHeight="1" x14ac:dyDescent="0.2">
      <c r="A25" s="3"/>
      <c r="B25" s="72">
        <v>18</v>
      </c>
      <c r="C25" s="58"/>
      <c r="D25" s="11"/>
      <c r="E25" s="10"/>
      <c r="F25" s="11"/>
      <c r="G25" s="11"/>
      <c r="H25" s="59"/>
      <c r="I25" s="11"/>
      <c r="J25" s="37" t="b">
        <f t="shared" si="10"/>
        <v>0</v>
      </c>
      <c r="K25" s="65"/>
      <c r="L25" s="41" t="str">
        <f t="shared" si="0"/>
        <v/>
      </c>
      <c r="M25" s="40" t="str">
        <f t="shared" si="1"/>
        <v/>
      </c>
      <c r="N25" s="13"/>
      <c r="O25" s="44">
        <f t="shared" si="2"/>
        <v>0</v>
      </c>
      <c r="P25" s="44">
        <v>28000</v>
      </c>
      <c r="Q25" s="45">
        <f t="shared" si="3"/>
        <v>0</v>
      </c>
      <c r="R25" s="52" t="str">
        <f t="shared" si="4"/>
        <v/>
      </c>
      <c r="S25" s="53" t="str">
        <f t="shared" si="5"/>
        <v/>
      </c>
      <c r="T25" s="53" t="str">
        <f t="shared" si="6"/>
        <v/>
      </c>
      <c r="U25" s="54" t="str">
        <f t="shared" si="7"/>
        <v/>
      </c>
      <c r="V25" s="7"/>
      <c r="W25" s="8"/>
      <c r="X25" s="55" t="str">
        <f t="shared" si="11"/>
        <v/>
      </c>
      <c r="Y25" s="7"/>
      <c r="Z25" s="56" t="str">
        <f t="shared" si="8"/>
        <v/>
      </c>
      <c r="AA25" s="56">
        <f t="shared" si="9"/>
        <v>12</v>
      </c>
    </row>
    <row r="26" spans="1:27" s="92" customFormat="1" ht="39" customHeight="1" x14ac:dyDescent="0.2">
      <c r="A26" s="3"/>
      <c r="B26" s="72">
        <v>19</v>
      </c>
      <c r="C26" s="58"/>
      <c r="D26" s="11"/>
      <c r="E26" s="10"/>
      <c r="F26" s="11"/>
      <c r="G26" s="11"/>
      <c r="H26" s="59"/>
      <c r="I26" s="11"/>
      <c r="J26" s="37" t="b">
        <f t="shared" si="10"/>
        <v>0</v>
      </c>
      <c r="K26" s="65"/>
      <c r="L26" s="41" t="str">
        <f t="shared" si="0"/>
        <v/>
      </c>
      <c r="M26" s="40" t="str">
        <f t="shared" si="1"/>
        <v/>
      </c>
      <c r="N26" s="13"/>
      <c r="O26" s="44">
        <f t="shared" si="2"/>
        <v>0</v>
      </c>
      <c r="P26" s="44">
        <v>28000</v>
      </c>
      <c r="Q26" s="45">
        <f t="shared" si="3"/>
        <v>0</v>
      </c>
      <c r="R26" s="52" t="str">
        <f t="shared" si="4"/>
        <v/>
      </c>
      <c r="S26" s="53" t="str">
        <f t="shared" si="5"/>
        <v/>
      </c>
      <c r="T26" s="53" t="str">
        <f t="shared" si="6"/>
        <v/>
      </c>
      <c r="U26" s="54" t="str">
        <f t="shared" si="7"/>
        <v/>
      </c>
      <c r="V26" s="7"/>
      <c r="W26" s="8"/>
      <c r="X26" s="55" t="str">
        <f t="shared" si="11"/>
        <v/>
      </c>
      <c r="Y26" s="7"/>
      <c r="Z26" s="56" t="str">
        <f t="shared" si="8"/>
        <v/>
      </c>
      <c r="AA26" s="56">
        <f t="shared" si="9"/>
        <v>12</v>
      </c>
    </row>
    <row r="27" spans="1:27" s="92" customFormat="1" ht="39" customHeight="1" x14ac:dyDescent="0.2">
      <c r="A27" s="3"/>
      <c r="B27" s="72">
        <v>20</v>
      </c>
      <c r="C27" s="58"/>
      <c r="D27" s="11"/>
      <c r="E27" s="10"/>
      <c r="F27" s="11"/>
      <c r="G27" s="11"/>
      <c r="H27" s="59"/>
      <c r="I27" s="11"/>
      <c r="J27" s="37" t="b">
        <f t="shared" si="10"/>
        <v>0</v>
      </c>
      <c r="K27" s="65"/>
      <c r="L27" s="41" t="str">
        <f t="shared" si="0"/>
        <v/>
      </c>
      <c r="M27" s="40" t="str">
        <f t="shared" si="1"/>
        <v/>
      </c>
      <c r="N27" s="13"/>
      <c r="O27" s="44">
        <f t="shared" si="2"/>
        <v>0</v>
      </c>
      <c r="P27" s="44">
        <v>28000</v>
      </c>
      <c r="Q27" s="45">
        <f t="shared" si="3"/>
        <v>0</v>
      </c>
      <c r="R27" s="52" t="str">
        <f t="shared" si="4"/>
        <v/>
      </c>
      <c r="S27" s="53" t="str">
        <f t="shared" si="5"/>
        <v/>
      </c>
      <c r="T27" s="53" t="str">
        <f t="shared" si="6"/>
        <v/>
      </c>
      <c r="U27" s="54" t="str">
        <f t="shared" si="7"/>
        <v/>
      </c>
      <c r="V27" s="7"/>
      <c r="W27" s="8"/>
      <c r="X27" s="55" t="str">
        <f t="shared" si="11"/>
        <v/>
      </c>
      <c r="Y27" s="7"/>
      <c r="Z27" s="56" t="str">
        <f t="shared" si="8"/>
        <v/>
      </c>
      <c r="AA27" s="56">
        <f t="shared" si="9"/>
        <v>12</v>
      </c>
    </row>
    <row r="28" spans="1:27" s="92" customFormat="1" ht="39" customHeight="1" x14ac:dyDescent="0.2">
      <c r="A28" s="3"/>
      <c r="B28" s="72">
        <v>21</v>
      </c>
      <c r="C28" s="58"/>
      <c r="D28" s="11"/>
      <c r="E28" s="10"/>
      <c r="F28" s="11"/>
      <c r="G28" s="11"/>
      <c r="H28" s="59"/>
      <c r="I28" s="11"/>
      <c r="J28" s="37" t="b">
        <f t="shared" si="10"/>
        <v>0</v>
      </c>
      <c r="K28" s="65"/>
      <c r="L28" s="41" t="str">
        <f t="shared" si="0"/>
        <v/>
      </c>
      <c r="M28" s="40" t="str">
        <f t="shared" si="1"/>
        <v/>
      </c>
      <c r="N28" s="13"/>
      <c r="O28" s="44">
        <f t="shared" si="2"/>
        <v>0</v>
      </c>
      <c r="P28" s="44">
        <v>28000</v>
      </c>
      <c r="Q28" s="45">
        <f t="shared" si="3"/>
        <v>0</v>
      </c>
      <c r="R28" s="52" t="str">
        <f t="shared" si="4"/>
        <v/>
      </c>
      <c r="S28" s="53" t="str">
        <f t="shared" si="5"/>
        <v/>
      </c>
      <c r="T28" s="53" t="str">
        <f t="shared" si="6"/>
        <v/>
      </c>
      <c r="U28" s="54" t="str">
        <f t="shared" si="7"/>
        <v/>
      </c>
      <c r="V28" s="7"/>
      <c r="W28" s="8"/>
      <c r="X28" s="55" t="str">
        <f t="shared" si="11"/>
        <v/>
      </c>
      <c r="Y28" s="7"/>
      <c r="Z28" s="56" t="str">
        <f t="shared" si="8"/>
        <v/>
      </c>
      <c r="AA28" s="56">
        <f t="shared" si="9"/>
        <v>12</v>
      </c>
    </row>
    <row r="29" spans="1:27" s="92" customFormat="1" ht="39" customHeight="1" x14ac:dyDescent="0.2">
      <c r="A29" s="3"/>
      <c r="B29" s="72">
        <v>22</v>
      </c>
      <c r="C29" s="58"/>
      <c r="D29" s="11"/>
      <c r="E29" s="10"/>
      <c r="F29" s="11"/>
      <c r="G29" s="11"/>
      <c r="H29" s="59"/>
      <c r="I29" s="11"/>
      <c r="J29" s="37" t="b">
        <f t="shared" si="10"/>
        <v>0</v>
      </c>
      <c r="K29" s="65"/>
      <c r="L29" s="41" t="str">
        <f t="shared" si="0"/>
        <v/>
      </c>
      <c r="M29" s="40" t="str">
        <f t="shared" si="1"/>
        <v/>
      </c>
      <c r="N29" s="13"/>
      <c r="O29" s="44">
        <f t="shared" si="2"/>
        <v>0</v>
      </c>
      <c r="P29" s="44">
        <v>28000</v>
      </c>
      <c r="Q29" s="45">
        <f t="shared" si="3"/>
        <v>0</v>
      </c>
      <c r="R29" s="52" t="str">
        <f t="shared" si="4"/>
        <v/>
      </c>
      <c r="S29" s="53" t="str">
        <f t="shared" si="5"/>
        <v/>
      </c>
      <c r="T29" s="53" t="str">
        <f t="shared" si="6"/>
        <v/>
      </c>
      <c r="U29" s="54" t="str">
        <f t="shared" si="7"/>
        <v/>
      </c>
      <c r="V29" s="7"/>
      <c r="W29" s="8"/>
      <c r="X29" s="55" t="str">
        <f t="shared" si="11"/>
        <v/>
      </c>
      <c r="Y29" s="7"/>
      <c r="Z29" s="56" t="str">
        <f t="shared" si="8"/>
        <v/>
      </c>
      <c r="AA29" s="56">
        <f t="shared" si="9"/>
        <v>12</v>
      </c>
    </row>
    <row r="30" spans="1:27" s="92" customFormat="1" ht="39" customHeight="1" x14ac:dyDescent="0.2">
      <c r="A30" s="3"/>
      <c r="B30" s="72">
        <v>23</v>
      </c>
      <c r="C30" s="58"/>
      <c r="D30" s="11"/>
      <c r="E30" s="10"/>
      <c r="F30" s="11"/>
      <c r="G30" s="11"/>
      <c r="H30" s="59"/>
      <c r="I30" s="11"/>
      <c r="J30" s="37" t="b">
        <f t="shared" si="10"/>
        <v>0</v>
      </c>
      <c r="K30" s="65"/>
      <c r="L30" s="41" t="str">
        <f t="shared" si="0"/>
        <v/>
      </c>
      <c r="M30" s="40" t="str">
        <f t="shared" si="1"/>
        <v/>
      </c>
      <c r="N30" s="13"/>
      <c r="O30" s="44">
        <f t="shared" si="2"/>
        <v>0</v>
      </c>
      <c r="P30" s="44">
        <v>28000</v>
      </c>
      <c r="Q30" s="45">
        <f t="shared" si="3"/>
        <v>0</v>
      </c>
      <c r="R30" s="52" t="str">
        <f t="shared" si="4"/>
        <v/>
      </c>
      <c r="S30" s="53" t="str">
        <f t="shared" si="5"/>
        <v/>
      </c>
      <c r="T30" s="53" t="str">
        <f t="shared" si="6"/>
        <v/>
      </c>
      <c r="U30" s="54" t="str">
        <f t="shared" si="7"/>
        <v/>
      </c>
      <c r="V30" s="7"/>
      <c r="W30" s="8"/>
      <c r="X30" s="55" t="str">
        <f t="shared" si="11"/>
        <v/>
      </c>
      <c r="Y30" s="7"/>
      <c r="Z30" s="56" t="str">
        <f t="shared" si="8"/>
        <v/>
      </c>
      <c r="AA30" s="56">
        <f t="shared" si="9"/>
        <v>12</v>
      </c>
    </row>
    <row r="31" spans="1:27" s="92" customFormat="1" ht="39" customHeight="1" x14ac:dyDescent="0.2">
      <c r="A31" s="3"/>
      <c r="B31" s="72">
        <v>24</v>
      </c>
      <c r="C31" s="58"/>
      <c r="D31" s="11"/>
      <c r="E31" s="10"/>
      <c r="F31" s="11"/>
      <c r="G31" s="11"/>
      <c r="H31" s="59"/>
      <c r="I31" s="11"/>
      <c r="J31" s="37" t="b">
        <f t="shared" si="10"/>
        <v>0</v>
      </c>
      <c r="K31" s="65"/>
      <c r="L31" s="41" t="str">
        <f t="shared" si="0"/>
        <v/>
      </c>
      <c r="M31" s="40" t="str">
        <f t="shared" si="1"/>
        <v/>
      </c>
      <c r="N31" s="13"/>
      <c r="O31" s="44">
        <f t="shared" si="2"/>
        <v>0</v>
      </c>
      <c r="P31" s="44">
        <v>28000</v>
      </c>
      <c r="Q31" s="45">
        <f t="shared" si="3"/>
        <v>0</v>
      </c>
      <c r="R31" s="52" t="str">
        <f t="shared" si="4"/>
        <v/>
      </c>
      <c r="S31" s="53" t="str">
        <f t="shared" si="5"/>
        <v/>
      </c>
      <c r="T31" s="53" t="str">
        <f t="shared" si="6"/>
        <v/>
      </c>
      <c r="U31" s="54" t="str">
        <f t="shared" si="7"/>
        <v/>
      </c>
      <c r="V31" s="7"/>
      <c r="W31" s="8"/>
      <c r="X31" s="55" t="str">
        <f t="shared" si="11"/>
        <v/>
      </c>
      <c r="Y31" s="7"/>
      <c r="Z31" s="56" t="str">
        <f t="shared" si="8"/>
        <v/>
      </c>
      <c r="AA31" s="56">
        <f t="shared" si="9"/>
        <v>12</v>
      </c>
    </row>
    <row r="32" spans="1:27" s="92" customFormat="1" ht="39" customHeight="1" x14ac:dyDescent="0.2">
      <c r="A32" s="3"/>
      <c r="B32" s="72">
        <v>25</v>
      </c>
      <c r="C32" s="58"/>
      <c r="D32" s="11"/>
      <c r="E32" s="10"/>
      <c r="F32" s="11"/>
      <c r="G32" s="11"/>
      <c r="H32" s="59"/>
      <c r="I32" s="11"/>
      <c r="J32" s="37" t="b">
        <f t="shared" si="10"/>
        <v>0</v>
      </c>
      <c r="K32" s="65"/>
      <c r="L32" s="41" t="str">
        <f t="shared" si="0"/>
        <v/>
      </c>
      <c r="M32" s="40" t="str">
        <f t="shared" si="1"/>
        <v/>
      </c>
      <c r="N32" s="13"/>
      <c r="O32" s="44">
        <f t="shared" si="2"/>
        <v>0</v>
      </c>
      <c r="P32" s="44">
        <v>28000</v>
      </c>
      <c r="Q32" s="45">
        <f t="shared" si="3"/>
        <v>0</v>
      </c>
      <c r="R32" s="52" t="str">
        <f t="shared" si="4"/>
        <v/>
      </c>
      <c r="S32" s="53" t="str">
        <f t="shared" si="5"/>
        <v/>
      </c>
      <c r="T32" s="53" t="str">
        <f t="shared" si="6"/>
        <v/>
      </c>
      <c r="U32" s="54" t="str">
        <f t="shared" si="7"/>
        <v/>
      </c>
      <c r="V32" s="7"/>
      <c r="W32" s="8"/>
      <c r="X32" s="55" t="str">
        <f t="shared" si="11"/>
        <v/>
      </c>
      <c r="Y32" s="7"/>
      <c r="Z32" s="56" t="str">
        <f t="shared" si="8"/>
        <v/>
      </c>
      <c r="AA32" s="56">
        <f t="shared" si="9"/>
        <v>12</v>
      </c>
    </row>
    <row r="33" spans="1:27" s="92" customFormat="1" ht="39" customHeight="1" x14ac:dyDescent="0.2">
      <c r="A33" s="3"/>
      <c r="B33" s="72">
        <v>26</v>
      </c>
      <c r="C33" s="58"/>
      <c r="D33" s="11"/>
      <c r="E33" s="10"/>
      <c r="F33" s="11"/>
      <c r="G33" s="11"/>
      <c r="H33" s="59"/>
      <c r="I33" s="11"/>
      <c r="J33" s="37" t="b">
        <f t="shared" si="10"/>
        <v>0</v>
      </c>
      <c r="K33" s="65"/>
      <c r="L33" s="41" t="str">
        <f t="shared" si="0"/>
        <v/>
      </c>
      <c r="M33" s="40" t="str">
        <f t="shared" si="1"/>
        <v/>
      </c>
      <c r="N33" s="13"/>
      <c r="O33" s="44">
        <f t="shared" si="2"/>
        <v>0</v>
      </c>
      <c r="P33" s="44">
        <v>28000</v>
      </c>
      <c r="Q33" s="45">
        <f t="shared" si="3"/>
        <v>0</v>
      </c>
      <c r="R33" s="52" t="str">
        <f t="shared" si="4"/>
        <v/>
      </c>
      <c r="S33" s="53" t="str">
        <f t="shared" si="5"/>
        <v/>
      </c>
      <c r="T33" s="53" t="str">
        <f t="shared" si="6"/>
        <v/>
      </c>
      <c r="U33" s="54" t="str">
        <f t="shared" si="7"/>
        <v/>
      </c>
      <c r="V33" s="7"/>
      <c r="W33" s="8"/>
      <c r="X33" s="55" t="str">
        <f t="shared" si="11"/>
        <v/>
      </c>
      <c r="Y33" s="7"/>
      <c r="Z33" s="56" t="str">
        <f t="shared" si="8"/>
        <v/>
      </c>
      <c r="AA33" s="56">
        <f t="shared" si="9"/>
        <v>12</v>
      </c>
    </row>
    <row r="34" spans="1:27" s="92" customFormat="1" ht="39" customHeight="1" x14ac:dyDescent="0.2">
      <c r="A34" s="3"/>
      <c r="B34" s="72">
        <v>27</v>
      </c>
      <c r="C34" s="58"/>
      <c r="D34" s="11"/>
      <c r="E34" s="10"/>
      <c r="F34" s="11"/>
      <c r="G34" s="11"/>
      <c r="H34" s="59"/>
      <c r="I34" s="11"/>
      <c r="J34" s="37" t="b">
        <f t="shared" si="10"/>
        <v>0</v>
      </c>
      <c r="K34" s="65"/>
      <c r="L34" s="41" t="str">
        <f t="shared" si="0"/>
        <v/>
      </c>
      <c r="M34" s="40" t="str">
        <f t="shared" si="1"/>
        <v/>
      </c>
      <c r="N34" s="13"/>
      <c r="O34" s="44">
        <f t="shared" si="2"/>
        <v>0</v>
      </c>
      <c r="P34" s="44">
        <v>28000</v>
      </c>
      <c r="Q34" s="45">
        <f t="shared" si="3"/>
        <v>0</v>
      </c>
      <c r="R34" s="52" t="str">
        <f t="shared" si="4"/>
        <v/>
      </c>
      <c r="S34" s="53" t="str">
        <f t="shared" si="5"/>
        <v/>
      </c>
      <c r="T34" s="53" t="str">
        <f t="shared" si="6"/>
        <v/>
      </c>
      <c r="U34" s="54" t="str">
        <f t="shared" si="7"/>
        <v/>
      </c>
      <c r="V34" s="7"/>
      <c r="W34" s="8"/>
      <c r="X34" s="55" t="str">
        <f t="shared" si="11"/>
        <v/>
      </c>
      <c r="Y34" s="7"/>
      <c r="Z34" s="56" t="str">
        <f t="shared" si="8"/>
        <v/>
      </c>
      <c r="AA34" s="56">
        <f t="shared" si="9"/>
        <v>12</v>
      </c>
    </row>
    <row r="35" spans="1:27" s="92" customFormat="1" ht="39" customHeight="1" x14ac:dyDescent="0.2">
      <c r="A35" s="3"/>
      <c r="B35" s="72">
        <v>28</v>
      </c>
      <c r="C35" s="58"/>
      <c r="D35" s="11"/>
      <c r="E35" s="10"/>
      <c r="F35" s="11"/>
      <c r="G35" s="11"/>
      <c r="H35" s="59"/>
      <c r="I35" s="11"/>
      <c r="J35" s="37" t="b">
        <f t="shared" si="10"/>
        <v>0</v>
      </c>
      <c r="K35" s="65"/>
      <c r="L35" s="41" t="str">
        <f t="shared" si="0"/>
        <v/>
      </c>
      <c r="M35" s="40" t="str">
        <f t="shared" si="1"/>
        <v/>
      </c>
      <c r="N35" s="13"/>
      <c r="O35" s="44">
        <f t="shared" si="2"/>
        <v>0</v>
      </c>
      <c r="P35" s="44">
        <v>28000</v>
      </c>
      <c r="Q35" s="45">
        <f t="shared" si="3"/>
        <v>0</v>
      </c>
      <c r="R35" s="52" t="str">
        <f t="shared" si="4"/>
        <v/>
      </c>
      <c r="S35" s="53" t="str">
        <f t="shared" si="5"/>
        <v/>
      </c>
      <c r="T35" s="53" t="str">
        <f t="shared" si="6"/>
        <v/>
      </c>
      <c r="U35" s="54" t="str">
        <f t="shared" si="7"/>
        <v/>
      </c>
      <c r="V35" s="7"/>
      <c r="W35" s="8"/>
      <c r="X35" s="55" t="str">
        <f t="shared" si="11"/>
        <v/>
      </c>
      <c r="Y35" s="7"/>
      <c r="Z35" s="56" t="str">
        <f t="shared" si="8"/>
        <v/>
      </c>
      <c r="AA35" s="56">
        <f t="shared" si="9"/>
        <v>12</v>
      </c>
    </row>
    <row r="36" spans="1:27" s="92" customFormat="1" ht="39" customHeight="1" x14ac:dyDescent="0.2">
      <c r="A36" s="3"/>
      <c r="B36" s="72">
        <v>29</v>
      </c>
      <c r="C36" s="58"/>
      <c r="D36" s="11"/>
      <c r="E36" s="10"/>
      <c r="F36" s="11"/>
      <c r="G36" s="11"/>
      <c r="H36" s="59"/>
      <c r="I36" s="11"/>
      <c r="J36" s="37" t="b">
        <f t="shared" si="10"/>
        <v>0</v>
      </c>
      <c r="K36" s="65"/>
      <c r="L36" s="41" t="str">
        <f t="shared" si="0"/>
        <v/>
      </c>
      <c r="M36" s="40" t="str">
        <f t="shared" si="1"/>
        <v/>
      </c>
      <c r="N36" s="13"/>
      <c r="O36" s="44">
        <f t="shared" si="2"/>
        <v>0</v>
      </c>
      <c r="P36" s="44">
        <v>28000</v>
      </c>
      <c r="Q36" s="45">
        <f t="shared" si="3"/>
        <v>0</v>
      </c>
      <c r="R36" s="52" t="str">
        <f t="shared" si="4"/>
        <v/>
      </c>
      <c r="S36" s="53" t="str">
        <f t="shared" si="5"/>
        <v/>
      </c>
      <c r="T36" s="53" t="str">
        <f t="shared" si="6"/>
        <v/>
      </c>
      <c r="U36" s="54" t="str">
        <f t="shared" si="7"/>
        <v/>
      </c>
      <c r="V36" s="7"/>
      <c r="W36" s="8"/>
      <c r="X36" s="55" t="str">
        <f t="shared" si="11"/>
        <v/>
      </c>
      <c r="Y36" s="7"/>
      <c r="Z36" s="56" t="str">
        <f t="shared" si="8"/>
        <v/>
      </c>
      <c r="AA36" s="56">
        <f t="shared" si="9"/>
        <v>12</v>
      </c>
    </row>
    <row r="37" spans="1:27" s="92" customFormat="1" ht="39" customHeight="1" x14ac:dyDescent="0.2">
      <c r="A37" s="3"/>
      <c r="B37" s="72">
        <v>30</v>
      </c>
      <c r="C37" s="58"/>
      <c r="D37" s="11"/>
      <c r="E37" s="10"/>
      <c r="F37" s="11"/>
      <c r="G37" s="11"/>
      <c r="H37" s="59"/>
      <c r="I37" s="11"/>
      <c r="J37" s="37" t="b">
        <f t="shared" si="10"/>
        <v>0</v>
      </c>
      <c r="K37" s="65"/>
      <c r="L37" s="41" t="str">
        <f t="shared" si="0"/>
        <v/>
      </c>
      <c r="M37" s="40" t="str">
        <f t="shared" si="1"/>
        <v/>
      </c>
      <c r="N37" s="13"/>
      <c r="O37" s="44">
        <f t="shared" si="2"/>
        <v>0</v>
      </c>
      <c r="P37" s="44">
        <v>28000</v>
      </c>
      <c r="Q37" s="45">
        <f t="shared" si="3"/>
        <v>0</v>
      </c>
      <c r="R37" s="52" t="str">
        <f t="shared" si="4"/>
        <v/>
      </c>
      <c r="S37" s="53" t="str">
        <f t="shared" si="5"/>
        <v/>
      </c>
      <c r="T37" s="53" t="str">
        <f t="shared" si="6"/>
        <v/>
      </c>
      <c r="U37" s="54" t="str">
        <f t="shared" si="7"/>
        <v/>
      </c>
      <c r="V37" s="7"/>
      <c r="W37" s="8"/>
      <c r="X37" s="55" t="str">
        <f t="shared" si="11"/>
        <v/>
      </c>
      <c r="Y37" s="7"/>
      <c r="Z37" s="56" t="str">
        <f t="shared" si="8"/>
        <v/>
      </c>
      <c r="AA37" s="56">
        <f t="shared" si="9"/>
        <v>12</v>
      </c>
    </row>
    <row r="38" spans="1:27" s="92" customFormat="1" ht="39" customHeight="1" x14ac:dyDescent="0.2">
      <c r="A38" s="3"/>
      <c r="B38" s="72">
        <v>31</v>
      </c>
      <c r="C38" s="58"/>
      <c r="D38" s="11"/>
      <c r="E38" s="10"/>
      <c r="F38" s="11"/>
      <c r="G38" s="11"/>
      <c r="H38" s="59"/>
      <c r="I38" s="11"/>
      <c r="J38" s="37" t="b">
        <f t="shared" si="10"/>
        <v>0</v>
      </c>
      <c r="K38" s="65"/>
      <c r="L38" s="41" t="str">
        <f t="shared" si="0"/>
        <v/>
      </c>
      <c r="M38" s="40" t="str">
        <f t="shared" si="1"/>
        <v/>
      </c>
      <c r="N38" s="13"/>
      <c r="O38" s="44">
        <f t="shared" si="2"/>
        <v>0</v>
      </c>
      <c r="P38" s="44">
        <v>28000</v>
      </c>
      <c r="Q38" s="45">
        <f t="shared" si="3"/>
        <v>0</v>
      </c>
      <c r="R38" s="52" t="str">
        <f t="shared" si="4"/>
        <v/>
      </c>
      <c r="S38" s="53" t="str">
        <f t="shared" si="5"/>
        <v/>
      </c>
      <c r="T38" s="53" t="str">
        <f t="shared" si="6"/>
        <v/>
      </c>
      <c r="U38" s="54" t="str">
        <f t="shared" si="7"/>
        <v/>
      </c>
      <c r="V38" s="7"/>
      <c r="W38" s="8"/>
      <c r="X38" s="55" t="str">
        <f t="shared" si="11"/>
        <v/>
      </c>
      <c r="Y38" s="7"/>
      <c r="Z38" s="56" t="str">
        <f t="shared" si="8"/>
        <v/>
      </c>
      <c r="AA38" s="56">
        <f t="shared" si="9"/>
        <v>12</v>
      </c>
    </row>
    <row r="39" spans="1:27" s="92" customFormat="1" ht="39" customHeight="1" x14ac:dyDescent="0.2">
      <c r="A39" s="3"/>
      <c r="B39" s="72">
        <v>32</v>
      </c>
      <c r="C39" s="58"/>
      <c r="D39" s="11"/>
      <c r="E39" s="10"/>
      <c r="F39" s="11"/>
      <c r="G39" s="11"/>
      <c r="H39" s="59"/>
      <c r="I39" s="11"/>
      <c r="J39" s="37" t="b">
        <f t="shared" si="10"/>
        <v>0</v>
      </c>
      <c r="K39" s="65"/>
      <c r="L39" s="41" t="str">
        <f t="shared" si="0"/>
        <v/>
      </c>
      <c r="M39" s="40" t="str">
        <f t="shared" si="1"/>
        <v/>
      </c>
      <c r="N39" s="13"/>
      <c r="O39" s="44">
        <f t="shared" si="2"/>
        <v>0</v>
      </c>
      <c r="P39" s="44">
        <v>28000</v>
      </c>
      <c r="Q39" s="45">
        <f t="shared" si="3"/>
        <v>0</v>
      </c>
      <c r="R39" s="52" t="str">
        <f t="shared" si="4"/>
        <v/>
      </c>
      <c r="S39" s="53" t="str">
        <f t="shared" si="5"/>
        <v/>
      </c>
      <c r="T39" s="53" t="str">
        <f t="shared" si="6"/>
        <v/>
      </c>
      <c r="U39" s="54" t="str">
        <f t="shared" si="7"/>
        <v/>
      </c>
      <c r="V39" s="7"/>
      <c r="W39" s="8"/>
      <c r="X39" s="55" t="str">
        <f t="shared" si="11"/>
        <v/>
      </c>
      <c r="Y39" s="7"/>
      <c r="Z39" s="56" t="str">
        <f t="shared" si="8"/>
        <v/>
      </c>
      <c r="AA39" s="56">
        <f t="shared" si="9"/>
        <v>12</v>
      </c>
    </row>
    <row r="40" spans="1:27" s="92" customFormat="1" ht="39" customHeight="1" x14ac:dyDescent="0.2">
      <c r="A40" s="3"/>
      <c r="B40" s="72">
        <v>33</v>
      </c>
      <c r="C40" s="58"/>
      <c r="D40" s="11"/>
      <c r="E40" s="10"/>
      <c r="F40" s="11"/>
      <c r="G40" s="11"/>
      <c r="H40" s="59"/>
      <c r="I40" s="11"/>
      <c r="J40" s="37" t="b">
        <f t="shared" si="10"/>
        <v>0</v>
      </c>
      <c r="K40" s="65"/>
      <c r="L40" s="41" t="str">
        <f t="shared" si="0"/>
        <v/>
      </c>
      <c r="M40" s="40" t="str">
        <f t="shared" si="1"/>
        <v/>
      </c>
      <c r="N40" s="13"/>
      <c r="O40" s="44">
        <f t="shared" si="2"/>
        <v>0</v>
      </c>
      <c r="P40" s="44">
        <v>28000</v>
      </c>
      <c r="Q40" s="45">
        <f t="shared" si="3"/>
        <v>0</v>
      </c>
      <c r="R40" s="52" t="str">
        <f t="shared" si="4"/>
        <v/>
      </c>
      <c r="S40" s="53" t="str">
        <f t="shared" si="5"/>
        <v/>
      </c>
      <c r="T40" s="53" t="str">
        <f t="shared" si="6"/>
        <v/>
      </c>
      <c r="U40" s="54" t="str">
        <f t="shared" si="7"/>
        <v/>
      </c>
      <c r="V40" s="7"/>
      <c r="W40" s="8"/>
      <c r="X40" s="55" t="str">
        <f t="shared" si="11"/>
        <v/>
      </c>
      <c r="Y40" s="7"/>
      <c r="Z40" s="56" t="str">
        <f t="shared" si="8"/>
        <v/>
      </c>
      <c r="AA40" s="56">
        <f t="shared" si="9"/>
        <v>12</v>
      </c>
    </row>
    <row r="41" spans="1:27" s="92" customFormat="1" ht="39" customHeight="1" x14ac:dyDescent="0.2">
      <c r="A41" s="3"/>
      <c r="B41" s="72">
        <v>34</v>
      </c>
      <c r="C41" s="58"/>
      <c r="D41" s="11"/>
      <c r="E41" s="10"/>
      <c r="F41" s="11"/>
      <c r="G41" s="11"/>
      <c r="H41" s="59"/>
      <c r="I41" s="11"/>
      <c r="J41" s="37" t="b">
        <f t="shared" si="10"/>
        <v>0</v>
      </c>
      <c r="K41" s="65"/>
      <c r="L41" s="41" t="str">
        <f t="shared" si="0"/>
        <v/>
      </c>
      <c r="M41" s="40" t="str">
        <f t="shared" si="1"/>
        <v/>
      </c>
      <c r="N41" s="13"/>
      <c r="O41" s="44">
        <f t="shared" si="2"/>
        <v>0</v>
      </c>
      <c r="P41" s="44">
        <v>28000</v>
      </c>
      <c r="Q41" s="45">
        <f t="shared" si="3"/>
        <v>0</v>
      </c>
      <c r="R41" s="52" t="str">
        <f t="shared" si="4"/>
        <v/>
      </c>
      <c r="S41" s="53" t="str">
        <f t="shared" si="5"/>
        <v/>
      </c>
      <c r="T41" s="53" t="str">
        <f t="shared" si="6"/>
        <v/>
      </c>
      <c r="U41" s="54" t="str">
        <f t="shared" si="7"/>
        <v/>
      </c>
      <c r="V41" s="7"/>
      <c r="W41" s="8"/>
      <c r="X41" s="55" t="str">
        <f t="shared" si="11"/>
        <v/>
      </c>
      <c r="Y41" s="7"/>
      <c r="Z41" s="56" t="str">
        <f t="shared" si="8"/>
        <v/>
      </c>
      <c r="AA41" s="56">
        <f t="shared" si="9"/>
        <v>12</v>
      </c>
    </row>
    <row r="42" spans="1:27" s="92" customFormat="1" ht="39" customHeight="1" x14ac:dyDescent="0.2">
      <c r="A42" s="3"/>
      <c r="B42" s="72">
        <v>35</v>
      </c>
      <c r="C42" s="58"/>
      <c r="D42" s="11"/>
      <c r="E42" s="10"/>
      <c r="F42" s="11"/>
      <c r="G42" s="11"/>
      <c r="H42" s="59"/>
      <c r="I42" s="11"/>
      <c r="J42" s="37" t="b">
        <f t="shared" si="10"/>
        <v>0</v>
      </c>
      <c r="K42" s="65"/>
      <c r="L42" s="41" t="str">
        <f t="shared" si="0"/>
        <v/>
      </c>
      <c r="M42" s="40" t="str">
        <f t="shared" si="1"/>
        <v/>
      </c>
      <c r="N42" s="13"/>
      <c r="O42" s="44">
        <f t="shared" si="2"/>
        <v>0</v>
      </c>
      <c r="P42" s="44">
        <v>28000</v>
      </c>
      <c r="Q42" s="45">
        <f t="shared" si="3"/>
        <v>0</v>
      </c>
      <c r="R42" s="52" t="str">
        <f t="shared" si="4"/>
        <v/>
      </c>
      <c r="S42" s="53" t="str">
        <f t="shared" si="5"/>
        <v/>
      </c>
      <c r="T42" s="53" t="str">
        <f t="shared" si="6"/>
        <v/>
      </c>
      <c r="U42" s="54" t="str">
        <f t="shared" si="7"/>
        <v/>
      </c>
      <c r="V42" s="7"/>
      <c r="W42" s="8"/>
      <c r="X42" s="55" t="str">
        <f t="shared" si="11"/>
        <v/>
      </c>
      <c r="Y42" s="7"/>
      <c r="Z42" s="56" t="str">
        <f t="shared" si="8"/>
        <v/>
      </c>
      <c r="AA42" s="56">
        <f t="shared" si="9"/>
        <v>12</v>
      </c>
    </row>
    <row r="43" spans="1:27" s="92" customFormat="1" ht="39" customHeight="1" x14ac:dyDescent="0.2">
      <c r="A43" s="3"/>
      <c r="B43" s="72">
        <v>36</v>
      </c>
      <c r="C43" s="58"/>
      <c r="D43" s="11"/>
      <c r="E43" s="10"/>
      <c r="F43" s="11"/>
      <c r="G43" s="11"/>
      <c r="H43" s="59"/>
      <c r="I43" s="11"/>
      <c r="J43" s="37" t="b">
        <f t="shared" si="10"/>
        <v>0</v>
      </c>
      <c r="K43" s="65"/>
      <c r="L43" s="41" t="str">
        <f t="shared" si="0"/>
        <v/>
      </c>
      <c r="M43" s="40" t="str">
        <f t="shared" si="1"/>
        <v/>
      </c>
      <c r="N43" s="13"/>
      <c r="O43" s="44">
        <f t="shared" si="2"/>
        <v>0</v>
      </c>
      <c r="P43" s="44">
        <v>28000</v>
      </c>
      <c r="Q43" s="45">
        <f t="shared" si="3"/>
        <v>0</v>
      </c>
      <c r="R43" s="52" t="str">
        <f t="shared" si="4"/>
        <v/>
      </c>
      <c r="S43" s="53" t="str">
        <f t="shared" si="5"/>
        <v/>
      </c>
      <c r="T43" s="53" t="str">
        <f t="shared" si="6"/>
        <v/>
      </c>
      <c r="U43" s="54" t="str">
        <f t="shared" si="7"/>
        <v/>
      </c>
      <c r="V43" s="7"/>
      <c r="W43" s="8"/>
      <c r="X43" s="55" t="str">
        <f t="shared" si="11"/>
        <v/>
      </c>
      <c r="Y43" s="7"/>
      <c r="Z43" s="56" t="str">
        <f t="shared" si="8"/>
        <v/>
      </c>
      <c r="AA43" s="56">
        <f t="shared" si="9"/>
        <v>12</v>
      </c>
    </row>
    <row r="44" spans="1:27" s="92" customFormat="1" ht="39" customHeight="1" x14ac:dyDescent="0.2">
      <c r="A44" s="3"/>
      <c r="B44" s="72">
        <v>37</v>
      </c>
      <c r="C44" s="58"/>
      <c r="D44" s="11"/>
      <c r="E44" s="10"/>
      <c r="F44" s="11"/>
      <c r="G44" s="11"/>
      <c r="H44" s="59"/>
      <c r="I44" s="11"/>
      <c r="J44" s="37" t="b">
        <f t="shared" si="10"/>
        <v>0</v>
      </c>
      <c r="K44" s="65"/>
      <c r="L44" s="41" t="str">
        <f t="shared" si="0"/>
        <v/>
      </c>
      <c r="M44" s="40" t="str">
        <f t="shared" si="1"/>
        <v/>
      </c>
      <c r="N44" s="13"/>
      <c r="O44" s="44">
        <f t="shared" si="2"/>
        <v>0</v>
      </c>
      <c r="P44" s="44">
        <v>28000</v>
      </c>
      <c r="Q44" s="45">
        <f t="shared" si="3"/>
        <v>0</v>
      </c>
      <c r="R44" s="52" t="str">
        <f t="shared" si="4"/>
        <v/>
      </c>
      <c r="S44" s="53" t="str">
        <f t="shared" si="5"/>
        <v/>
      </c>
      <c r="T44" s="53" t="str">
        <f t="shared" si="6"/>
        <v/>
      </c>
      <c r="U44" s="54" t="str">
        <f t="shared" si="7"/>
        <v/>
      </c>
      <c r="V44" s="7"/>
      <c r="W44" s="8"/>
      <c r="X44" s="55" t="str">
        <f t="shared" si="11"/>
        <v/>
      </c>
      <c r="Y44" s="7"/>
      <c r="Z44" s="56" t="str">
        <f t="shared" si="8"/>
        <v/>
      </c>
      <c r="AA44" s="56">
        <f t="shared" si="9"/>
        <v>12</v>
      </c>
    </row>
    <row r="45" spans="1:27" s="92" customFormat="1" ht="39" customHeight="1" x14ac:dyDescent="0.2">
      <c r="A45" s="3"/>
      <c r="B45" s="72">
        <v>38</v>
      </c>
      <c r="C45" s="58"/>
      <c r="D45" s="11"/>
      <c r="E45" s="10"/>
      <c r="F45" s="11"/>
      <c r="G45" s="11"/>
      <c r="H45" s="59"/>
      <c r="I45" s="11"/>
      <c r="J45" s="37" t="b">
        <f t="shared" si="10"/>
        <v>0</v>
      </c>
      <c r="K45" s="65"/>
      <c r="L45" s="41" t="str">
        <f t="shared" si="0"/>
        <v/>
      </c>
      <c r="M45" s="40" t="str">
        <f t="shared" si="1"/>
        <v/>
      </c>
      <c r="N45" s="13"/>
      <c r="O45" s="44">
        <f t="shared" si="2"/>
        <v>0</v>
      </c>
      <c r="P45" s="44">
        <v>28000</v>
      </c>
      <c r="Q45" s="45">
        <f t="shared" si="3"/>
        <v>0</v>
      </c>
      <c r="R45" s="52" t="str">
        <f t="shared" si="4"/>
        <v/>
      </c>
      <c r="S45" s="53" t="str">
        <f t="shared" si="5"/>
        <v/>
      </c>
      <c r="T45" s="53" t="str">
        <f t="shared" si="6"/>
        <v/>
      </c>
      <c r="U45" s="54" t="str">
        <f t="shared" si="7"/>
        <v/>
      </c>
      <c r="V45" s="7"/>
      <c r="W45" s="8"/>
      <c r="X45" s="55" t="str">
        <f t="shared" si="11"/>
        <v/>
      </c>
      <c r="Y45" s="7"/>
      <c r="Z45" s="56" t="str">
        <f t="shared" si="8"/>
        <v/>
      </c>
      <c r="AA45" s="56">
        <f t="shared" si="9"/>
        <v>12</v>
      </c>
    </row>
    <row r="46" spans="1:27" s="92" customFormat="1" ht="39" customHeight="1" x14ac:dyDescent="0.2">
      <c r="A46" s="3"/>
      <c r="B46" s="72">
        <v>39</v>
      </c>
      <c r="C46" s="58"/>
      <c r="D46" s="11"/>
      <c r="E46" s="10"/>
      <c r="F46" s="11"/>
      <c r="G46" s="11"/>
      <c r="H46" s="59"/>
      <c r="I46" s="11"/>
      <c r="J46" s="37" t="b">
        <f t="shared" si="10"/>
        <v>0</v>
      </c>
      <c r="K46" s="65"/>
      <c r="L46" s="41" t="str">
        <f t="shared" si="0"/>
        <v/>
      </c>
      <c r="M46" s="40" t="str">
        <f t="shared" si="1"/>
        <v/>
      </c>
      <c r="N46" s="13"/>
      <c r="O46" s="44">
        <f t="shared" si="2"/>
        <v>0</v>
      </c>
      <c r="P46" s="44">
        <v>28000</v>
      </c>
      <c r="Q46" s="45">
        <f t="shared" si="3"/>
        <v>0</v>
      </c>
      <c r="R46" s="52" t="str">
        <f t="shared" si="4"/>
        <v/>
      </c>
      <c r="S46" s="53" t="str">
        <f t="shared" si="5"/>
        <v/>
      </c>
      <c r="T46" s="53" t="str">
        <f t="shared" si="6"/>
        <v/>
      </c>
      <c r="U46" s="54" t="str">
        <f t="shared" si="7"/>
        <v/>
      </c>
      <c r="V46" s="7"/>
      <c r="W46" s="8"/>
      <c r="X46" s="55" t="str">
        <f t="shared" si="11"/>
        <v/>
      </c>
      <c r="Y46" s="7"/>
      <c r="Z46" s="56" t="str">
        <f t="shared" si="8"/>
        <v/>
      </c>
      <c r="AA46" s="56">
        <f t="shared" si="9"/>
        <v>12</v>
      </c>
    </row>
    <row r="47" spans="1:27" s="92" customFormat="1" ht="39" customHeight="1" x14ac:dyDescent="0.2">
      <c r="A47" s="3"/>
      <c r="B47" s="72">
        <v>40</v>
      </c>
      <c r="C47" s="58"/>
      <c r="D47" s="11"/>
      <c r="E47" s="10"/>
      <c r="F47" s="11"/>
      <c r="G47" s="11"/>
      <c r="H47" s="59"/>
      <c r="I47" s="11"/>
      <c r="J47" s="37" t="b">
        <f t="shared" si="10"/>
        <v>0</v>
      </c>
      <c r="K47" s="65"/>
      <c r="L47" s="41" t="str">
        <f t="shared" si="0"/>
        <v/>
      </c>
      <c r="M47" s="40" t="str">
        <f t="shared" si="1"/>
        <v/>
      </c>
      <c r="N47" s="13"/>
      <c r="O47" s="44">
        <f t="shared" si="2"/>
        <v>0</v>
      </c>
      <c r="P47" s="44">
        <v>28000</v>
      </c>
      <c r="Q47" s="45">
        <f t="shared" si="3"/>
        <v>0</v>
      </c>
      <c r="R47" s="52" t="str">
        <f t="shared" si="4"/>
        <v/>
      </c>
      <c r="S47" s="53" t="str">
        <f t="shared" si="5"/>
        <v/>
      </c>
      <c r="T47" s="53" t="str">
        <f t="shared" si="6"/>
        <v/>
      </c>
      <c r="U47" s="54" t="str">
        <f t="shared" si="7"/>
        <v/>
      </c>
      <c r="V47" s="7"/>
      <c r="W47" s="8"/>
      <c r="X47" s="55" t="str">
        <f t="shared" si="11"/>
        <v/>
      </c>
      <c r="Y47" s="7"/>
      <c r="Z47" s="56" t="str">
        <f t="shared" si="8"/>
        <v/>
      </c>
      <c r="AA47" s="56">
        <f t="shared" si="9"/>
        <v>12</v>
      </c>
    </row>
    <row r="48" spans="1:27" s="92" customFormat="1" ht="39" customHeight="1" x14ac:dyDescent="0.2">
      <c r="A48" s="3"/>
      <c r="B48" s="72">
        <v>41</v>
      </c>
      <c r="C48" s="58"/>
      <c r="D48" s="11"/>
      <c r="E48" s="10"/>
      <c r="F48" s="11"/>
      <c r="G48" s="11"/>
      <c r="H48" s="59"/>
      <c r="I48" s="11"/>
      <c r="J48" s="37" t="b">
        <f t="shared" si="10"/>
        <v>0</v>
      </c>
      <c r="K48" s="65"/>
      <c r="L48" s="41" t="str">
        <f t="shared" si="0"/>
        <v/>
      </c>
      <c r="M48" s="40" t="str">
        <f t="shared" si="1"/>
        <v/>
      </c>
      <c r="N48" s="13"/>
      <c r="O48" s="44">
        <f t="shared" si="2"/>
        <v>0</v>
      </c>
      <c r="P48" s="44">
        <v>28000</v>
      </c>
      <c r="Q48" s="45">
        <f t="shared" si="3"/>
        <v>0</v>
      </c>
      <c r="R48" s="52" t="str">
        <f t="shared" si="4"/>
        <v/>
      </c>
      <c r="S48" s="53" t="str">
        <f t="shared" si="5"/>
        <v/>
      </c>
      <c r="T48" s="53" t="str">
        <f t="shared" si="6"/>
        <v/>
      </c>
      <c r="U48" s="54" t="str">
        <f t="shared" si="7"/>
        <v/>
      </c>
      <c r="V48" s="7"/>
      <c r="W48" s="8"/>
      <c r="X48" s="55" t="str">
        <f t="shared" si="11"/>
        <v/>
      </c>
      <c r="Y48" s="7"/>
      <c r="Z48" s="56" t="str">
        <f t="shared" si="8"/>
        <v/>
      </c>
      <c r="AA48" s="56">
        <f t="shared" si="9"/>
        <v>12</v>
      </c>
    </row>
    <row r="49" spans="1:27" s="92" customFormat="1" ht="39" customHeight="1" x14ac:dyDescent="0.2">
      <c r="A49" s="3"/>
      <c r="B49" s="72">
        <v>42</v>
      </c>
      <c r="C49" s="58"/>
      <c r="D49" s="11"/>
      <c r="E49" s="10"/>
      <c r="F49" s="11"/>
      <c r="G49" s="11"/>
      <c r="H49" s="59"/>
      <c r="I49" s="11"/>
      <c r="J49" s="37" t="b">
        <f t="shared" si="10"/>
        <v>0</v>
      </c>
      <c r="K49" s="65"/>
      <c r="L49" s="41" t="str">
        <f t="shared" si="0"/>
        <v/>
      </c>
      <c r="M49" s="40" t="str">
        <f t="shared" si="1"/>
        <v/>
      </c>
      <c r="N49" s="13"/>
      <c r="O49" s="44">
        <f t="shared" si="2"/>
        <v>0</v>
      </c>
      <c r="P49" s="44">
        <v>28000</v>
      </c>
      <c r="Q49" s="45">
        <f t="shared" si="3"/>
        <v>0</v>
      </c>
      <c r="R49" s="52" t="str">
        <f t="shared" si="4"/>
        <v/>
      </c>
      <c r="S49" s="53" t="str">
        <f t="shared" si="5"/>
        <v/>
      </c>
      <c r="T49" s="53" t="str">
        <f t="shared" si="6"/>
        <v/>
      </c>
      <c r="U49" s="54" t="str">
        <f t="shared" si="7"/>
        <v/>
      </c>
      <c r="V49" s="7"/>
      <c r="W49" s="8"/>
      <c r="X49" s="55" t="str">
        <f t="shared" si="11"/>
        <v/>
      </c>
      <c r="Y49" s="7"/>
      <c r="Z49" s="56" t="str">
        <f t="shared" si="8"/>
        <v/>
      </c>
      <c r="AA49" s="56">
        <f t="shared" si="9"/>
        <v>12</v>
      </c>
    </row>
    <row r="50" spans="1:27" s="92" customFormat="1" ht="39" customHeight="1" x14ac:dyDescent="0.2">
      <c r="A50" s="3"/>
      <c r="B50" s="72">
        <v>43</v>
      </c>
      <c r="C50" s="58"/>
      <c r="D50" s="11"/>
      <c r="E50" s="10"/>
      <c r="F50" s="11"/>
      <c r="G50" s="11"/>
      <c r="H50" s="59"/>
      <c r="I50" s="11"/>
      <c r="J50" s="37" t="b">
        <f t="shared" si="10"/>
        <v>0</v>
      </c>
      <c r="K50" s="65"/>
      <c r="L50" s="41" t="str">
        <f t="shared" si="0"/>
        <v/>
      </c>
      <c r="M50" s="40" t="str">
        <f t="shared" si="1"/>
        <v/>
      </c>
      <c r="N50" s="13"/>
      <c r="O50" s="44">
        <f t="shared" si="2"/>
        <v>0</v>
      </c>
      <c r="P50" s="44">
        <v>28000</v>
      </c>
      <c r="Q50" s="45">
        <f t="shared" si="3"/>
        <v>0</v>
      </c>
      <c r="R50" s="52" t="str">
        <f t="shared" si="4"/>
        <v/>
      </c>
      <c r="S50" s="53" t="str">
        <f t="shared" si="5"/>
        <v/>
      </c>
      <c r="T50" s="53" t="str">
        <f t="shared" si="6"/>
        <v/>
      </c>
      <c r="U50" s="54" t="str">
        <f t="shared" si="7"/>
        <v/>
      </c>
      <c r="V50" s="7"/>
      <c r="W50" s="8"/>
      <c r="X50" s="55" t="str">
        <f t="shared" si="11"/>
        <v/>
      </c>
      <c r="Y50" s="7"/>
      <c r="Z50" s="56" t="str">
        <f t="shared" si="8"/>
        <v/>
      </c>
      <c r="AA50" s="56">
        <f t="shared" si="9"/>
        <v>12</v>
      </c>
    </row>
    <row r="51" spans="1:27" s="92" customFormat="1" ht="39" customHeight="1" x14ac:dyDescent="0.2">
      <c r="A51" s="3"/>
      <c r="B51" s="72">
        <v>44</v>
      </c>
      <c r="C51" s="58"/>
      <c r="D51" s="11"/>
      <c r="E51" s="10"/>
      <c r="F51" s="11"/>
      <c r="G51" s="11"/>
      <c r="H51" s="59"/>
      <c r="I51" s="11"/>
      <c r="J51" s="37" t="b">
        <f t="shared" si="10"/>
        <v>0</v>
      </c>
      <c r="K51" s="65"/>
      <c r="L51" s="41" t="str">
        <f t="shared" si="0"/>
        <v/>
      </c>
      <c r="M51" s="40" t="str">
        <f t="shared" si="1"/>
        <v/>
      </c>
      <c r="N51" s="13"/>
      <c r="O51" s="44">
        <f t="shared" si="2"/>
        <v>0</v>
      </c>
      <c r="P51" s="44">
        <v>28000</v>
      </c>
      <c r="Q51" s="45">
        <f t="shared" si="3"/>
        <v>0</v>
      </c>
      <c r="R51" s="52" t="str">
        <f t="shared" si="4"/>
        <v/>
      </c>
      <c r="S51" s="53" t="str">
        <f t="shared" si="5"/>
        <v/>
      </c>
      <c r="T51" s="53" t="str">
        <f t="shared" si="6"/>
        <v/>
      </c>
      <c r="U51" s="54" t="str">
        <f t="shared" si="7"/>
        <v/>
      </c>
      <c r="V51" s="7"/>
      <c r="W51" s="8"/>
      <c r="X51" s="55" t="str">
        <f t="shared" si="11"/>
        <v/>
      </c>
      <c r="Y51" s="7"/>
      <c r="Z51" s="56" t="str">
        <f t="shared" si="8"/>
        <v/>
      </c>
      <c r="AA51" s="56">
        <f t="shared" si="9"/>
        <v>12</v>
      </c>
    </row>
    <row r="52" spans="1:27" s="92" customFormat="1" ht="39" customHeight="1" x14ac:dyDescent="0.2">
      <c r="A52" s="3"/>
      <c r="B52" s="72">
        <v>45</v>
      </c>
      <c r="C52" s="58"/>
      <c r="D52" s="11"/>
      <c r="E52" s="10"/>
      <c r="F52" s="11"/>
      <c r="G52" s="11"/>
      <c r="H52" s="59"/>
      <c r="I52" s="11"/>
      <c r="J52" s="37" t="b">
        <f t="shared" si="10"/>
        <v>0</v>
      </c>
      <c r="K52" s="65"/>
      <c r="L52" s="41" t="str">
        <f t="shared" si="0"/>
        <v/>
      </c>
      <c r="M52" s="40" t="str">
        <f t="shared" si="1"/>
        <v/>
      </c>
      <c r="N52" s="13"/>
      <c r="O52" s="44">
        <f t="shared" si="2"/>
        <v>0</v>
      </c>
      <c r="P52" s="44">
        <v>28000</v>
      </c>
      <c r="Q52" s="45">
        <f t="shared" si="3"/>
        <v>0</v>
      </c>
      <c r="R52" s="52" t="str">
        <f t="shared" si="4"/>
        <v/>
      </c>
      <c r="S52" s="53" t="str">
        <f t="shared" si="5"/>
        <v/>
      </c>
      <c r="T52" s="53" t="str">
        <f t="shared" si="6"/>
        <v/>
      </c>
      <c r="U52" s="54" t="str">
        <f t="shared" si="7"/>
        <v/>
      </c>
      <c r="V52" s="7"/>
      <c r="W52" s="8"/>
      <c r="X52" s="55" t="str">
        <f t="shared" si="11"/>
        <v/>
      </c>
      <c r="Y52" s="7"/>
      <c r="Z52" s="56" t="str">
        <f t="shared" si="8"/>
        <v/>
      </c>
      <c r="AA52" s="56">
        <f t="shared" si="9"/>
        <v>12</v>
      </c>
    </row>
    <row r="53" spans="1:27" s="92" customFormat="1" ht="39" customHeight="1" x14ac:dyDescent="0.2">
      <c r="A53" s="3"/>
      <c r="B53" s="72">
        <v>46</v>
      </c>
      <c r="C53" s="58"/>
      <c r="D53" s="11"/>
      <c r="E53" s="10"/>
      <c r="F53" s="11"/>
      <c r="G53" s="11"/>
      <c r="H53" s="59"/>
      <c r="I53" s="11"/>
      <c r="J53" s="37" t="b">
        <f t="shared" si="10"/>
        <v>0</v>
      </c>
      <c r="K53" s="65"/>
      <c r="L53" s="41" t="str">
        <f t="shared" si="0"/>
        <v/>
      </c>
      <c r="M53" s="40" t="str">
        <f t="shared" si="1"/>
        <v/>
      </c>
      <c r="N53" s="13"/>
      <c r="O53" s="44">
        <f t="shared" si="2"/>
        <v>0</v>
      </c>
      <c r="P53" s="44">
        <v>28000</v>
      </c>
      <c r="Q53" s="45">
        <f t="shared" si="3"/>
        <v>0</v>
      </c>
      <c r="R53" s="52" t="str">
        <f t="shared" si="4"/>
        <v/>
      </c>
      <c r="S53" s="53" t="str">
        <f t="shared" si="5"/>
        <v/>
      </c>
      <c r="T53" s="53" t="str">
        <f t="shared" si="6"/>
        <v/>
      </c>
      <c r="U53" s="54" t="str">
        <f t="shared" si="7"/>
        <v/>
      </c>
      <c r="V53" s="7"/>
      <c r="W53" s="8"/>
      <c r="X53" s="55" t="str">
        <f t="shared" si="11"/>
        <v/>
      </c>
      <c r="Y53" s="7"/>
      <c r="Z53" s="56" t="str">
        <f t="shared" si="8"/>
        <v/>
      </c>
      <c r="AA53" s="56">
        <f t="shared" si="9"/>
        <v>12</v>
      </c>
    </row>
    <row r="54" spans="1:27" s="92" customFormat="1" ht="39" customHeight="1" x14ac:dyDescent="0.2">
      <c r="A54" s="3"/>
      <c r="B54" s="72">
        <v>47</v>
      </c>
      <c r="C54" s="58"/>
      <c r="D54" s="11"/>
      <c r="E54" s="10"/>
      <c r="F54" s="11"/>
      <c r="G54" s="11"/>
      <c r="H54" s="59"/>
      <c r="I54" s="11"/>
      <c r="J54" s="37" t="b">
        <f t="shared" si="10"/>
        <v>0</v>
      </c>
      <c r="K54" s="65"/>
      <c r="L54" s="41" t="str">
        <f t="shared" si="0"/>
        <v/>
      </c>
      <c r="M54" s="40" t="str">
        <f t="shared" si="1"/>
        <v/>
      </c>
      <c r="N54" s="13"/>
      <c r="O54" s="44">
        <f t="shared" si="2"/>
        <v>0</v>
      </c>
      <c r="P54" s="44">
        <v>28000</v>
      </c>
      <c r="Q54" s="45">
        <f t="shared" si="3"/>
        <v>0</v>
      </c>
      <c r="R54" s="52" t="str">
        <f t="shared" si="4"/>
        <v/>
      </c>
      <c r="S54" s="53" t="str">
        <f t="shared" si="5"/>
        <v/>
      </c>
      <c r="T54" s="53" t="str">
        <f t="shared" si="6"/>
        <v/>
      </c>
      <c r="U54" s="54" t="str">
        <f t="shared" si="7"/>
        <v/>
      </c>
      <c r="V54" s="7"/>
      <c r="W54" s="8"/>
      <c r="X54" s="55" t="str">
        <f t="shared" si="11"/>
        <v/>
      </c>
      <c r="Y54" s="7"/>
      <c r="Z54" s="56" t="str">
        <f t="shared" si="8"/>
        <v/>
      </c>
      <c r="AA54" s="56">
        <f t="shared" si="9"/>
        <v>12</v>
      </c>
    </row>
    <row r="55" spans="1:27" s="92" customFormat="1" ht="39" customHeight="1" x14ac:dyDescent="0.2">
      <c r="A55" s="3"/>
      <c r="B55" s="72">
        <v>48</v>
      </c>
      <c r="C55" s="58"/>
      <c r="D55" s="11"/>
      <c r="E55" s="10"/>
      <c r="F55" s="11"/>
      <c r="G55" s="11"/>
      <c r="H55" s="59"/>
      <c r="I55" s="11"/>
      <c r="J55" s="37" t="b">
        <f t="shared" si="10"/>
        <v>0</v>
      </c>
      <c r="K55" s="65"/>
      <c r="L55" s="41" t="str">
        <f t="shared" si="0"/>
        <v/>
      </c>
      <c r="M55" s="40" t="str">
        <f t="shared" si="1"/>
        <v/>
      </c>
      <c r="N55" s="13"/>
      <c r="O55" s="44">
        <f t="shared" si="2"/>
        <v>0</v>
      </c>
      <c r="P55" s="44">
        <v>28000</v>
      </c>
      <c r="Q55" s="45">
        <f t="shared" si="3"/>
        <v>0</v>
      </c>
      <c r="R55" s="52" t="str">
        <f t="shared" si="4"/>
        <v/>
      </c>
      <c r="S55" s="53" t="str">
        <f t="shared" si="5"/>
        <v/>
      </c>
      <c r="T55" s="53" t="str">
        <f t="shared" si="6"/>
        <v/>
      </c>
      <c r="U55" s="54" t="str">
        <f t="shared" si="7"/>
        <v/>
      </c>
      <c r="V55" s="7"/>
      <c r="W55" s="8"/>
      <c r="X55" s="55" t="str">
        <f t="shared" si="11"/>
        <v/>
      </c>
      <c r="Y55" s="7"/>
      <c r="Z55" s="56" t="str">
        <f t="shared" si="8"/>
        <v/>
      </c>
      <c r="AA55" s="56">
        <f t="shared" si="9"/>
        <v>12</v>
      </c>
    </row>
    <row r="56" spans="1:27" s="92" customFormat="1" ht="39" customHeight="1" x14ac:dyDescent="0.2">
      <c r="A56" s="3"/>
      <c r="B56" s="72">
        <v>49</v>
      </c>
      <c r="C56" s="58"/>
      <c r="D56" s="11"/>
      <c r="E56" s="10"/>
      <c r="F56" s="11"/>
      <c r="G56" s="11"/>
      <c r="H56" s="59"/>
      <c r="I56" s="11"/>
      <c r="J56" s="37" t="b">
        <f t="shared" si="10"/>
        <v>0</v>
      </c>
      <c r="K56" s="65"/>
      <c r="L56" s="41" t="str">
        <f t="shared" si="0"/>
        <v/>
      </c>
      <c r="M56" s="40" t="str">
        <f t="shared" si="1"/>
        <v/>
      </c>
      <c r="N56" s="13"/>
      <c r="O56" s="44">
        <f t="shared" si="2"/>
        <v>0</v>
      </c>
      <c r="P56" s="44">
        <v>28000</v>
      </c>
      <c r="Q56" s="45">
        <f t="shared" si="3"/>
        <v>0</v>
      </c>
      <c r="R56" s="52" t="str">
        <f t="shared" si="4"/>
        <v/>
      </c>
      <c r="S56" s="53" t="str">
        <f t="shared" si="5"/>
        <v/>
      </c>
      <c r="T56" s="53" t="str">
        <f t="shared" si="6"/>
        <v/>
      </c>
      <c r="U56" s="54" t="str">
        <f t="shared" si="7"/>
        <v/>
      </c>
      <c r="V56" s="7"/>
      <c r="W56" s="8"/>
      <c r="X56" s="55" t="str">
        <f t="shared" si="11"/>
        <v/>
      </c>
      <c r="Y56" s="7"/>
      <c r="Z56" s="56" t="str">
        <f t="shared" si="8"/>
        <v/>
      </c>
      <c r="AA56" s="56">
        <f t="shared" si="9"/>
        <v>12</v>
      </c>
    </row>
    <row r="57" spans="1:27" ht="39" customHeight="1" x14ac:dyDescent="0.2">
      <c r="A57" s="2"/>
      <c r="B57" s="72">
        <v>50</v>
      </c>
      <c r="C57" s="58"/>
      <c r="D57" s="11"/>
      <c r="E57" s="10"/>
      <c r="F57" s="11"/>
      <c r="G57" s="11"/>
      <c r="H57" s="59"/>
      <c r="I57" s="11"/>
      <c r="J57" s="37" t="b">
        <f t="shared" si="10"/>
        <v>0</v>
      </c>
      <c r="K57" s="65"/>
      <c r="L57" s="41" t="str">
        <f t="shared" si="0"/>
        <v/>
      </c>
      <c r="M57" s="40" t="str">
        <f t="shared" si="1"/>
        <v/>
      </c>
      <c r="N57" s="13"/>
      <c r="O57" s="44">
        <f t="shared" si="2"/>
        <v>0</v>
      </c>
      <c r="P57" s="44">
        <v>28000</v>
      </c>
      <c r="Q57" s="45">
        <f t="shared" si="3"/>
        <v>0</v>
      </c>
      <c r="R57" s="52" t="str">
        <f t="shared" si="4"/>
        <v/>
      </c>
      <c r="S57" s="53" t="str">
        <f t="shared" si="5"/>
        <v/>
      </c>
      <c r="T57" s="53" t="str">
        <f t="shared" si="6"/>
        <v/>
      </c>
      <c r="U57" s="54" t="str">
        <f t="shared" si="7"/>
        <v/>
      </c>
      <c r="V57" s="7"/>
      <c r="W57" s="8"/>
      <c r="X57" s="55" t="str">
        <f t="shared" si="11"/>
        <v/>
      </c>
      <c r="Y57" s="7"/>
      <c r="Z57" s="56" t="str">
        <f t="shared" si="8"/>
        <v/>
      </c>
      <c r="AA57" s="56">
        <f t="shared" si="9"/>
        <v>12</v>
      </c>
    </row>
    <row r="58" spans="1:27" ht="39" customHeight="1" x14ac:dyDescent="0.2">
      <c r="A58" s="2"/>
      <c r="B58" s="72">
        <v>51</v>
      </c>
      <c r="C58" s="58"/>
      <c r="D58" s="11"/>
      <c r="E58" s="10"/>
      <c r="F58" s="11"/>
      <c r="G58" s="11"/>
      <c r="H58" s="59"/>
      <c r="I58" s="11"/>
      <c r="J58" s="37" t="b">
        <f t="shared" si="10"/>
        <v>0</v>
      </c>
      <c r="K58" s="65"/>
      <c r="L58" s="41" t="str">
        <f t="shared" si="0"/>
        <v/>
      </c>
      <c r="M58" s="40" t="str">
        <f t="shared" si="1"/>
        <v/>
      </c>
      <c r="N58" s="13"/>
      <c r="O58" s="44">
        <f t="shared" si="2"/>
        <v>0</v>
      </c>
      <c r="P58" s="44">
        <v>28000</v>
      </c>
      <c r="Q58" s="45">
        <f t="shared" si="3"/>
        <v>0</v>
      </c>
      <c r="R58" s="52" t="str">
        <f t="shared" si="4"/>
        <v/>
      </c>
      <c r="S58" s="53" t="str">
        <f t="shared" si="5"/>
        <v/>
      </c>
      <c r="T58" s="53" t="str">
        <f t="shared" si="6"/>
        <v/>
      </c>
      <c r="U58" s="54" t="str">
        <f t="shared" si="7"/>
        <v/>
      </c>
      <c r="V58" s="7"/>
      <c r="W58" s="8"/>
      <c r="X58" s="55" t="str">
        <f t="shared" si="11"/>
        <v/>
      </c>
      <c r="Y58" s="7"/>
      <c r="Z58" s="56" t="str">
        <f t="shared" si="8"/>
        <v/>
      </c>
      <c r="AA58" s="56">
        <f t="shared" si="9"/>
        <v>12</v>
      </c>
    </row>
    <row r="59" spans="1:27" ht="39" customHeight="1" x14ac:dyDescent="0.2">
      <c r="A59" s="2"/>
      <c r="B59" s="72">
        <v>52</v>
      </c>
      <c r="C59" s="58"/>
      <c r="D59" s="11"/>
      <c r="E59" s="10"/>
      <c r="F59" s="11"/>
      <c r="G59" s="11"/>
      <c r="H59" s="59"/>
      <c r="I59" s="11"/>
      <c r="J59" s="37" t="b">
        <f t="shared" si="10"/>
        <v>0</v>
      </c>
      <c r="K59" s="65"/>
      <c r="L59" s="41" t="str">
        <f t="shared" si="0"/>
        <v/>
      </c>
      <c r="M59" s="40" t="str">
        <f t="shared" si="1"/>
        <v/>
      </c>
      <c r="N59" s="13"/>
      <c r="O59" s="44">
        <f t="shared" si="2"/>
        <v>0</v>
      </c>
      <c r="P59" s="44">
        <v>28000</v>
      </c>
      <c r="Q59" s="45">
        <f t="shared" si="3"/>
        <v>0</v>
      </c>
      <c r="R59" s="52" t="str">
        <f t="shared" si="4"/>
        <v/>
      </c>
      <c r="S59" s="53" t="str">
        <f t="shared" si="5"/>
        <v/>
      </c>
      <c r="T59" s="53" t="str">
        <f t="shared" si="6"/>
        <v/>
      </c>
      <c r="U59" s="54" t="str">
        <f t="shared" si="7"/>
        <v/>
      </c>
      <c r="V59" s="7"/>
      <c r="W59" s="8"/>
      <c r="X59" s="55" t="str">
        <f t="shared" si="11"/>
        <v/>
      </c>
      <c r="Y59" s="7"/>
      <c r="Z59" s="56" t="str">
        <f t="shared" si="8"/>
        <v/>
      </c>
      <c r="AA59" s="56">
        <f t="shared" si="9"/>
        <v>12</v>
      </c>
    </row>
    <row r="60" spans="1:27" ht="39" customHeight="1" x14ac:dyDescent="0.2">
      <c r="A60" s="2"/>
      <c r="B60" s="72">
        <v>53</v>
      </c>
      <c r="C60" s="58"/>
      <c r="D60" s="11"/>
      <c r="E60" s="10"/>
      <c r="F60" s="11"/>
      <c r="G60" s="11"/>
      <c r="H60" s="59"/>
      <c r="I60" s="11"/>
      <c r="J60" s="37" t="b">
        <f t="shared" si="10"/>
        <v>0</v>
      </c>
      <c r="K60" s="65"/>
      <c r="L60" s="41" t="str">
        <f t="shared" si="0"/>
        <v/>
      </c>
      <c r="M60" s="40" t="str">
        <f t="shared" si="1"/>
        <v/>
      </c>
      <c r="N60" s="13"/>
      <c r="O60" s="44">
        <f t="shared" si="2"/>
        <v>0</v>
      </c>
      <c r="P60" s="44">
        <v>28000</v>
      </c>
      <c r="Q60" s="45">
        <f t="shared" si="3"/>
        <v>0</v>
      </c>
      <c r="R60" s="52" t="str">
        <f t="shared" si="4"/>
        <v/>
      </c>
      <c r="S60" s="53" t="str">
        <f t="shared" si="5"/>
        <v/>
      </c>
      <c r="T60" s="53" t="str">
        <f t="shared" si="6"/>
        <v/>
      </c>
      <c r="U60" s="54" t="str">
        <f t="shared" si="7"/>
        <v/>
      </c>
      <c r="V60" s="7"/>
      <c r="W60" s="8"/>
      <c r="X60" s="55" t="str">
        <f t="shared" si="11"/>
        <v/>
      </c>
      <c r="Y60" s="7"/>
      <c r="Z60" s="56" t="str">
        <f t="shared" si="8"/>
        <v/>
      </c>
      <c r="AA60" s="56">
        <f t="shared" si="9"/>
        <v>12</v>
      </c>
    </row>
    <row r="61" spans="1:27" ht="39" customHeight="1" x14ac:dyDescent="0.2">
      <c r="A61" s="2"/>
      <c r="B61" s="72">
        <v>54</v>
      </c>
      <c r="C61" s="58"/>
      <c r="D61" s="11"/>
      <c r="E61" s="10"/>
      <c r="F61" s="11"/>
      <c r="G61" s="11"/>
      <c r="H61" s="59"/>
      <c r="I61" s="11"/>
      <c r="J61" s="37" t="b">
        <f t="shared" si="10"/>
        <v>0</v>
      </c>
      <c r="K61" s="65"/>
      <c r="L61" s="41" t="str">
        <f t="shared" si="0"/>
        <v/>
      </c>
      <c r="M61" s="40" t="str">
        <f t="shared" si="1"/>
        <v/>
      </c>
      <c r="N61" s="13"/>
      <c r="O61" s="44">
        <f t="shared" si="2"/>
        <v>0</v>
      </c>
      <c r="P61" s="44">
        <v>28000</v>
      </c>
      <c r="Q61" s="45">
        <f t="shared" si="3"/>
        <v>0</v>
      </c>
      <c r="R61" s="52" t="str">
        <f t="shared" si="4"/>
        <v/>
      </c>
      <c r="S61" s="53" t="str">
        <f t="shared" si="5"/>
        <v/>
      </c>
      <c r="T61" s="53" t="str">
        <f t="shared" si="6"/>
        <v/>
      </c>
      <c r="U61" s="54" t="str">
        <f t="shared" si="7"/>
        <v/>
      </c>
      <c r="V61" s="7"/>
      <c r="W61" s="8"/>
      <c r="X61" s="55" t="str">
        <f t="shared" si="11"/>
        <v/>
      </c>
      <c r="Y61" s="7"/>
      <c r="Z61" s="56" t="str">
        <f t="shared" si="8"/>
        <v/>
      </c>
      <c r="AA61" s="56">
        <f t="shared" si="9"/>
        <v>12</v>
      </c>
    </row>
    <row r="62" spans="1:27" ht="39" customHeight="1" x14ac:dyDescent="0.2">
      <c r="A62" s="2"/>
      <c r="B62" s="72">
        <v>55</v>
      </c>
      <c r="C62" s="58"/>
      <c r="D62" s="11"/>
      <c r="E62" s="10"/>
      <c r="F62" s="11"/>
      <c r="G62" s="11"/>
      <c r="H62" s="59"/>
      <c r="I62" s="11"/>
      <c r="J62" s="37" t="b">
        <f t="shared" si="10"/>
        <v>0</v>
      </c>
      <c r="K62" s="65"/>
      <c r="L62" s="41" t="str">
        <f t="shared" si="0"/>
        <v/>
      </c>
      <c r="M62" s="40" t="str">
        <f t="shared" si="1"/>
        <v/>
      </c>
      <c r="N62" s="13"/>
      <c r="O62" s="44">
        <f t="shared" si="2"/>
        <v>0</v>
      </c>
      <c r="P62" s="44">
        <v>28000</v>
      </c>
      <c r="Q62" s="45">
        <f t="shared" si="3"/>
        <v>0</v>
      </c>
      <c r="R62" s="52" t="str">
        <f t="shared" si="4"/>
        <v/>
      </c>
      <c r="S62" s="53" t="str">
        <f t="shared" si="5"/>
        <v/>
      </c>
      <c r="T62" s="53" t="str">
        <f t="shared" si="6"/>
        <v/>
      </c>
      <c r="U62" s="54" t="str">
        <f t="shared" si="7"/>
        <v/>
      </c>
      <c r="V62" s="7"/>
      <c r="W62" s="8"/>
      <c r="X62" s="55" t="str">
        <f t="shared" si="11"/>
        <v/>
      </c>
      <c r="Y62" s="7"/>
      <c r="Z62" s="56" t="str">
        <f t="shared" si="8"/>
        <v/>
      </c>
      <c r="AA62" s="56">
        <f t="shared" si="9"/>
        <v>12</v>
      </c>
    </row>
    <row r="63" spans="1:27" ht="39" customHeight="1" x14ac:dyDescent="0.2">
      <c r="A63" s="2"/>
      <c r="B63" s="72">
        <v>56</v>
      </c>
      <c r="C63" s="58"/>
      <c r="D63" s="11"/>
      <c r="E63" s="10"/>
      <c r="F63" s="11"/>
      <c r="G63" s="11"/>
      <c r="H63" s="59"/>
      <c r="I63" s="11"/>
      <c r="J63" s="37" t="b">
        <f t="shared" si="10"/>
        <v>0</v>
      </c>
      <c r="K63" s="65"/>
      <c r="L63" s="41" t="str">
        <f t="shared" si="0"/>
        <v/>
      </c>
      <c r="M63" s="40" t="str">
        <f t="shared" si="1"/>
        <v/>
      </c>
      <c r="N63" s="13"/>
      <c r="O63" s="44">
        <f t="shared" si="2"/>
        <v>0</v>
      </c>
      <c r="P63" s="44">
        <v>28000</v>
      </c>
      <c r="Q63" s="45">
        <f t="shared" si="3"/>
        <v>0</v>
      </c>
      <c r="R63" s="52" t="str">
        <f t="shared" si="4"/>
        <v/>
      </c>
      <c r="S63" s="53" t="str">
        <f t="shared" si="5"/>
        <v/>
      </c>
      <c r="T63" s="53" t="str">
        <f t="shared" si="6"/>
        <v/>
      </c>
      <c r="U63" s="54" t="str">
        <f t="shared" si="7"/>
        <v/>
      </c>
      <c r="V63" s="7"/>
      <c r="W63" s="8"/>
      <c r="X63" s="55" t="str">
        <f t="shared" si="11"/>
        <v/>
      </c>
      <c r="Y63" s="7"/>
      <c r="Z63" s="56" t="str">
        <f t="shared" si="8"/>
        <v/>
      </c>
      <c r="AA63" s="56">
        <f t="shared" si="9"/>
        <v>12</v>
      </c>
    </row>
    <row r="64" spans="1:27" ht="39" customHeight="1" x14ac:dyDescent="0.2">
      <c r="A64" s="2"/>
      <c r="B64" s="72">
        <v>57</v>
      </c>
      <c r="C64" s="58"/>
      <c r="D64" s="11"/>
      <c r="E64" s="10"/>
      <c r="F64" s="11"/>
      <c r="G64" s="11"/>
      <c r="H64" s="59"/>
      <c r="I64" s="11"/>
      <c r="J64" s="37" t="b">
        <f t="shared" si="10"/>
        <v>0</v>
      </c>
      <c r="K64" s="65"/>
      <c r="L64" s="41" t="str">
        <f t="shared" si="0"/>
        <v/>
      </c>
      <c r="M64" s="40" t="str">
        <f t="shared" si="1"/>
        <v/>
      </c>
      <c r="N64" s="13"/>
      <c r="O64" s="44">
        <f t="shared" si="2"/>
        <v>0</v>
      </c>
      <c r="P64" s="44">
        <v>28000</v>
      </c>
      <c r="Q64" s="45">
        <f t="shared" si="3"/>
        <v>0</v>
      </c>
      <c r="R64" s="52" t="str">
        <f t="shared" si="4"/>
        <v/>
      </c>
      <c r="S64" s="53" t="str">
        <f t="shared" si="5"/>
        <v/>
      </c>
      <c r="T64" s="53" t="str">
        <f t="shared" si="6"/>
        <v/>
      </c>
      <c r="U64" s="54" t="str">
        <f t="shared" si="7"/>
        <v/>
      </c>
      <c r="V64" s="7"/>
      <c r="W64" s="8"/>
      <c r="X64" s="55" t="str">
        <f t="shared" si="11"/>
        <v/>
      </c>
      <c r="Y64" s="7"/>
      <c r="Z64" s="56" t="str">
        <f t="shared" si="8"/>
        <v/>
      </c>
      <c r="AA64" s="56">
        <f t="shared" si="9"/>
        <v>12</v>
      </c>
    </row>
    <row r="65" spans="1:27" ht="39" customHeight="1" x14ac:dyDescent="0.2">
      <c r="A65" s="2"/>
      <c r="B65" s="72">
        <v>58</v>
      </c>
      <c r="C65" s="58"/>
      <c r="D65" s="11"/>
      <c r="E65" s="10"/>
      <c r="F65" s="11"/>
      <c r="G65" s="11"/>
      <c r="H65" s="59"/>
      <c r="I65" s="11"/>
      <c r="J65" s="37" t="b">
        <f t="shared" si="10"/>
        <v>0</v>
      </c>
      <c r="K65" s="65"/>
      <c r="L65" s="41" t="str">
        <f t="shared" si="0"/>
        <v/>
      </c>
      <c r="M65" s="40" t="str">
        <f t="shared" si="1"/>
        <v/>
      </c>
      <c r="N65" s="13"/>
      <c r="O65" s="44">
        <f t="shared" si="2"/>
        <v>0</v>
      </c>
      <c r="P65" s="44">
        <v>28000</v>
      </c>
      <c r="Q65" s="45">
        <f t="shared" si="3"/>
        <v>0</v>
      </c>
      <c r="R65" s="52" t="str">
        <f t="shared" si="4"/>
        <v/>
      </c>
      <c r="S65" s="53" t="str">
        <f t="shared" si="5"/>
        <v/>
      </c>
      <c r="T65" s="53" t="str">
        <f t="shared" si="6"/>
        <v/>
      </c>
      <c r="U65" s="54" t="str">
        <f t="shared" si="7"/>
        <v/>
      </c>
      <c r="V65" s="7"/>
      <c r="W65" s="8"/>
      <c r="X65" s="55" t="str">
        <f t="shared" si="11"/>
        <v/>
      </c>
      <c r="Y65" s="7"/>
      <c r="Z65" s="56" t="str">
        <f t="shared" si="8"/>
        <v/>
      </c>
      <c r="AA65" s="56">
        <f t="shared" si="9"/>
        <v>12</v>
      </c>
    </row>
    <row r="66" spans="1:27" ht="39" customHeight="1" x14ac:dyDescent="0.2">
      <c r="A66" s="2"/>
      <c r="B66" s="72">
        <v>59</v>
      </c>
      <c r="C66" s="58"/>
      <c r="D66" s="11"/>
      <c r="E66" s="10"/>
      <c r="F66" s="11"/>
      <c r="G66" s="11"/>
      <c r="H66" s="59"/>
      <c r="I66" s="11"/>
      <c r="J66" s="37" t="b">
        <f t="shared" si="10"/>
        <v>0</v>
      </c>
      <c r="K66" s="65"/>
      <c r="L66" s="41" t="str">
        <f t="shared" si="0"/>
        <v/>
      </c>
      <c r="M66" s="40" t="str">
        <f t="shared" si="1"/>
        <v/>
      </c>
      <c r="N66" s="13"/>
      <c r="O66" s="44">
        <f t="shared" si="2"/>
        <v>0</v>
      </c>
      <c r="P66" s="44">
        <v>28000</v>
      </c>
      <c r="Q66" s="45">
        <f t="shared" si="3"/>
        <v>0</v>
      </c>
      <c r="R66" s="52" t="str">
        <f t="shared" si="4"/>
        <v/>
      </c>
      <c r="S66" s="53" t="str">
        <f t="shared" si="5"/>
        <v/>
      </c>
      <c r="T66" s="53" t="str">
        <f t="shared" si="6"/>
        <v/>
      </c>
      <c r="U66" s="54" t="str">
        <f t="shared" si="7"/>
        <v/>
      </c>
      <c r="V66" s="7"/>
      <c r="W66" s="8"/>
      <c r="X66" s="55" t="str">
        <f t="shared" si="11"/>
        <v/>
      </c>
      <c r="Y66" s="7"/>
      <c r="Z66" s="56" t="str">
        <f t="shared" si="8"/>
        <v/>
      </c>
      <c r="AA66" s="56">
        <f t="shared" si="9"/>
        <v>12</v>
      </c>
    </row>
    <row r="67" spans="1:27" ht="39" customHeight="1" x14ac:dyDescent="0.2">
      <c r="A67" s="2"/>
      <c r="B67" s="72">
        <v>60</v>
      </c>
      <c r="C67" s="58"/>
      <c r="D67" s="11"/>
      <c r="E67" s="10"/>
      <c r="F67" s="11"/>
      <c r="G67" s="11"/>
      <c r="H67" s="59"/>
      <c r="I67" s="11"/>
      <c r="J67" s="37" t="b">
        <f t="shared" si="10"/>
        <v>0</v>
      </c>
      <c r="K67" s="65"/>
      <c r="L67" s="41" t="str">
        <f t="shared" si="0"/>
        <v/>
      </c>
      <c r="M67" s="40" t="str">
        <f t="shared" si="1"/>
        <v/>
      </c>
      <c r="N67" s="13"/>
      <c r="O67" s="44">
        <f t="shared" si="2"/>
        <v>0</v>
      </c>
      <c r="P67" s="44">
        <v>28000</v>
      </c>
      <c r="Q67" s="45">
        <f t="shared" si="3"/>
        <v>0</v>
      </c>
      <c r="R67" s="52" t="str">
        <f t="shared" si="4"/>
        <v/>
      </c>
      <c r="S67" s="53" t="str">
        <f t="shared" si="5"/>
        <v/>
      </c>
      <c r="T67" s="53" t="str">
        <f t="shared" si="6"/>
        <v/>
      </c>
      <c r="U67" s="54" t="str">
        <f t="shared" si="7"/>
        <v/>
      </c>
      <c r="V67" s="7"/>
      <c r="W67" s="8"/>
      <c r="X67" s="55" t="str">
        <f t="shared" si="11"/>
        <v/>
      </c>
      <c r="Y67" s="7"/>
      <c r="Z67" s="56" t="str">
        <f t="shared" si="8"/>
        <v/>
      </c>
      <c r="AA67" s="56">
        <f t="shared" si="9"/>
        <v>12</v>
      </c>
    </row>
    <row r="68" spans="1:27" ht="39" customHeight="1" x14ac:dyDescent="0.2">
      <c r="A68" s="2"/>
      <c r="B68" s="72">
        <v>61</v>
      </c>
      <c r="C68" s="58"/>
      <c r="D68" s="11"/>
      <c r="E68" s="10"/>
      <c r="F68" s="11"/>
      <c r="G68" s="11"/>
      <c r="H68" s="59"/>
      <c r="I68" s="11"/>
      <c r="J68" s="37" t="b">
        <f t="shared" si="10"/>
        <v>0</v>
      </c>
      <c r="K68" s="65"/>
      <c r="L68" s="41" t="str">
        <f t="shared" si="0"/>
        <v/>
      </c>
      <c r="M68" s="40" t="str">
        <f t="shared" si="1"/>
        <v/>
      </c>
      <c r="N68" s="13"/>
      <c r="O68" s="44">
        <f t="shared" si="2"/>
        <v>0</v>
      </c>
      <c r="P68" s="44">
        <v>28000</v>
      </c>
      <c r="Q68" s="45">
        <f t="shared" si="3"/>
        <v>0</v>
      </c>
      <c r="R68" s="52" t="str">
        <f t="shared" si="4"/>
        <v/>
      </c>
      <c r="S68" s="53" t="str">
        <f t="shared" si="5"/>
        <v/>
      </c>
      <c r="T68" s="53" t="str">
        <f t="shared" si="6"/>
        <v/>
      </c>
      <c r="U68" s="54" t="str">
        <f t="shared" si="7"/>
        <v/>
      </c>
      <c r="V68" s="7"/>
      <c r="W68" s="8"/>
      <c r="X68" s="55" t="str">
        <f t="shared" si="11"/>
        <v/>
      </c>
      <c r="Y68" s="7"/>
      <c r="Z68" s="56" t="str">
        <f t="shared" si="8"/>
        <v/>
      </c>
      <c r="AA68" s="56">
        <f t="shared" si="9"/>
        <v>12</v>
      </c>
    </row>
    <row r="69" spans="1:27" ht="39" customHeight="1" x14ac:dyDescent="0.2">
      <c r="A69" s="2"/>
      <c r="B69" s="72">
        <v>62</v>
      </c>
      <c r="C69" s="58"/>
      <c r="D69" s="11"/>
      <c r="E69" s="10"/>
      <c r="F69" s="11"/>
      <c r="G69" s="11"/>
      <c r="H69" s="59"/>
      <c r="I69" s="11"/>
      <c r="J69" s="37" t="b">
        <f t="shared" si="10"/>
        <v>0</v>
      </c>
      <c r="K69" s="65"/>
      <c r="L69" s="41" t="str">
        <f t="shared" si="0"/>
        <v/>
      </c>
      <c r="M69" s="40" t="str">
        <f t="shared" si="1"/>
        <v/>
      </c>
      <c r="N69" s="13"/>
      <c r="O69" s="44">
        <f t="shared" si="2"/>
        <v>0</v>
      </c>
      <c r="P69" s="44">
        <v>28000</v>
      </c>
      <c r="Q69" s="45">
        <f t="shared" si="3"/>
        <v>0</v>
      </c>
      <c r="R69" s="52" t="str">
        <f t="shared" si="4"/>
        <v/>
      </c>
      <c r="S69" s="53" t="str">
        <f t="shared" si="5"/>
        <v/>
      </c>
      <c r="T69" s="53" t="str">
        <f t="shared" si="6"/>
        <v/>
      </c>
      <c r="U69" s="54" t="str">
        <f t="shared" si="7"/>
        <v/>
      </c>
      <c r="V69" s="7"/>
      <c r="W69" s="8"/>
      <c r="X69" s="55" t="str">
        <f t="shared" si="11"/>
        <v/>
      </c>
      <c r="Y69" s="7"/>
      <c r="Z69" s="56" t="str">
        <f t="shared" si="8"/>
        <v/>
      </c>
      <c r="AA69" s="56">
        <f t="shared" si="9"/>
        <v>12</v>
      </c>
    </row>
    <row r="70" spans="1:27" ht="39" customHeight="1" x14ac:dyDescent="0.2">
      <c r="A70" s="2"/>
      <c r="B70" s="72">
        <v>63</v>
      </c>
      <c r="C70" s="58"/>
      <c r="D70" s="11"/>
      <c r="E70" s="10"/>
      <c r="F70" s="11"/>
      <c r="G70" s="11"/>
      <c r="H70" s="59"/>
      <c r="I70" s="11"/>
      <c r="J70" s="37" t="b">
        <f t="shared" si="10"/>
        <v>0</v>
      </c>
      <c r="K70" s="65"/>
      <c r="L70" s="41" t="str">
        <f t="shared" si="0"/>
        <v/>
      </c>
      <c r="M70" s="40" t="str">
        <f t="shared" si="1"/>
        <v/>
      </c>
      <c r="N70" s="13"/>
      <c r="O70" s="44">
        <f t="shared" si="2"/>
        <v>0</v>
      </c>
      <c r="P70" s="44">
        <v>28000</v>
      </c>
      <c r="Q70" s="45">
        <f t="shared" si="3"/>
        <v>0</v>
      </c>
      <c r="R70" s="52" t="str">
        <f t="shared" si="4"/>
        <v/>
      </c>
      <c r="S70" s="53" t="str">
        <f t="shared" si="5"/>
        <v/>
      </c>
      <c r="T70" s="53" t="str">
        <f t="shared" si="6"/>
        <v/>
      </c>
      <c r="U70" s="54" t="str">
        <f t="shared" si="7"/>
        <v/>
      </c>
      <c r="V70" s="7"/>
      <c r="W70" s="8"/>
      <c r="X70" s="55" t="str">
        <f t="shared" si="11"/>
        <v/>
      </c>
      <c r="Y70" s="7"/>
      <c r="Z70" s="56" t="str">
        <f t="shared" si="8"/>
        <v/>
      </c>
      <c r="AA70" s="56">
        <f t="shared" si="9"/>
        <v>12</v>
      </c>
    </row>
    <row r="71" spans="1:27" ht="39" customHeight="1" x14ac:dyDescent="0.2">
      <c r="A71" s="2"/>
      <c r="B71" s="72">
        <v>64</v>
      </c>
      <c r="C71" s="58"/>
      <c r="D71" s="11"/>
      <c r="E71" s="10"/>
      <c r="F71" s="11"/>
      <c r="G71" s="11"/>
      <c r="H71" s="59"/>
      <c r="I71" s="11"/>
      <c r="J71" s="37" t="b">
        <f t="shared" si="10"/>
        <v>0</v>
      </c>
      <c r="K71" s="65"/>
      <c r="L71" s="41" t="str">
        <f t="shared" si="0"/>
        <v/>
      </c>
      <c r="M71" s="40" t="str">
        <f t="shared" si="1"/>
        <v/>
      </c>
      <c r="N71" s="13"/>
      <c r="O71" s="44">
        <f t="shared" si="2"/>
        <v>0</v>
      </c>
      <c r="P71" s="44">
        <v>28000</v>
      </c>
      <c r="Q71" s="45">
        <f t="shared" si="3"/>
        <v>0</v>
      </c>
      <c r="R71" s="52" t="str">
        <f t="shared" si="4"/>
        <v/>
      </c>
      <c r="S71" s="53" t="str">
        <f t="shared" si="5"/>
        <v/>
      </c>
      <c r="T71" s="53" t="str">
        <f t="shared" si="6"/>
        <v/>
      </c>
      <c r="U71" s="54" t="str">
        <f t="shared" si="7"/>
        <v/>
      </c>
      <c r="V71" s="7"/>
      <c r="W71" s="8"/>
      <c r="X71" s="55" t="str">
        <f t="shared" si="11"/>
        <v/>
      </c>
      <c r="Y71" s="7"/>
      <c r="Z71" s="56" t="str">
        <f t="shared" si="8"/>
        <v/>
      </c>
      <c r="AA71" s="56">
        <f t="shared" si="9"/>
        <v>12</v>
      </c>
    </row>
    <row r="72" spans="1:27" ht="39" customHeight="1" x14ac:dyDescent="0.2">
      <c r="A72" s="2"/>
      <c r="B72" s="72">
        <v>65</v>
      </c>
      <c r="C72" s="58"/>
      <c r="D72" s="11"/>
      <c r="E72" s="10"/>
      <c r="F72" s="11"/>
      <c r="G72" s="11"/>
      <c r="H72" s="59"/>
      <c r="I72" s="11"/>
      <c r="J72" s="37" t="b">
        <f t="shared" si="10"/>
        <v>0</v>
      </c>
      <c r="K72" s="65"/>
      <c r="L72" s="41" t="str">
        <f t="shared" ref="L72:L135" si="12">IF(SUM(T72:U72,X72,Y72:Y72)=0,"",SUM(T72:U72,X72,Y72:Y72))</f>
        <v/>
      </c>
      <c r="M72" s="40" t="str">
        <f t="shared" si="1"/>
        <v/>
      </c>
      <c r="N72" s="13"/>
      <c r="O72" s="44">
        <f t="shared" si="2"/>
        <v>0</v>
      </c>
      <c r="P72" s="44">
        <v>28000</v>
      </c>
      <c r="Q72" s="45">
        <f t="shared" si="3"/>
        <v>0</v>
      </c>
      <c r="R72" s="52" t="str">
        <f t="shared" si="4"/>
        <v/>
      </c>
      <c r="S72" s="53" t="str">
        <f t="shared" si="5"/>
        <v/>
      </c>
      <c r="T72" s="53" t="str">
        <f t="shared" si="6"/>
        <v/>
      </c>
      <c r="U72" s="54" t="str">
        <f t="shared" si="7"/>
        <v/>
      </c>
      <c r="V72" s="7"/>
      <c r="W72" s="8"/>
      <c r="X72" s="55" t="str">
        <f t="shared" si="11"/>
        <v/>
      </c>
      <c r="Y72" s="7"/>
      <c r="Z72" s="56" t="str">
        <f t="shared" ref="Z72:Z135" si="13">IF(H72="在園のまま市内へ転入",(YEAR($R$3)-YEAR(G72))*12+MONTH($R$3)-MONTH(G72)+1,"")</f>
        <v/>
      </c>
      <c r="AA72" s="56">
        <f t="shared" si="9"/>
        <v>12</v>
      </c>
    </row>
    <row r="73" spans="1:27" s="92" customFormat="1" ht="39" customHeight="1" x14ac:dyDescent="0.2">
      <c r="A73" s="3"/>
      <c r="B73" s="72">
        <v>66</v>
      </c>
      <c r="C73" s="58"/>
      <c r="D73" s="11"/>
      <c r="E73" s="10"/>
      <c r="F73" s="11"/>
      <c r="G73" s="11"/>
      <c r="H73" s="59"/>
      <c r="I73" s="11"/>
      <c r="J73" s="37" t="b">
        <f t="shared" si="10"/>
        <v>0</v>
      </c>
      <c r="K73" s="65"/>
      <c r="L73" s="41" t="str">
        <f t="shared" si="12"/>
        <v/>
      </c>
      <c r="M73" s="40" t="str">
        <f t="shared" ref="M73:M136" si="14">IF(L73="","",ROUNDDOWN(K73/L73,0))</f>
        <v/>
      </c>
      <c r="N73" s="13"/>
      <c r="O73" s="44">
        <f t="shared" ref="O73:O136" si="15">SUM(M73:N73)</f>
        <v>0</v>
      </c>
      <c r="P73" s="44">
        <v>28000</v>
      </c>
      <c r="Q73" s="45">
        <f t="shared" ref="Q73:Q136" si="16">IF(J73="対象",IF(O73&gt;P73,P73,O73),0)</f>
        <v>0</v>
      </c>
      <c r="R73" s="52" t="str">
        <f t="shared" ref="R73:R136" si="17">IF(H73="在園",(YEAR($R$3)-YEAR(F73))*12+MONTH($R$3)-MONTH(F73)+1,"")</f>
        <v/>
      </c>
      <c r="S73" s="53" t="str">
        <f t="shared" ref="S73:S136" si="18">IF(R73&gt;12,"",R73)</f>
        <v/>
      </c>
      <c r="T73" s="53" t="str">
        <f t="shared" ref="T73:T136" si="19">IF(H73="在園",IF(R73&gt;12,12,R73),"")</f>
        <v/>
      </c>
      <c r="U73" s="54" t="str">
        <f t="shared" ref="U73:U136" si="20">IF(H73="在園のまま市内へ転入",AA73,"")</f>
        <v/>
      </c>
      <c r="V73" s="7"/>
      <c r="W73" s="8"/>
      <c r="X73" s="55" t="str">
        <f t="shared" ref="X73:X136" si="21">IF(AND(OR(H73="休園",H73="復園"),SUM(V73+W73)&gt;0),SUM(V73+W73),"")</f>
        <v/>
      </c>
      <c r="Y73" s="7"/>
      <c r="Z73" s="56" t="str">
        <f t="shared" si="13"/>
        <v/>
      </c>
      <c r="AA73" s="56">
        <f t="shared" ref="AA73:AA136" si="22">IF(Z73&gt;12,12,Z73)</f>
        <v>12</v>
      </c>
    </row>
    <row r="74" spans="1:27" s="92" customFormat="1" ht="39" customHeight="1" x14ac:dyDescent="0.2">
      <c r="A74" s="3"/>
      <c r="B74" s="72">
        <v>67</v>
      </c>
      <c r="C74" s="58"/>
      <c r="D74" s="11"/>
      <c r="E74" s="10"/>
      <c r="F74" s="11"/>
      <c r="G74" s="11"/>
      <c r="H74" s="59"/>
      <c r="I74" s="11"/>
      <c r="J74" s="37" t="b">
        <f t="shared" ref="J74:J137" si="23">IF(OR(H74="在園",H74="在園のまま市内へ転入",H74="復園",H74="その他1（支給対象）"),"対象",IF(OR(H74="退園",H74="在園のまま市外へ転出",H74="休園",H74="入園キャンセル",H74="その他２（支給対象外）"),"対象外"))</f>
        <v>0</v>
      </c>
      <c r="K74" s="65"/>
      <c r="L74" s="41" t="str">
        <f t="shared" si="12"/>
        <v/>
      </c>
      <c r="M74" s="40" t="str">
        <f t="shared" si="14"/>
        <v/>
      </c>
      <c r="N74" s="13"/>
      <c r="O74" s="44">
        <f t="shared" si="15"/>
        <v>0</v>
      </c>
      <c r="P74" s="44">
        <v>28000</v>
      </c>
      <c r="Q74" s="45">
        <f t="shared" si="16"/>
        <v>0</v>
      </c>
      <c r="R74" s="52" t="str">
        <f t="shared" si="17"/>
        <v/>
      </c>
      <c r="S74" s="53" t="str">
        <f t="shared" si="18"/>
        <v/>
      </c>
      <c r="T74" s="53" t="str">
        <f t="shared" si="19"/>
        <v/>
      </c>
      <c r="U74" s="54" t="str">
        <f t="shared" si="20"/>
        <v/>
      </c>
      <c r="V74" s="7"/>
      <c r="W74" s="8"/>
      <c r="X74" s="55" t="str">
        <f t="shared" si="21"/>
        <v/>
      </c>
      <c r="Y74" s="7"/>
      <c r="Z74" s="56" t="str">
        <f t="shared" si="13"/>
        <v/>
      </c>
      <c r="AA74" s="56">
        <f t="shared" si="22"/>
        <v>12</v>
      </c>
    </row>
    <row r="75" spans="1:27" s="92" customFormat="1" ht="39" customHeight="1" x14ac:dyDescent="0.2">
      <c r="A75" s="3"/>
      <c r="B75" s="72">
        <v>68</v>
      </c>
      <c r="C75" s="58"/>
      <c r="D75" s="11"/>
      <c r="E75" s="10"/>
      <c r="F75" s="11"/>
      <c r="G75" s="11"/>
      <c r="H75" s="59"/>
      <c r="I75" s="11"/>
      <c r="J75" s="37" t="b">
        <f t="shared" si="23"/>
        <v>0</v>
      </c>
      <c r="K75" s="65"/>
      <c r="L75" s="41" t="str">
        <f t="shared" si="12"/>
        <v/>
      </c>
      <c r="M75" s="40" t="str">
        <f t="shared" si="14"/>
        <v/>
      </c>
      <c r="N75" s="13"/>
      <c r="O75" s="44">
        <f t="shared" si="15"/>
        <v>0</v>
      </c>
      <c r="P75" s="44">
        <v>28000</v>
      </c>
      <c r="Q75" s="45">
        <f t="shared" si="16"/>
        <v>0</v>
      </c>
      <c r="R75" s="52" t="str">
        <f t="shared" si="17"/>
        <v/>
      </c>
      <c r="S75" s="53" t="str">
        <f t="shared" si="18"/>
        <v/>
      </c>
      <c r="T75" s="53" t="str">
        <f t="shared" si="19"/>
        <v/>
      </c>
      <c r="U75" s="54" t="str">
        <f t="shared" si="20"/>
        <v/>
      </c>
      <c r="V75" s="7"/>
      <c r="W75" s="8"/>
      <c r="X75" s="55" t="str">
        <f t="shared" si="21"/>
        <v/>
      </c>
      <c r="Y75" s="7"/>
      <c r="Z75" s="56" t="str">
        <f t="shared" si="13"/>
        <v/>
      </c>
      <c r="AA75" s="56">
        <f t="shared" si="22"/>
        <v>12</v>
      </c>
    </row>
    <row r="76" spans="1:27" s="92" customFormat="1" ht="39" customHeight="1" x14ac:dyDescent="0.2">
      <c r="A76" s="3"/>
      <c r="B76" s="72">
        <v>69</v>
      </c>
      <c r="C76" s="58"/>
      <c r="D76" s="11"/>
      <c r="E76" s="10"/>
      <c r="F76" s="11"/>
      <c r="G76" s="11"/>
      <c r="H76" s="59"/>
      <c r="I76" s="11"/>
      <c r="J76" s="37" t="b">
        <f t="shared" si="23"/>
        <v>0</v>
      </c>
      <c r="K76" s="65"/>
      <c r="L76" s="41" t="str">
        <f t="shared" si="12"/>
        <v/>
      </c>
      <c r="M76" s="40" t="str">
        <f t="shared" si="14"/>
        <v/>
      </c>
      <c r="N76" s="13"/>
      <c r="O76" s="44">
        <f t="shared" si="15"/>
        <v>0</v>
      </c>
      <c r="P76" s="44">
        <v>28000</v>
      </c>
      <c r="Q76" s="45">
        <f t="shared" si="16"/>
        <v>0</v>
      </c>
      <c r="R76" s="52" t="str">
        <f t="shared" si="17"/>
        <v/>
      </c>
      <c r="S76" s="53" t="str">
        <f t="shared" si="18"/>
        <v/>
      </c>
      <c r="T76" s="53" t="str">
        <f t="shared" si="19"/>
        <v/>
      </c>
      <c r="U76" s="54" t="str">
        <f t="shared" si="20"/>
        <v/>
      </c>
      <c r="V76" s="7"/>
      <c r="W76" s="8"/>
      <c r="X76" s="55" t="str">
        <f t="shared" si="21"/>
        <v/>
      </c>
      <c r="Y76" s="7"/>
      <c r="Z76" s="56" t="str">
        <f t="shared" si="13"/>
        <v/>
      </c>
      <c r="AA76" s="56">
        <f t="shared" si="22"/>
        <v>12</v>
      </c>
    </row>
    <row r="77" spans="1:27" s="92" customFormat="1" ht="39" customHeight="1" x14ac:dyDescent="0.2">
      <c r="A77" s="3"/>
      <c r="B77" s="72">
        <v>70</v>
      </c>
      <c r="C77" s="58"/>
      <c r="D77" s="11"/>
      <c r="E77" s="10"/>
      <c r="F77" s="11"/>
      <c r="G77" s="11"/>
      <c r="H77" s="59"/>
      <c r="I77" s="11"/>
      <c r="J77" s="37" t="b">
        <f t="shared" si="23"/>
        <v>0</v>
      </c>
      <c r="K77" s="65"/>
      <c r="L77" s="41" t="str">
        <f t="shared" si="12"/>
        <v/>
      </c>
      <c r="M77" s="40" t="str">
        <f t="shared" si="14"/>
        <v/>
      </c>
      <c r="N77" s="13"/>
      <c r="O77" s="44">
        <f t="shared" si="15"/>
        <v>0</v>
      </c>
      <c r="P77" s="44">
        <v>28000</v>
      </c>
      <c r="Q77" s="45">
        <f t="shared" si="16"/>
        <v>0</v>
      </c>
      <c r="R77" s="52" t="str">
        <f t="shared" si="17"/>
        <v/>
      </c>
      <c r="S77" s="53" t="str">
        <f t="shared" si="18"/>
        <v/>
      </c>
      <c r="T77" s="53" t="str">
        <f t="shared" si="19"/>
        <v/>
      </c>
      <c r="U77" s="54" t="str">
        <f t="shared" si="20"/>
        <v/>
      </c>
      <c r="V77" s="7"/>
      <c r="W77" s="8"/>
      <c r="X77" s="55" t="str">
        <f t="shared" si="21"/>
        <v/>
      </c>
      <c r="Y77" s="7"/>
      <c r="Z77" s="56" t="str">
        <f t="shared" si="13"/>
        <v/>
      </c>
      <c r="AA77" s="56">
        <f t="shared" si="22"/>
        <v>12</v>
      </c>
    </row>
    <row r="78" spans="1:27" s="92" customFormat="1" ht="39" customHeight="1" x14ac:dyDescent="0.2">
      <c r="A78" s="3"/>
      <c r="B78" s="72">
        <v>71</v>
      </c>
      <c r="C78" s="58"/>
      <c r="D78" s="11"/>
      <c r="E78" s="10"/>
      <c r="F78" s="11"/>
      <c r="G78" s="11"/>
      <c r="H78" s="59"/>
      <c r="I78" s="11"/>
      <c r="J78" s="37" t="b">
        <f t="shared" si="23"/>
        <v>0</v>
      </c>
      <c r="K78" s="65"/>
      <c r="L78" s="41" t="str">
        <f t="shared" si="12"/>
        <v/>
      </c>
      <c r="M78" s="40" t="str">
        <f t="shared" si="14"/>
        <v/>
      </c>
      <c r="N78" s="13"/>
      <c r="O78" s="44">
        <f t="shared" si="15"/>
        <v>0</v>
      </c>
      <c r="P78" s="44">
        <v>28000</v>
      </c>
      <c r="Q78" s="45">
        <f t="shared" si="16"/>
        <v>0</v>
      </c>
      <c r="R78" s="52" t="str">
        <f t="shared" si="17"/>
        <v/>
      </c>
      <c r="S78" s="53" t="str">
        <f t="shared" si="18"/>
        <v/>
      </c>
      <c r="T78" s="53" t="str">
        <f t="shared" si="19"/>
        <v/>
      </c>
      <c r="U78" s="54" t="str">
        <f t="shared" si="20"/>
        <v/>
      </c>
      <c r="V78" s="7"/>
      <c r="W78" s="8"/>
      <c r="X78" s="55" t="str">
        <f t="shared" si="21"/>
        <v/>
      </c>
      <c r="Y78" s="7"/>
      <c r="Z78" s="56" t="str">
        <f t="shared" si="13"/>
        <v/>
      </c>
      <c r="AA78" s="56">
        <f t="shared" si="22"/>
        <v>12</v>
      </c>
    </row>
    <row r="79" spans="1:27" s="92" customFormat="1" ht="39" customHeight="1" x14ac:dyDescent="0.2">
      <c r="A79" s="3"/>
      <c r="B79" s="72">
        <v>72</v>
      </c>
      <c r="C79" s="58"/>
      <c r="D79" s="11"/>
      <c r="E79" s="10"/>
      <c r="F79" s="11"/>
      <c r="G79" s="11"/>
      <c r="H79" s="59"/>
      <c r="I79" s="11"/>
      <c r="J79" s="37" t="b">
        <f t="shared" si="23"/>
        <v>0</v>
      </c>
      <c r="K79" s="65"/>
      <c r="L79" s="41" t="str">
        <f t="shared" si="12"/>
        <v/>
      </c>
      <c r="M79" s="40" t="str">
        <f t="shared" si="14"/>
        <v/>
      </c>
      <c r="N79" s="13"/>
      <c r="O79" s="44">
        <f t="shared" si="15"/>
        <v>0</v>
      </c>
      <c r="P79" s="44">
        <v>28000</v>
      </c>
      <c r="Q79" s="45">
        <f t="shared" si="16"/>
        <v>0</v>
      </c>
      <c r="R79" s="52" t="str">
        <f t="shared" si="17"/>
        <v/>
      </c>
      <c r="S79" s="53" t="str">
        <f t="shared" si="18"/>
        <v/>
      </c>
      <c r="T79" s="53" t="str">
        <f t="shared" si="19"/>
        <v/>
      </c>
      <c r="U79" s="54" t="str">
        <f t="shared" si="20"/>
        <v/>
      </c>
      <c r="V79" s="7"/>
      <c r="W79" s="8"/>
      <c r="X79" s="55" t="str">
        <f t="shared" si="21"/>
        <v/>
      </c>
      <c r="Y79" s="7"/>
      <c r="Z79" s="56" t="str">
        <f t="shared" si="13"/>
        <v/>
      </c>
      <c r="AA79" s="56">
        <f t="shared" si="22"/>
        <v>12</v>
      </c>
    </row>
    <row r="80" spans="1:27" s="92" customFormat="1" ht="39" customHeight="1" x14ac:dyDescent="0.2">
      <c r="A80" s="3"/>
      <c r="B80" s="72">
        <v>73</v>
      </c>
      <c r="C80" s="58"/>
      <c r="D80" s="11"/>
      <c r="E80" s="10"/>
      <c r="F80" s="11"/>
      <c r="G80" s="11"/>
      <c r="H80" s="59"/>
      <c r="I80" s="11"/>
      <c r="J80" s="37" t="b">
        <f t="shared" si="23"/>
        <v>0</v>
      </c>
      <c r="K80" s="65"/>
      <c r="L80" s="41" t="str">
        <f t="shared" si="12"/>
        <v/>
      </c>
      <c r="M80" s="40" t="str">
        <f t="shared" si="14"/>
        <v/>
      </c>
      <c r="N80" s="13"/>
      <c r="O80" s="44">
        <f t="shared" si="15"/>
        <v>0</v>
      </c>
      <c r="P80" s="44">
        <v>28000</v>
      </c>
      <c r="Q80" s="45">
        <f t="shared" si="16"/>
        <v>0</v>
      </c>
      <c r="R80" s="52" t="str">
        <f t="shared" si="17"/>
        <v/>
      </c>
      <c r="S80" s="53" t="str">
        <f t="shared" si="18"/>
        <v/>
      </c>
      <c r="T80" s="53" t="str">
        <f t="shared" si="19"/>
        <v/>
      </c>
      <c r="U80" s="54" t="str">
        <f t="shared" si="20"/>
        <v/>
      </c>
      <c r="V80" s="7"/>
      <c r="W80" s="8"/>
      <c r="X80" s="55" t="str">
        <f t="shared" si="21"/>
        <v/>
      </c>
      <c r="Y80" s="7"/>
      <c r="Z80" s="56" t="str">
        <f t="shared" si="13"/>
        <v/>
      </c>
      <c r="AA80" s="56">
        <f t="shared" si="22"/>
        <v>12</v>
      </c>
    </row>
    <row r="81" spans="1:27" s="92" customFormat="1" ht="39" customHeight="1" x14ac:dyDescent="0.2">
      <c r="A81" s="3"/>
      <c r="B81" s="72">
        <v>74</v>
      </c>
      <c r="C81" s="58"/>
      <c r="D81" s="11"/>
      <c r="E81" s="10"/>
      <c r="F81" s="11"/>
      <c r="G81" s="11"/>
      <c r="H81" s="59"/>
      <c r="I81" s="11"/>
      <c r="J81" s="37" t="b">
        <f t="shared" si="23"/>
        <v>0</v>
      </c>
      <c r="K81" s="65"/>
      <c r="L81" s="41" t="str">
        <f t="shared" si="12"/>
        <v/>
      </c>
      <c r="M81" s="40" t="str">
        <f t="shared" si="14"/>
        <v/>
      </c>
      <c r="N81" s="13"/>
      <c r="O81" s="44">
        <f t="shared" si="15"/>
        <v>0</v>
      </c>
      <c r="P81" s="44">
        <v>28000</v>
      </c>
      <c r="Q81" s="45">
        <f t="shared" si="16"/>
        <v>0</v>
      </c>
      <c r="R81" s="52" t="str">
        <f t="shared" si="17"/>
        <v/>
      </c>
      <c r="S81" s="53" t="str">
        <f t="shared" si="18"/>
        <v/>
      </c>
      <c r="T81" s="53" t="str">
        <f t="shared" si="19"/>
        <v/>
      </c>
      <c r="U81" s="54" t="str">
        <f t="shared" si="20"/>
        <v/>
      </c>
      <c r="V81" s="7"/>
      <c r="W81" s="8"/>
      <c r="X81" s="55" t="str">
        <f t="shared" si="21"/>
        <v/>
      </c>
      <c r="Y81" s="7"/>
      <c r="Z81" s="56" t="str">
        <f t="shared" si="13"/>
        <v/>
      </c>
      <c r="AA81" s="56">
        <f t="shared" si="22"/>
        <v>12</v>
      </c>
    </row>
    <row r="82" spans="1:27" s="92" customFormat="1" ht="39" customHeight="1" x14ac:dyDescent="0.2">
      <c r="A82" s="3"/>
      <c r="B82" s="72">
        <v>75</v>
      </c>
      <c r="C82" s="58"/>
      <c r="D82" s="11"/>
      <c r="E82" s="10"/>
      <c r="F82" s="11"/>
      <c r="G82" s="11"/>
      <c r="H82" s="59"/>
      <c r="I82" s="11"/>
      <c r="J82" s="37" t="b">
        <f t="shared" si="23"/>
        <v>0</v>
      </c>
      <c r="K82" s="65"/>
      <c r="L82" s="41" t="str">
        <f t="shared" si="12"/>
        <v/>
      </c>
      <c r="M82" s="40" t="str">
        <f t="shared" si="14"/>
        <v/>
      </c>
      <c r="N82" s="13"/>
      <c r="O82" s="44">
        <f t="shared" si="15"/>
        <v>0</v>
      </c>
      <c r="P82" s="44">
        <v>28000</v>
      </c>
      <c r="Q82" s="45">
        <f t="shared" si="16"/>
        <v>0</v>
      </c>
      <c r="R82" s="52" t="str">
        <f t="shared" si="17"/>
        <v/>
      </c>
      <c r="S82" s="53" t="str">
        <f t="shared" si="18"/>
        <v/>
      </c>
      <c r="T82" s="53" t="str">
        <f t="shared" si="19"/>
        <v/>
      </c>
      <c r="U82" s="54" t="str">
        <f t="shared" si="20"/>
        <v/>
      </c>
      <c r="V82" s="7"/>
      <c r="W82" s="8"/>
      <c r="X82" s="55" t="str">
        <f t="shared" si="21"/>
        <v/>
      </c>
      <c r="Y82" s="7"/>
      <c r="Z82" s="56" t="str">
        <f t="shared" si="13"/>
        <v/>
      </c>
      <c r="AA82" s="56">
        <f t="shared" si="22"/>
        <v>12</v>
      </c>
    </row>
    <row r="83" spans="1:27" s="92" customFormat="1" ht="39" customHeight="1" x14ac:dyDescent="0.2">
      <c r="A83" s="3"/>
      <c r="B83" s="72">
        <v>76</v>
      </c>
      <c r="C83" s="58"/>
      <c r="D83" s="11"/>
      <c r="E83" s="10"/>
      <c r="F83" s="11"/>
      <c r="G83" s="11"/>
      <c r="H83" s="59"/>
      <c r="I83" s="11"/>
      <c r="J83" s="37" t="b">
        <f t="shared" si="23"/>
        <v>0</v>
      </c>
      <c r="K83" s="65"/>
      <c r="L83" s="41" t="str">
        <f t="shared" si="12"/>
        <v/>
      </c>
      <c r="M83" s="40" t="str">
        <f t="shared" si="14"/>
        <v/>
      </c>
      <c r="N83" s="13"/>
      <c r="O83" s="44">
        <f t="shared" si="15"/>
        <v>0</v>
      </c>
      <c r="P83" s="44">
        <v>28000</v>
      </c>
      <c r="Q83" s="45">
        <f t="shared" si="16"/>
        <v>0</v>
      </c>
      <c r="R83" s="52" t="str">
        <f t="shared" si="17"/>
        <v/>
      </c>
      <c r="S83" s="53" t="str">
        <f t="shared" si="18"/>
        <v/>
      </c>
      <c r="T83" s="53" t="str">
        <f t="shared" si="19"/>
        <v/>
      </c>
      <c r="U83" s="54" t="str">
        <f t="shared" si="20"/>
        <v/>
      </c>
      <c r="V83" s="7"/>
      <c r="W83" s="8"/>
      <c r="X83" s="55" t="str">
        <f t="shared" si="21"/>
        <v/>
      </c>
      <c r="Y83" s="7"/>
      <c r="Z83" s="56" t="str">
        <f t="shared" si="13"/>
        <v/>
      </c>
      <c r="AA83" s="56">
        <f t="shared" si="22"/>
        <v>12</v>
      </c>
    </row>
    <row r="84" spans="1:27" s="92" customFormat="1" ht="39" customHeight="1" x14ac:dyDescent="0.2">
      <c r="A84" s="3"/>
      <c r="B84" s="72">
        <v>77</v>
      </c>
      <c r="C84" s="58"/>
      <c r="D84" s="11"/>
      <c r="E84" s="10"/>
      <c r="F84" s="11"/>
      <c r="G84" s="11"/>
      <c r="H84" s="59"/>
      <c r="I84" s="11"/>
      <c r="J84" s="37" t="b">
        <f t="shared" si="23"/>
        <v>0</v>
      </c>
      <c r="K84" s="65"/>
      <c r="L84" s="41" t="str">
        <f t="shared" si="12"/>
        <v/>
      </c>
      <c r="M84" s="40" t="str">
        <f t="shared" si="14"/>
        <v/>
      </c>
      <c r="N84" s="13"/>
      <c r="O84" s="44">
        <f t="shared" si="15"/>
        <v>0</v>
      </c>
      <c r="P84" s="44">
        <v>28000</v>
      </c>
      <c r="Q84" s="45">
        <f t="shared" si="16"/>
        <v>0</v>
      </c>
      <c r="R84" s="52" t="str">
        <f t="shared" si="17"/>
        <v/>
      </c>
      <c r="S84" s="53" t="str">
        <f t="shared" si="18"/>
        <v/>
      </c>
      <c r="T84" s="53" t="str">
        <f t="shared" si="19"/>
        <v/>
      </c>
      <c r="U84" s="54" t="str">
        <f t="shared" si="20"/>
        <v/>
      </c>
      <c r="V84" s="7"/>
      <c r="W84" s="8"/>
      <c r="X84" s="55" t="str">
        <f t="shared" si="21"/>
        <v/>
      </c>
      <c r="Y84" s="7"/>
      <c r="Z84" s="56" t="str">
        <f t="shared" si="13"/>
        <v/>
      </c>
      <c r="AA84" s="56">
        <f t="shared" si="22"/>
        <v>12</v>
      </c>
    </row>
    <row r="85" spans="1:27" s="92" customFormat="1" ht="39" customHeight="1" x14ac:dyDescent="0.2">
      <c r="A85" s="3"/>
      <c r="B85" s="72">
        <v>78</v>
      </c>
      <c r="C85" s="58"/>
      <c r="D85" s="11"/>
      <c r="E85" s="10"/>
      <c r="F85" s="11"/>
      <c r="G85" s="11"/>
      <c r="H85" s="59"/>
      <c r="I85" s="11"/>
      <c r="J85" s="37" t="b">
        <f t="shared" si="23"/>
        <v>0</v>
      </c>
      <c r="K85" s="65"/>
      <c r="L85" s="41" t="str">
        <f t="shared" si="12"/>
        <v/>
      </c>
      <c r="M85" s="40" t="str">
        <f t="shared" si="14"/>
        <v/>
      </c>
      <c r="N85" s="13"/>
      <c r="O85" s="44">
        <f t="shared" si="15"/>
        <v>0</v>
      </c>
      <c r="P85" s="44">
        <v>28000</v>
      </c>
      <c r="Q85" s="45">
        <f t="shared" si="16"/>
        <v>0</v>
      </c>
      <c r="R85" s="52" t="str">
        <f t="shared" si="17"/>
        <v/>
      </c>
      <c r="S85" s="53" t="str">
        <f t="shared" si="18"/>
        <v/>
      </c>
      <c r="T85" s="53" t="str">
        <f t="shared" si="19"/>
        <v/>
      </c>
      <c r="U85" s="54" t="str">
        <f t="shared" si="20"/>
        <v/>
      </c>
      <c r="V85" s="7"/>
      <c r="W85" s="8"/>
      <c r="X85" s="55" t="str">
        <f t="shared" si="21"/>
        <v/>
      </c>
      <c r="Y85" s="7"/>
      <c r="Z85" s="56" t="str">
        <f t="shared" si="13"/>
        <v/>
      </c>
      <c r="AA85" s="56">
        <f t="shared" si="22"/>
        <v>12</v>
      </c>
    </row>
    <row r="86" spans="1:27" s="92" customFormat="1" ht="39" customHeight="1" x14ac:dyDescent="0.2">
      <c r="A86" s="3"/>
      <c r="B86" s="72">
        <v>79</v>
      </c>
      <c r="C86" s="58"/>
      <c r="D86" s="11"/>
      <c r="E86" s="10"/>
      <c r="F86" s="11"/>
      <c r="G86" s="11"/>
      <c r="H86" s="59"/>
      <c r="I86" s="11"/>
      <c r="J86" s="37" t="b">
        <f t="shared" si="23"/>
        <v>0</v>
      </c>
      <c r="K86" s="65"/>
      <c r="L86" s="41" t="str">
        <f t="shared" si="12"/>
        <v/>
      </c>
      <c r="M86" s="40" t="str">
        <f t="shared" si="14"/>
        <v/>
      </c>
      <c r="N86" s="13"/>
      <c r="O86" s="44">
        <f t="shared" si="15"/>
        <v>0</v>
      </c>
      <c r="P86" s="44">
        <v>28000</v>
      </c>
      <c r="Q86" s="45">
        <f t="shared" si="16"/>
        <v>0</v>
      </c>
      <c r="R86" s="52" t="str">
        <f t="shared" si="17"/>
        <v/>
      </c>
      <c r="S86" s="53" t="str">
        <f t="shared" si="18"/>
        <v/>
      </c>
      <c r="T86" s="53" t="str">
        <f t="shared" si="19"/>
        <v/>
      </c>
      <c r="U86" s="54" t="str">
        <f t="shared" si="20"/>
        <v/>
      </c>
      <c r="V86" s="7"/>
      <c r="W86" s="8"/>
      <c r="X86" s="55" t="str">
        <f t="shared" si="21"/>
        <v/>
      </c>
      <c r="Y86" s="7"/>
      <c r="Z86" s="56" t="str">
        <f t="shared" si="13"/>
        <v/>
      </c>
      <c r="AA86" s="56">
        <f t="shared" si="22"/>
        <v>12</v>
      </c>
    </row>
    <row r="87" spans="1:27" s="92" customFormat="1" ht="39" customHeight="1" x14ac:dyDescent="0.2">
      <c r="A87" s="3"/>
      <c r="B87" s="72">
        <v>80</v>
      </c>
      <c r="C87" s="58"/>
      <c r="D87" s="11"/>
      <c r="E87" s="10"/>
      <c r="F87" s="11"/>
      <c r="G87" s="11"/>
      <c r="H87" s="59"/>
      <c r="I87" s="11"/>
      <c r="J87" s="37" t="b">
        <f t="shared" si="23"/>
        <v>0</v>
      </c>
      <c r="K87" s="65"/>
      <c r="L87" s="41" t="str">
        <f t="shared" si="12"/>
        <v/>
      </c>
      <c r="M87" s="40" t="str">
        <f t="shared" si="14"/>
        <v/>
      </c>
      <c r="N87" s="13"/>
      <c r="O87" s="44">
        <f t="shared" si="15"/>
        <v>0</v>
      </c>
      <c r="P87" s="44">
        <v>28000</v>
      </c>
      <c r="Q87" s="45">
        <f t="shared" si="16"/>
        <v>0</v>
      </c>
      <c r="R87" s="52" t="str">
        <f t="shared" si="17"/>
        <v/>
      </c>
      <c r="S87" s="53" t="str">
        <f t="shared" si="18"/>
        <v/>
      </c>
      <c r="T87" s="53" t="str">
        <f t="shared" si="19"/>
        <v/>
      </c>
      <c r="U87" s="54" t="str">
        <f t="shared" si="20"/>
        <v/>
      </c>
      <c r="V87" s="7"/>
      <c r="W87" s="8"/>
      <c r="X87" s="55" t="str">
        <f t="shared" si="21"/>
        <v/>
      </c>
      <c r="Y87" s="7"/>
      <c r="Z87" s="56" t="str">
        <f t="shared" si="13"/>
        <v/>
      </c>
      <c r="AA87" s="56">
        <f t="shared" si="22"/>
        <v>12</v>
      </c>
    </row>
    <row r="88" spans="1:27" s="92" customFormat="1" ht="39" customHeight="1" x14ac:dyDescent="0.2">
      <c r="A88" s="3"/>
      <c r="B88" s="72">
        <v>81</v>
      </c>
      <c r="C88" s="58"/>
      <c r="D88" s="11"/>
      <c r="E88" s="10"/>
      <c r="F88" s="11"/>
      <c r="G88" s="11"/>
      <c r="H88" s="59"/>
      <c r="I88" s="11"/>
      <c r="J88" s="37" t="b">
        <f t="shared" si="23"/>
        <v>0</v>
      </c>
      <c r="K88" s="65"/>
      <c r="L88" s="41" t="str">
        <f t="shared" si="12"/>
        <v/>
      </c>
      <c r="M88" s="40" t="str">
        <f t="shared" si="14"/>
        <v/>
      </c>
      <c r="N88" s="13"/>
      <c r="O88" s="44">
        <f t="shared" si="15"/>
        <v>0</v>
      </c>
      <c r="P88" s="44">
        <v>28000</v>
      </c>
      <c r="Q88" s="45">
        <f t="shared" si="16"/>
        <v>0</v>
      </c>
      <c r="R88" s="52" t="str">
        <f t="shared" si="17"/>
        <v/>
      </c>
      <c r="S88" s="53" t="str">
        <f t="shared" si="18"/>
        <v/>
      </c>
      <c r="T88" s="53" t="str">
        <f t="shared" si="19"/>
        <v/>
      </c>
      <c r="U88" s="54" t="str">
        <f t="shared" si="20"/>
        <v/>
      </c>
      <c r="V88" s="7"/>
      <c r="W88" s="8"/>
      <c r="X88" s="55" t="str">
        <f t="shared" si="21"/>
        <v/>
      </c>
      <c r="Y88" s="7"/>
      <c r="Z88" s="56" t="str">
        <f t="shared" si="13"/>
        <v/>
      </c>
      <c r="AA88" s="56">
        <f t="shared" si="22"/>
        <v>12</v>
      </c>
    </row>
    <row r="89" spans="1:27" s="92" customFormat="1" ht="39" customHeight="1" x14ac:dyDescent="0.2">
      <c r="A89" s="3"/>
      <c r="B89" s="72">
        <v>82</v>
      </c>
      <c r="C89" s="58"/>
      <c r="D89" s="11"/>
      <c r="E89" s="10"/>
      <c r="F89" s="11"/>
      <c r="G89" s="11"/>
      <c r="H89" s="59"/>
      <c r="I89" s="11"/>
      <c r="J89" s="37" t="b">
        <f t="shared" si="23"/>
        <v>0</v>
      </c>
      <c r="K89" s="65"/>
      <c r="L89" s="41" t="str">
        <f t="shared" si="12"/>
        <v/>
      </c>
      <c r="M89" s="40" t="str">
        <f t="shared" si="14"/>
        <v/>
      </c>
      <c r="N89" s="13"/>
      <c r="O89" s="44">
        <f t="shared" si="15"/>
        <v>0</v>
      </c>
      <c r="P89" s="44">
        <v>28000</v>
      </c>
      <c r="Q89" s="45">
        <f t="shared" si="16"/>
        <v>0</v>
      </c>
      <c r="R89" s="52" t="str">
        <f t="shared" si="17"/>
        <v/>
      </c>
      <c r="S89" s="53" t="str">
        <f t="shared" si="18"/>
        <v/>
      </c>
      <c r="T89" s="53" t="str">
        <f t="shared" si="19"/>
        <v/>
      </c>
      <c r="U89" s="54" t="str">
        <f t="shared" si="20"/>
        <v/>
      </c>
      <c r="V89" s="7"/>
      <c r="W89" s="8"/>
      <c r="X89" s="55" t="str">
        <f t="shared" si="21"/>
        <v/>
      </c>
      <c r="Y89" s="7"/>
      <c r="Z89" s="56" t="str">
        <f t="shared" si="13"/>
        <v/>
      </c>
      <c r="AA89" s="56">
        <f t="shared" si="22"/>
        <v>12</v>
      </c>
    </row>
    <row r="90" spans="1:27" s="92" customFormat="1" ht="39" customHeight="1" x14ac:dyDescent="0.2">
      <c r="A90" s="3"/>
      <c r="B90" s="72">
        <v>83</v>
      </c>
      <c r="C90" s="58"/>
      <c r="D90" s="11"/>
      <c r="E90" s="10"/>
      <c r="F90" s="11"/>
      <c r="G90" s="11"/>
      <c r="H90" s="59"/>
      <c r="I90" s="11"/>
      <c r="J90" s="37" t="b">
        <f t="shared" si="23"/>
        <v>0</v>
      </c>
      <c r="K90" s="65"/>
      <c r="L90" s="41" t="str">
        <f t="shared" si="12"/>
        <v/>
      </c>
      <c r="M90" s="40" t="str">
        <f t="shared" si="14"/>
        <v/>
      </c>
      <c r="N90" s="13"/>
      <c r="O90" s="44">
        <f t="shared" si="15"/>
        <v>0</v>
      </c>
      <c r="P90" s="44">
        <v>28000</v>
      </c>
      <c r="Q90" s="45">
        <f t="shared" si="16"/>
        <v>0</v>
      </c>
      <c r="R90" s="52" t="str">
        <f t="shared" si="17"/>
        <v/>
      </c>
      <c r="S90" s="53" t="str">
        <f t="shared" si="18"/>
        <v/>
      </c>
      <c r="T90" s="53" t="str">
        <f t="shared" si="19"/>
        <v/>
      </c>
      <c r="U90" s="54" t="str">
        <f t="shared" si="20"/>
        <v/>
      </c>
      <c r="V90" s="7"/>
      <c r="W90" s="8"/>
      <c r="X90" s="55" t="str">
        <f t="shared" si="21"/>
        <v/>
      </c>
      <c r="Y90" s="7"/>
      <c r="Z90" s="56" t="str">
        <f t="shared" si="13"/>
        <v/>
      </c>
      <c r="AA90" s="56">
        <f t="shared" si="22"/>
        <v>12</v>
      </c>
    </row>
    <row r="91" spans="1:27" s="92" customFormat="1" ht="39" customHeight="1" x14ac:dyDescent="0.2">
      <c r="A91" s="3"/>
      <c r="B91" s="72">
        <v>84</v>
      </c>
      <c r="C91" s="58"/>
      <c r="D91" s="11"/>
      <c r="E91" s="10"/>
      <c r="F91" s="11"/>
      <c r="G91" s="11"/>
      <c r="H91" s="59"/>
      <c r="I91" s="11"/>
      <c r="J91" s="37" t="b">
        <f t="shared" si="23"/>
        <v>0</v>
      </c>
      <c r="K91" s="65"/>
      <c r="L91" s="41" t="str">
        <f t="shared" si="12"/>
        <v/>
      </c>
      <c r="M91" s="40" t="str">
        <f t="shared" si="14"/>
        <v/>
      </c>
      <c r="N91" s="13"/>
      <c r="O91" s="44">
        <f t="shared" si="15"/>
        <v>0</v>
      </c>
      <c r="P91" s="44">
        <v>28000</v>
      </c>
      <c r="Q91" s="45">
        <f t="shared" si="16"/>
        <v>0</v>
      </c>
      <c r="R91" s="52" t="str">
        <f t="shared" si="17"/>
        <v/>
      </c>
      <c r="S91" s="53" t="str">
        <f t="shared" si="18"/>
        <v/>
      </c>
      <c r="T91" s="53" t="str">
        <f t="shared" si="19"/>
        <v/>
      </c>
      <c r="U91" s="54" t="str">
        <f t="shared" si="20"/>
        <v/>
      </c>
      <c r="V91" s="7"/>
      <c r="W91" s="8"/>
      <c r="X91" s="55" t="str">
        <f t="shared" si="21"/>
        <v/>
      </c>
      <c r="Y91" s="7"/>
      <c r="Z91" s="56" t="str">
        <f t="shared" si="13"/>
        <v/>
      </c>
      <c r="AA91" s="56">
        <f t="shared" si="22"/>
        <v>12</v>
      </c>
    </row>
    <row r="92" spans="1:27" s="92" customFormat="1" ht="39" customHeight="1" x14ac:dyDescent="0.2">
      <c r="A92" s="3"/>
      <c r="B92" s="72">
        <v>85</v>
      </c>
      <c r="C92" s="58"/>
      <c r="D92" s="11"/>
      <c r="E92" s="10"/>
      <c r="F92" s="11"/>
      <c r="G92" s="11"/>
      <c r="H92" s="59"/>
      <c r="I92" s="11"/>
      <c r="J92" s="37" t="b">
        <f t="shared" si="23"/>
        <v>0</v>
      </c>
      <c r="K92" s="65"/>
      <c r="L92" s="41" t="str">
        <f t="shared" si="12"/>
        <v/>
      </c>
      <c r="M92" s="40" t="str">
        <f t="shared" si="14"/>
        <v/>
      </c>
      <c r="N92" s="13"/>
      <c r="O92" s="44">
        <f t="shared" si="15"/>
        <v>0</v>
      </c>
      <c r="P92" s="44">
        <v>28000</v>
      </c>
      <c r="Q92" s="45">
        <f t="shared" si="16"/>
        <v>0</v>
      </c>
      <c r="R92" s="52" t="str">
        <f t="shared" si="17"/>
        <v/>
      </c>
      <c r="S92" s="53" t="str">
        <f t="shared" si="18"/>
        <v/>
      </c>
      <c r="T92" s="53" t="str">
        <f t="shared" si="19"/>
        <v/>
      </c>
      <c r="U92" s="54" t="str">
        <f t="shared" si="20"/>
        <v/>
      </c>
      <c r="V92" s="7"/>
      <c r="W92" s="8"/>
      <c r="X92" s="55" t="str">
        <f t="shared" si="21"/>
        <v/>
      </c>
      <c r="Y92" s="7"/>
      <c r="Z92" s="56" t="str">
        <f t="shared" si="13"/>
        <v/>
      </c>
      <c r="AA92" s="56">
        <f t="shared" si="22"/>
        <v>12</v>
      </c>
    </row>
    <row r="93" spans="1:27" s="92" customFormat="1" ht="39" customHeight="1" x14ac:dyDescent="0.2">
      <c r="A93" s="3"/>
      <c r="B93" s="72">
        <v>86</v>
      </c>
      <c r="C93" s="58"/>
      <c r="D93" s="11"/>
      <c r="E93" s="10"/>
      <c r="F93" s="11"/>
      <c r="G93" s="11"/>
      <c r="H93" s="59"/>
      <c r="I93" s="11"/>
      <c r="J93" s="37" t="b">
        <f t="shared" si="23"/>
        <v>0</v>
      </c>
      <c r="K93" s="65"/>
      <c r="L93" s="41" t="str">
        <f t="shared" si="12"/>
        <v/>
      </c>
      <c r="M93" s="40" t="str">
        <f t="shared" si="14"/>
        <v/>
      </c>
      <c r="N93" s="13"/>
      <c r="O93" s="44">
        <f t="shared" si="15"/>
        <v>0</v>
      </c>
      <c r="P93" s="44">
        <v>28000</v>
      </c>
      <c r="Q93" s="45">
        <f t="shared" si="16"/>
        <v>0</v>
      </c>
      <c r="R93" s="52" t="str">
        <f t="shared" si="17"/>
        <v/>
      </c>
      <c r="S93" s="53" t="str">
        <f t="shared" si="18"/>
        <v/>
      </c>
      <c r="T93" s="53" t="str">
        <f t="shared" si="19"/>
        <v/>
      </c>
      <c r="U93" s="54" t="str">
        <f t="shared" si="20"/>
        <v/>
      </c>
      <c r="V93" s="7"/>
      <c r="W93" s="8"/>
      <c r="X93" s="55" t="str">
        <f t="shared" si="21"/>
        <v/>
      </c>
      <c r="Y93" s="7"/>
      <c r="Z93" s="56" t="str">
        <f t="shared" si="13"/>
        <v/>
      </c>
      <c r="AA93" s="56">
        <f t="shared" si="22"/>
        <v>12</v>
      </c>
    </row>
    <row r="94" spans="1:27" s="92" customFormat="1" ht="39" customHeight="1" x14ac:dyDescent="0.2">
      <c r="A94" s="3"/>
      <c r="B94" s="72">
        <v>87</v>
      </c>
      <c r="C94" s="58"/>
      <c r="D94" s="11"/>
      <c r="E94" s="10"/>
      <c r="F94" s="11"/>
      <c r="G94" s="11"/>
      <c r="H94" s="59"/>
      <c r="I94" s="11"/>
      <c r="J94" s="37" t="b">
        <f t="shared" si="23"/>
        <v>0</v>
      </c>
      <c r="K94" s="65"/>
      <c r="L94" s="41" t="str">
        <f t="shared" si="12"/>
        <v/>
      </c>
      <c r="M94" s="40" t="str">
        <f t="shared" si="14"/>
        <v/>
      </c>
      <c r="N94" s="13"/>
      <c r="O94" s="44">
        <f t="shared" si="15"/>
        <v>0</v>
      </c>
      <c r="P94" s="44">
        <v>28000</v>
      </c>
      <c r="Q94" s="45">
        <f t="shared" si="16"/>
        <v>0</v>
      </c>
      <c r="R94" s="52" t="str">
        <f t="shared" si="17"/>
        <v/>
      </c>
      <c r="S94" s="53" t="str">
        <f t="shared" si="18"/>
        <v/>
      </c>
      <c r="T94" s="53" t="str">
        <f t="shared" si="19"/>
        <v/>
      </c>
      <c r="U94" s="54" t="str">
        <f t="shared" si="20"/>
        <v/>
      </c>
      <c r="V94" s="7"/>
      <c r="W94" s="8"/>
      <c r="X94" s="55" t="str">
        <f t="shared" si="21"/>
        <v/>
      </c>
      <c r="Y94" s="7"/>
      <c r="Z94" s="56" t="str">
        <f t="shared" si="13"/>
        <v/>
      </c>
      <c r="AA94" s="56">
        <f t="shared" si="22"/>
        <v>12</v>
      </c>
    </row>
    <row r="95" spans="1:27" s="92" customFormat="1" ht="39" customHeight="1" x14ac:dyDescent="0.2">
      <c r="A95" s="3"/>
      <c r="B95" s="72">
        <v>88</v>
      </c>
      <c r="C95" s="58"/>
      <c r="D95" s="11"/>
      <c r="E95" s="10"/>
      <c r="F95" s="11"/>
      <c r="G95" s="11"/>
      <c r="H95" s="59"/>
      <c r="I95" s="11"/>
      <c r="J95" s="37" t="b">
        <f t="shared" si="23"/>
        <v>0</v>
      </c>
      <c r="K95" s="65"/>
      <c r="L95" s="41" t="str">
        <f t="shared" si="12"/>
        <v/>
      </c>
      <c r="M95" s="40" t="str">
        <f t="shared" si="14"/>
        <v/>
      </c>
      <c r="N95" s="13"/>
      <c r="O95" s="44">
        <f t="shared" si="15"/>
        <v>0</v>
      </c>
      <c r="P95" s="44">
        <v>28000</v>
      </c>
      <c r="Q95" s="45">
        <f t="shared" si="16"/>
        <v>0</v>
      </c>
      <c r="R95" s="52" t="str">
        <f t="shared" si="17"/>
        <v/>
      </c>
      <c r="S95" s="53" t="str">
        <f t="shared" si="18"/>
        <v/>
      </c>
      <c r="T95" s="53" t="str">
        <f t="shared" si="19"/>
        <v/>
      </c>
      <c r="U95" s="54" t="str">
        <f t="shared" si="20"/>
        <v/>
      </c>
      <c r="V95" s="7"/>
      <c r="W95" s="8"/>
      <c r="X95" s="55" t="str">
        <f t="shared" si="21"/>
        <v/>
      </c>
      <c r="Y95" s="7"/>
      <c r="Z95" s="56" t="str">
        <f t="shared" si="13"/>
        <v/>
      </c>
      <c r="AA95" s="56">
        <f t="shared" si="22"/>
        <v>12</v>
      </c>
    </row>
    <row r="96" spans="1:27" s="92" customFormat="1" ht="39" customHeight="1" x14ac:dyDescent="0.2">
      <c r="A96" s="3"/>
      <c r="B96" s="72">
        <v>89</v>
      </c>
      <c r="C96" s="58"/>
      <c r="D96" s="11"/>
      <c r="E96" s="10"/>
      <c r="F96" s="11"/>
      <c r="G96" s="11"/>
      <c r="H96" s="59"/>
      <c r="I96" s="11"/>
      <c r="J96" s="37" t="b">
        <f t="shared" si="23"/>
        <v>0</v>
      </c>
      <c r="K96" s="65"/>
      <c r="L96" s="41" t="str">
        <f t="shared" si="12"/>
        <v/>
      </c>
      <c r="M96" s="40" t="str">
        <f t="shared" si="14"/>
        <v/>
      </c>
      <c r="N96" s="13"/>
      <c r="O96" s="44">
        <f t="shared" si="15"/>
        <v>0</v>
      </c>
      <c r="P96" s="44">
        <v>28000</v>
      </c>
      <c r="Q96" s="45">
        <f t="shared" si="16"/>
        <v>0</v>
      </c>
      <c r="R96" s="52" t="str">
        <f t="shared" si="17"/>
        <v/>
      </c>
      <c r="S96" s="53" t="str">
        <f t="shared" si="18"/>
        <v/>
      </c>
      <c r="T96" s="53" t="str">
        <f t="shared" si="19"/>
        <v/>
      </c>
      <c r="U96" s="54" t="str">
        <f t="shared" si="20"/>
        <v/>
      </c>
      <c r="V96" s="7"/>
      <c r="W96" s="8"/>
      <c r="X96" s="55" t="str">
        <f t="shared" si="21"/>
        <v/>
      </c>
      <c r="Y96" s="7"/>
      <c r="Z96" s="56" t="str">
        <f t="shared" si="13"/>
        <v/>
      </c>
      <c r="AA96" s="56">
        <f t="shared" si="22"/>
        <v>12</v>
      </c>
    </row>
    <row r="97" spans="1:27" s="92" customFormat="1" ht="39" customHeight="1" x14ac:dyDescent="0.2">
      <c r="A97" s="3"/>
      <c r="B97" s="72">
        <v>90</v>
      </c>
      <c r="C97" s="58"/>
      <c r="D97" s="11"/>
      <c r="E97" s="10"/>
      <c r="F97" s="11"/>
      <c r="G97" s="11"/>
      <c r="H97" s="59"/>
      <c r="I97" s="11"/>
      <c r="J97" s="37" t="b">
        <f t="shared" si="23"/>
        <v>0</v>
      </c>
      <c r="K97" s="65"/>
      <c r="L97" s="41" t="str">
        <f t="shared" si="12"/>
        <v/>
      </c>
      <c r="M97" s="40" t="str">
        <f t="shared" si="14"/>
        <v/>
      </c>
      <c r="N97" s="13"/>
      <c r="O97" s="44">
        <f t="shared" si="15"/>
        <v>0</v>
      </c>
      <c r="P97" s="44">
        <v>28000</v>
      </c>
      <c r="Q97" s="45">
        <f t="shared" si="16"/>
        <v>0</v>
      </c>
      <c r="R97" s="52" t="str">
        <f t="shared" si="17"/>
        <v/>
      </c>
      <c r="S97" s="53" t="str">
        <f t="shared" si="18"/>
        <v/>
      </c>
      <c r="T97" s="53" t="str">
        <f t="shared" si="19"/>
        <v/>
      </c>
      <c r="U97" s="54" t="str">
        <f t="shared" si="20"/>
        <v/>
      </c>
      <c r="V97" s="7"/>
      <c r="W97" s="8"/>
      <c r="X97" s="55" t="str">
        <f t="shared" si="21"/>
        <v/>
      </c>
      <c r="Y97" s="7"/>
      <c r="Z97" s="56" t="str">
        <f t="shared" si="13"/>
        <v/>
      </c>
      <c r="AA97" s="56">
        <f t="shared" si="22"/>
        <v>12</v>
      </c>
    </row>
    <row r="98" spans="1:27" s="92" customFormat="1" ht="39" customHeight="1" x14ac:dyDescent="0.2">
      <c r="A98" s="3"/>
      <c r="B98" s="72">
        <v>91</v>
      </c>
      <c r="C98" s="58"/>
      <c r="D98" s="11"/>
      <c r="E98" s="10"/>
      <c r="F98" s="11"/>
      <c r="G98" s="11"/>
      <c r="H98" s="59"/>
      <c r="I98" s="11"/>
      <c r="J98" s="37" t="b">
        <f t="shared" si="23"/>
        <v>0</v>
      </c>
      <c r="K98" s="65"/>
      <c r="L98" s="41" t="str">
        <f t="shared" si="12"/>
        <v/>
      </c>
      <c r="M98" s="40" t="str">
        <f t="shared" si="14"/>
        <v/>
      </c>
      <c r="N98" s="13"/>
      <c r="O98" s="44">
        <f t="shared" si="15"/>
        <v>0</v>
      </c>
      <c r="P98" s="44">
        <v>28000</v>
      </c>
      <c r="Q98" s="45">
        <f t="shared" si="16"/>
        <v>0</v>
      </c>
      <c r="R98" s="52" t="str">
        <f t="shared" si="17"/>
        <v/>
      </c>
      <c r="S98" s="53" t="str">
        <f t="shared" si="18"/>
        <v/>
      </c>
      <c r="T98" s="53" t="str">
        <f t="shared" si="19"/>
        <v/>
      </c>
      <c r="U98" s="54" t="str">
        <f t="shared" si="20"/>
        <v/>
      </c>
      <c r="V98" s="7"/>
      <c r="W98" s="8"/>
      <c r="X98" s="55" t="str">
        <f t="shared" si="21"/>
        <v/>
      </c>
      <c r="Y98" s="7"/>
      <c r="Z98" s="56" t="str">
        <f t="shared" si="13"/>
        <v/>
      </c>
      <c r="AA98" s="56">
        <f t="shared" si="22"/>
        <v>12</v>
      </c>
    </row>
    <row r="99" spans="1:27" s="92" customFormat="1" ht="39" customHeight="1" x14ac:dyDescent="0.2">
      <c r="A99" s="3"/>
      <c r="B99" s="72">
        <v>92</v>
      </c>
      <c r="C99" s="58"/>
      <c r="D99" s="11"/>
      <c r="E99" s="10"/>
      <c r="F99" s="11"/>
      <c r="G99" s="11"/>
      <c r="H99" s="59"/>
      <c r="I99" s="11"/>
      <c r="J99" s="37" t="b">
        <f t="shared" si="23"/>
        <v>0</v>
      </c>
      <c r="K99" s="65"/>
      <c r="L99" s="41" t="str">
        <f t="shared" si="12"/>
        <v/>
      </c>
      <c r="M99" s="40" t="str">
        <f t="shared" si="14"/>
        <v/>
      </c>
      <c r="N99" s="13"/>
      <c r="O99" s="44">
        <f t="shared" si="15"/>
        <v>0</v>
      </c>
      <c r="P99" s="44">
        <v>28000</v>
      </c>
      <c r="Q99" s="45">
        <f t="shared" si="16"/>
        <v>0</v>
      </c>
      <c r="R99" s="52" t="str">
        <f t="shared" si="17"/>
        <v/>
      </c>
      <c r="S99" s="53" t="str">
        <f t="shared" si="18"/>
        <v/>
      </c>
      <c r="T99" s="53" t="str">
        <f t="shared" si="19"/>
        <v/>
      </c>
      <c r="U99" s="54" t="str">
        <f t="shared" si="20"/>
        <v/>
      </c>
      <c r="V99" s="7"/>
      <c r="W99" s="8"/>
      <c r="X99" s="55" t="str">
        <f t="shared" si="21"/>
        <v/>
      </c>
      <c r="Y99" s="7"/>
      <c r="Z99" s="56" t="str">
        <f t="shared" si="13"/>
        <v/>
      </c>
      <c r="AA99" s="56">
        <f t="shared" si="22"/>
        <v>12</v>
      </c>
    </row>
    <row r="100" spans="1:27" s="92" customFormat="1" ht="39" customHeight="1" x14ac:dyDescent="0.2">
      <c r="A100" s="3"/>
      <c r="B100" s="72">
        <v>93</v>
      </c>
      <c r="C100" s="58"/>
      <c r="D100" s="11"/>
      <c r="E100" s="10"/>
      <c r="F100" s="11"/>
      <c r="G100" s="11"/>
      <c r="H100" s="59"/>
      <c r="I100" s="11"/>
      <c r="J100" s="37" t="b">
        <f t="shared" si="23"/>
        <v>0</v>
      </c>
      <c r="K100" s="65"/>
      <c r="L100" s="41" t="str">
        <f t="shared" si="12"/>
        <v/>
      </c>
      <c r="M100" s="40" t="str">
        <f t="shared" si="14"/>
        <v/>
      </c>
      <c r="N100" s="13"/>
      <c r="O100" s="44">
        <f t="shared" si="15"/>
        <v>0</v>
      </c>
      <c r="P100" s="44">
        <v>28000</v>
      </c>
      <c r="Q100" s="45">
        <f t="shared" si="16"/>
        <v>0</v>
      </c>
      <c r="R100" s="52" t="str">
        <f t="shared" si="17"/>
        <v/>
      </c>
      <c r="S100" s="53" t="str">
        <f t="shared" si="18"/>
        <v/>
      </c>
      <c r="T100" s="53" t="str">
        <f t="shared" si="19"/>
        <v/>
      </c>
      <c r="U100" s="54" t="str">
        <f t="shared" si="20"/>
        <v/>
      </c>
      <c r="V100" s="7"/>
      <c r="W100" s="8"/>
      <c r="X100" s="55" t="str">
        <f t="shared" si="21"/>
        <v/>
      </c>
      <c r="Y100" s="7"/>
      <c r="Z100" s="56" t="str">
        <f t="shared" si="13"/>
        <v/>
      </c>
      <c r="AA100" s="56">
        <f t="shared" si="22"/>
        <v>12</v>
      </c>
    </row>
    <row r="101" spans="1:27" s="92" customFormat="1" ht="39" customHeight="1" x14ac:dyDescent="0.2">
      <c r="A101" s="3"/>
      <c r="B101" s="72">
        <v>94</v>
      </c>
      <c r="C101" s="58"/>
      <c r="D101" s="11"/>
      <c r="E101" s="10"/>
      <c r="F101" s="11"/>
      <c r="G101" s="11"/>
      <c r="H101" s="59"/>
      <c r="I101" s="11"/>
      <c r="J101" s="37" t="b">
        <f t="shared" si="23"/>
        <v>0</v>
      </c>
      <c r="K101" s="65"/>
      <c r="L101" s="41" t="str">
        <f t="shared" si="12"/>
        <v/>
      </c>
      <c r="M101" s="40" t="str">
        <f t="shared" si="14"/>
        <v/>
      </c>
      <c r="N101" s="13"/>
      <c r="O101" s="44">
        <f t="shared" si="15"/>
        <v>0</v>
      </c>
      <c r="P101" s="44">
        <v>28000</v>
      </c>
      <c r="Q101" s="45">
        <f t="shared" si="16"/>
        <v>0</v>
      </c>
      <c r="R101" s="52" t="str">
        <f t="shared" si="17"/>
        <v/>
      </c>
      <c r="S101" s="53" t="str">
        <f t="shared" si="18"/>
        <v/>
      </c>
      <c r="T101" s="53" t="str">
        <f t="shared" si="19"/>
        <v/>
      </c>
      <c r="U101" s="54" t="str">
        <f t="shared" si="20"/>
        <v/>
      </c>
      <c r="V101" s="7"/>
      <c r="W101" s="8"/>
      <c r="X101" s="55" t="str">
        <f t="shared" si="21"/>
        <v/>
      </c>
      <c r="Y101" s="7"/>
      <c r="Z101" s="56" t="str">
        <f t="shared" si="13"/>
        <v/>
      </c>
      <c r="AA101" s="56">
        <f t="shared" si="22"/>
        <v>12</v>
      </c>
    </row>
    <row r="102" spans="1:27" s="92" customFormat="1" ht="39" customHeight="1" x14ac:dyDescent="0.2">
      <c r="A102" s="3"/>
      <c r="B102" s="72">
        <v>95</v>
      </c>
      <c r="C102" s="58"/>
      <c r="D102" s="11"/>
      <c r="E102" s="10"/>
      <c r="F102" s="11"/>
      <c r="G102" s="11"/>
      <c r="H102" s="59"/>
      <c r="I102" s="11"/>
      <c r="J102" s="37" t="b">
        <f t="shared" si="23"/>
        <v>0</v>
      </c>
      <c r="K102" s="65"/>
      <c r="L102" s="41" t="str">
        <f t="shared" si="12"/>
        <v/>
      </c>
      <c r="M102" s="40" t="str">
        <f t="shared" si="14"/>
        <v/>
      </c>
      <c r="N102" s="13"/>
      <c r="O102" s="44">
        <f t="shared" si="15"/>
        <v>0</v>
      </c>
      <c r="P102" s="44">
        <v>28000</v>
      </c>
      <c r="Q102" s="45">
        <f t="shared" si="16"/>
        <v>0</v>
      </c>
      <c r="R102" s="52" t="str">
        <f t="shared" si="17"/>
        <v/>
      </c>
      <c r="S102" s="53" t="str">
        <f t="shared" si="18"/>
        <v/>
      </c>
      <c r="T102" s="53" t="str">
        <f t="shared" si="19"/>
        <v/>
      </c>
      <c r="U102" s="54" t="str">
        <f t="shared" si="20"/>
        <v/>
      </c>
      <c r="V102" s="7"/>
      <c r="W102" s="8"/>
      <c r="X102" s="55" t="str">
        <f t="shared" si="21"/>
        <v/>
      </c>
      <c r="Y102" s="7"/>
      <c r="Z102" s="56" t="str">
        <f t="shared" si="13"/>
        <v/>
      </c>
      <c r="AA102" s="56">
        <f t="shared" si="22"/>
        <v>12</v>
      </c>
    </row>
    <row r="103" spans="1:27" s="92" customFormat="1" ht="39" customHeight="1" x14ac:dyDescent="0.2">
      <c r="A103" s="3"/>
      <c r="B103" s="72">
        <v>96</v>
      </c>
      <c r="C103" s="58"/>
      <c r="D103" s="11"/>
      <c r="E103" s="10"/>
      <c r="F103" s="11"/>
      <c r="G103" s="11"/>
      <c r="H103" s="59"/>
      <c r="I103" s="11"/>
      <c r="J103" s="37" t="b">
        <f t="shared" si="23"/>
        <v>0</v>
      </c>
      <c r="K103" s="65"/>
      <c r="L103" s="41" t="str">
        <f t="shared" si="12"/>
        <v/>
      </c>
      <c r="M103" s="40" t="str">
        <f t="shared" si="14"/>
        <v/>
      </c>
      <c r="N103" s="13"/>
      <c r="O103" s="44">
        <f t="shared" si="15"/>
        <v>0</v>
      </c>
      <c r="P103" s="44">
        <v>28000</v>
      </c>
      <c r="Q103" s="45">
        <f t="shared" si="16"/>
        <v>0</v>
      </c>
      <c r="R103" s="52" t="str">
        <f t="shared" si="17"/>
        <v/>
      </c>
      <c r="S103" s="53" t="str">
        <f t="shared" si="18"/>
        <v/>
      </c>
      <c r="T103" s="53" t="str">
        <f t="shared" si="19"/>
        <v/>
      </c>
      <c r="U103" s="54" t="str">
        <f t="shared" si="20"/>
        <v/>
      </c>
      <c r="V103" s="7"/>
      <c r="W103" s="8"/>
      <c r="X103" s="55" t="str">
        <f t="shared" si="21"/>
        <v/>
      </c>
      <c r="Y103" s="7"/>
      <c r="Z103" s="56" t="str">
        <f t="shared" si="13"/>
        <v/>
      </c>
      <c r="AA103" s="56">
        <f t="shared" si="22"/>
        <v>12</v>
      </c>
    </row>
    <row r="104" spans="1:27" s="92" customFormat="1" ht="39" customHeight="1" x14ac:dyDescent="0.2">
      <c r="A104" s="3"/>
      <c r="B104" s="72">
        <v>97</v>
      </c>
      <c r="C104" s="58"/>
      <c r="D104" s="11"/>
      <c r="E104" s="10"/>
      <c r="F104" s="11"/>
      <c r="G104" s="11"/>
      <c r="H104" s="59"/>
      <c r="I104" s="11"/>
      <c r="J104" s="37" t="b">
        <f t="shared" si="23"/>
        <v>0</v>
      </c>
      <c r="K104" s="65"/>
      <c r="L104" s="41" t="str">
        <f t="shared" si="12"/>
        <v/>
      </c>
      <c r="M104" s="40" t="str">
        <f t="shared" si="14"/>
        <v/>
      </c>
      <c r="N104" s="13"/>
      <c r="O104" s="44">
        <f t="shared" si="15"/>
        <v>0</v>
      </c>
      <c r="P104" s="44">
        <v>28000</v>
      </c>
      <c r="Q104" s="45">
        <f t="shared" si="16"/>
        <v>0</v>
      </c>
      <c r="R104" s="52" t="str">
        <f t="shared" si="17"/>
        <v/>
      </c>
      <c r="S104" s="53" t="str">
        <f t="shared" si="18"/>
        <v/>
      </c>
      <c r="T104" s="53" t="str">
        <f t="shared" si="19"/>
        <v/>
      </c>
      <c r="U104" s="54" t="str">
        <f t="shared" si="20"/>
        <v/>
      </c>
      <c r="V104" s="7"/>
      <c r="W104" s="8"/>
      <c r="X104" s="55" t="str">
        <f t="shared" si="21"/>
        <v/>
      </c>
      <c r="Y104" s="7"/>
      <c r="Z104" s="56" t="str">
        <f t="shared" si="13"/>
        <v/>
      </c>
      <c r="AA104" s="56">
        <f t="shared" si="22"/>
        <v>12</v>
      </c>
    </row>
    <row r="105" spans="1:27" s="92" customFormat="1" ht="39" customHeight="1" x14ac:dyDescent="0.2">
      <c r="A105" s="3"/>
      <c r="B105" s="72">
        <v>98</v>
      </c>
      <c r="C105" s="58"/>
      <c r="D105" s="11"/>
      <c r="E105" s="10"/>
      <c r="F105" s="11"/>
      <c r="G105" s="11"/>
      <c r="H105" s="59"/>
      <c r="I105" s="11"/>
      <c r="J105" s="37" t="b">
        <f t="shared" si="23"/>
        <v>0</v>
      </c>
      <c r="K105" s="65"/>
      <c r="L105" s="41" t="str">
        <f t="shared" si="12"/>
        <v/>
      </c>
      <c r="M105" s="40" t="str">
        <f t="shared" si="14"/>
        <v/>
      </c>
      <c r="N105" s="13"/>
      <c r="O105" s="44">
        <f t="shared" si="15"/>
        <v>0</v>
      </c>
      <c r="P105" s="44">
        <v>28000</v>
      </c>
      <c r="Q105" s="45">
        <f t="shared" si="16"/>
        <v>0</v>
      </c>
      <c r="R105" s="52" t="str">
        <f t="shared" si="17"/>
        <v/>
      </c>
      <c r="S105" s="53" t="str">
        <f t="shared" si="18"/>
        <v/>
      </c>
      <c r="T105" s="53" t="str">
        <f t="shared" si="19"/>
        <v/>
      </c>
      <c r="U105" s="54" t="str">
        <f t="shared" si="20"/>
        <v/>
      </c>
      <c r="V105" s="7"/>
      <c r="W105" s="8"/>
      <c r="X105" s="55" t="str">
        <f t="shared" si="21"/>
        <v/>
      </c>
      <c r="Y105" s="7"/>
      <c r="Z105" s="56" t="str">
        <f t="shared" si="13"/>
        <v/>
      </c>
      <c r="AA105" s="56">
        <f t="shared" si="22"/>
        <v>12</v>
      </c>
    </row>
    <row r="106" spans="1:27" s="92" customFormat="1" ht="39" customHeight="1" x14ac:dyDescent="0.2">
      <c r="A106" s="3"/>
      <c r="B106" s="72">
        <v>99</v>
      </c>
      <c r="C106" s="58"/>
      <c r="D106" s="11"/>
      <c r="E106" s="10"/>
      <c r="F106" s="11"/>
      <c r="G106" s="11"/>
      <c r="H106" s="59"/>
      <c r="I106" s="11"/>
      <c r="J106" s="37" t="b">
        <f t="shared" si="23"/>
        <v>0</v>
      </c>
      <c r="K106" s="65"/>
      <c r="L106" s="41" t="str">
        <f t="shared" si="12"/>
        <v/>
      </c>
      <c r="M106" s="40" t="str">
        <f t="shared" si="14"/>
        <v/>
      </c>
      <c r="N106" s="13"/>
      <c r="O106" s="44">
        <f t="shared" si="15"/>
        <v>0</v>
      </c>
      <c r="P106" s="44">
        <v>28000</v>
      </c>
      <c r="Q106" s="45">
        <f t="shared" si="16"/>
        <v>0</v>
      </c>
      <c r="R106" s="52" t="str">
        <f t="shared" si="17"/>
        <v/>
      </c>
      <c r="S106" s="53" t="str">
        <f t="shared" si="18"/>
        <v/>
      </c>
      <c r="T106" s="53" t="str">
        <f t="shared" si="19"/>
        <v/>
      </c>
      <c r="U106" s="54" t="str">
        <f t="shared" si="20"/>
        <v/>
      </c>
      <c r="V106" s="7"/>
      <c r="W106" s="8"/>
      <c r="X106" s="55" t="str">
        <f t="shared" si="21"/>
        <v/>
      </c>
      <c r="Y106" s="7"/>
      <c r="Z106" s="56" t="str">
        <f t="shared" si="13"/>
        <v/>
      </c>
      <c r="AA106" s="56">
        <f t="shared" si="22"/>
        <v>12</v>
      </c>
    </row>
    <row r="107" spans="1:27" s="92" customFormat="1" ht="39" customHeight="1" x14ac:dyDescent="0.2">
      <c r="A107" s="3"/>
      <c r="B107" s="72">
        <v>100</v>
      </c>
      <c r="C107" s="58"/>
      <c r="D107" s="11"/>
      <c r="E107" s="10"/>
      <c r="F107" s="11"/>
      <c r="G107" s="11"/>
      <c r="H107" s="59"/>
      <c r="I107" s="11"/>
      <c r="J107" s="37" t="b">
        <f t="shared" si="23"/>
        <v>0</v>
      </c>
      <c r="K107" s="65"/>
      <c r="L107" s="41" t="str">
        <f t="shared" si="12"/>
        <v/>
      </c>
      <c r="M107" s="40" t="str">
        <f t="shared" si="14"/>
        <v/>
      </c>
      <c r="N107" s="13"/>
      <c r="O107" s="44">
        <f t="shared" si="15"/>
        <v>0</v>
      </c>
      <c r="P107" s="44">
        <v>28000</v>
      </c>
      <c r="Q107" s="45">
        <f t="shared" si="16"/>
        <v>0</v>
      </c>
      <c r="R107" s="52" t="str">
        <f t="shared" si="17"/>
        <v/>
      </c>
      <c r="S107" s="53" t="str">
        <f t="shared" si="18"/>
        <v/>
      </c>
      <c r="T107" s="53" t="str">
        <f t="shared" si="19"/>
        <v/>
      </c>
      <c r="U107" s="54" t="str">
        <f t="shared" si="20"/>
        <v/>
      </c>
      <c r="V107" s="7"/>
      <c r="W107" s="8"/>
      <c r="X107" s="55" t="str">
        <f t="shared" si="21"/>
        <v/>
      </c>
      <c r="Y107" s="7"/>
      <c r="Z107" s="56" t="str">
        <f t="shared" si="13"/>
        <v/>
      </c>
      <c r="AA107" s="56">
        <f t="shared" si="22"/>
        <v>12</v>
      </c>
    </row>
    <row r="108" spans="1:27" s="92" customFormat="1" ht="39" customHeight="1" x14ac:dyDescent="0.2">
      <c r="A108" s="3"/>
      <c r="B108" s="72">
        <v>101</v>
      </c>
      <c r="C108" s="58"/>
      <c r="D108" s="11"/>
      <c r="E108" s="10"/>
      <c r="F108" s="11"/>
      <c r="G108" s="11"/>
      <c r="H108" s="59"/>
      <c r="I108" s="11"/>
      <c r="J108" s="37" t="b">
        <f t="shared" si="23"/>
        <v>0</v>
      </c>
      <c r="K108" s="65"/>
      <c r="L108" s="41" t="str">
        <f t="shared" si="12"/>
        <v/>
      </c>
      <c r="M108" s="40" t="str">
        <f t="shared" si="14"/>
        <v/>
      </c>
      <c r="N108" s="13"/>
      <c r="O108" s="44">
        <f t="shared" si="15"/>
        <v>0</v>
      </c>
      <c r="P108" s="44">
        <v>28000</v>
      </c>
      <c r="Q108" s="45">
        <f t="shared" si="16"/>
        <v>0</v>
      </c>
      <c r="R108" s="52" t="str">
        <f t="shared" si="17"/>
        <v/>
      </c>
      <c r="S108" s="53" t="str">
        <f t="shared" si="18"/>
        <v/>
      </c>
      <c r="T108" s="53" t="str">
        <f t="shared" si="19"/>
        <v/>
      </c>
      <c r="U108" s="54" t="str">
        <f t="shared" si="20"/>
        <v/>
      </c>
      <c r="V108" s="7"/>
      <c r="W108" s="8"/>
      <c r="X108" s="55" t="str">
        <f t="shared" si="21"/>
        <v/>
      </c>
      <c r="Y108" s="7"/>
      <c r="Z108" s="56" t="str">
        <f t="shared" si="13"/>
        <v/>
      </c>
      <c r="AA108" s="56">
        <f t="shared" si="22"/>
        <v>12</v>
      </c>
    </row>
    <row r="109" spans="1:27" s="92" customFormat="1" ht="39" customHeight="1" x14ac:dyDescent="0.2">
      <c r="A109" s="3"/>
      <c r="B109" s="72">
        <v>102</v>
      </c>
      <c r="C109" s="58"/>
      <c r="D109" s="11"/>
      <c r="E109" s="10"/>
      <c r="F109" s="11"/>
      <c r="G109" s="11"/>
      <c r="H109" s="59"/>
      <c r="I109" s="11"/>
      <c r="J109" s="37" t="b">
        <f t="shared" si="23"/>
        <v>0</v>
      </c>
      <c r="K109" s="65"/>
      <c r="L109" s="41" t="str">
        <f t="shared" si="12"/>
        <v/>
      </c>
      <c r="M109" s="40" t="str">
        <f t="shared" si="14"/>
        <v/>
      </c>
      <c r="N109" s="13"/>
      <c r="O109" s="44">
        <f t="shared" si="15"/>
        <v>0</v>
      </c>
      <c r="P109" s="44">
        <v>28000</v>
      </c>
      <c r="Q109" s="45">
        <f t="shared" si="16"/>
        <v>0</v>
      </c>
      <c r="R109" s="52" t="str">
        <f t="shared" si="17"/>
        <v/>
      </c>
      <c r="S109" s="53" t="str">
        <f t="shared" si="18"/>
        <v/>
      </c>
      <c r="T109" s="53" t="str">
        <f t="shared" si="19"/>
        <v/>
      </c>
      <c r="U109" s="54" t="str">
        <f t="shared" si="20"/>
        <v/>
      </c>
      <c r="V109" s="7"/>
      <c r="W109" s="8"/>
      <c r="X109" s="55" t="str">
        <f t="shared" si="21"/>
        <v/>
      </c>
      <c r="Y109" s="7"/>
      <c r="Z109" s="56" t="str">
        <f t="shared" si="13"/>
        <v/>
      </c>
      <c r="AA109" s="56">
        <f t="shared" si="22"/>
        <v>12</v>
      </c>
    </row>
    <row r="110" spans="1:27" s="92" customFormat="1" ht="39" customHeight="1" x14ac:dyDescent="0.2">
      <c r="A110" s="3"/>
      <c r="B110" s="72">
        <v>103</v>
      </c>
      <c r="C110" s="58"/>
      <c r="D110" s="11"/>
      <c r="E110" s="10"/>
      <c r="F110" s="11"/>
      <c r="G110" s="11"/>
      <c r="H110" s="59"/>
      <c r="I110" s="11"/>
      <c r="J110" s="37" t="b">
        <f t="shared" si="23"/>
        <v>0</v>
      </c>
      <c r="K110" s="65"/>
      <c r="L110" s="41" t="str">
        <f t="shared" si="12"/>
        <v/>
      </c>
      <c r="M110" s="40" t="str">
        <f t="shared" si="14"/>
        <v/>
      </c>
      <c r="N110" s="13"/>
      <c r="O110" s="44">
        <f t="shared" si="15"/>
        <v>0</v>
      </c>
      <c r="P110" s="44">
        <v>28000</v>
      </c>
      <c r="Q110" s="45">
        <f t="shared" si="16"/>
        <v>0</v>
      </c>
      <c r="R110" s="52" t="str">
        <f t="shared" si="17"/>
        <v/>
      </c>
      <c r="S110" s="53" t="str">
        <f t="shared" si="18"/>
        <v/>
      </c>
      <c r="T110" s="53" t="str">
        <f t="shared" si="19"/>
        <v/>
      </c>
      <c r="U110" s="54" t="str">
        <f t="shared" si="20"/>
        <v/>
      </c>
      <c r="V110" s="7"/>
      <c r="W110" s="8"/>
      <c r="X110" s="55" t="str">
        <f t="shared" si="21"/>
        <v/>
      </c>
      <c r="Y110" s="7"/>
      <c r="Z110" s="56" t="str">
        <f t="shared" si="13"/>
        <v/>
      </c>
      <c r="AA110" s="56">
        <f t="shared" si="22"/>
        <v>12</v>
      </c>
    </row>
    <row r="111" spans="1:27" s="92" customFormat="1" ht="39" customHeight="1" x14ac:dyDescent="0.2">
      <c r="A111" s="3"/>
      <c r="B111" s="72">
        <v>104</v>
      </c>
      <c r="C111" s="58"/>
      <c r="D111" s="11"/>
      <c r="E111" s="10"/>
      <c r="F111" s="11"/>
      <c r="G111" s="11"/>
      <c r="H111" s="59"/>
      <c r="I111" s="11"/>
      <c r="J111" s="37" t="b">
        <f t="shared" si="23"/>
        <v>0</v>
      </c>
      <c r="K111" s="65"/>
      <c r="L111" s="41" t="str">
        <f t="shared" si="12"/>
        <v/>
      </c>
      <c r="M111" s="40" t="str">
        <f t="shared" si="14"/>
        <v/>
      </c>
      <c r="N111" s="13"/>
      <c r="O111" s="44">
        <f t="shared" si="15"/>
        <v>0</v>
      </c>
      <c r="P111" s="44">
        <v>28000</v>
      </c>
      <c r="Q111" s="45">
        <f t="shared" si="16"/>
        <v>0</v>
      </c>
      <c r="R111" s="52" t="str">
        <f t="shared" si="17"/>
        <v/>
      </c>
      <c r="S111" s="53" t="str">
        <f t="shared" si="18"/>
        <v/>
      </c>
      <c r="T111" s="53" t="str">
        <f t="shared" si="19"/>
        <v/>
      </c>
      <c r="U111" s="54" t="str">
        <f t="shared" si="20"/>
        <v/>
      </c>
      <c r="V111" s="7"/>
      <c r="W111" s="8"/>
      <c r="X111" s="55" t="str">
        <f t="shared" si="21"/>
        <v/>
      </c>
      <c r="Y111" s="7"/>
      <c r="Z111" s="56" t="str">
        <f t="shared" si="13"/>
        <v/>
      </c>
      <c r="AA111" s="56">
        <f t="shared" si="22"/>
        <v>12</v>
      </c>
    </row>
    <row r="112" spans="1:27" s="92" customFormat="1" ht="39" customHeight="1" x14ac:dyDescent="0.2">
      <c r="A112" s="3"/>
      <c r="B112" s="72">
        <v>105</v>
      </c>
      <c r="C112" s="58"/>
      <c r="D112" s="11"/>
      <c r="E112" s="10"/>
      <c r="F112" s="11"/>
      <c r="G112" s="11"/>
      <c r="H112" s="59"/>
      <c r="I112" s="11"/>
      <c r="J112" s="37" t="b">
        <f t="shared" si="23"/>
        <v>0</v>
      </c>
      <c r="K112" s="65"/>
      <c r="L112" s="41" t="str">
        <f t="shared" si="12"/>
        <v/>
      </c>
      <c r="M112" s="40" t="str">
        <f t="shared" si="14"/>
        <v/>
      </c>
      <c r="N112" s="13"/>
      <c r="O112" s="44">
        <f t="shared" si="15"/>
        <v>0</v>
      </c>
      <c r="P112" s="44">
        <v>28000</v>
      </c>
      <c r="Q112" s="45">
        <f t="shared" si="16"/>
        <v>0</v>
      </c>
      <c r="R112" s="52" t="str">
        <f t="shared" si="17"/>
        <v/>
      </c>
      <c r="S112" s="53" t="str">
        <f t="shared" si="18"/>
        <v/>
      </c>
      <c r="T112" s="53" t="str">
        <f t="shared" si="19"/>
        <v/>
      </c>
      <c r="U112" s="54" t="str">
        <f t="shared" si="20"/>
        <v/>
      </c>
      <c r="V112" s="7"/>
      <c r="W112" s="8"/>
      <c r="X112" s="55" t="str">
        <f t="shared" si="21"/>
        <v/>
      </c>
      <c r="Y112" s="7"/>
      <c r="Z112" s="56" t="str">
        <f t="shared" si="13"/>
        <v/>
      </c>
      <c r="AA112" s="56">
        <f t="shared" si="22"/>
        <v>12</v>
      </c>
    </row>
    <row r="113" spans="1:27" ht="39" customHeight="1" x14ac:dyDescent="0.2">
      <c r="A113" s="2"/>
      <c r="B113" s="72">
        <v>106</v>
      </c>
      <c r="C113" s="58"/>
      <c r="D113" s="11"/>
      <c r="E113" s="10"/>
      <c r="F113" s="11"/>
      <c r="G113" s="11"/>
      <c r="H113" s="59"/>
      <c r="I113" s="11"/>
      <c r="J113" s="37" t="b">
        <f t="shared" si="23"/>
        <v>0</v>
      </c>
      <c r="K113" s="65"/>
      <c r="L113" s="41" t="str">
        <f t="shared" si="12"/>
        <v/>
      </c>
      <c r="M113" s="40" t="str">
        <f t="shared" si="14"/>
        <v/>
      </c>
      <c r="N113" s="13"/>
      <c r="O113" s="44">
        <f t="shared" si="15"/>
        <v>0</v>
      </c>
      <c r="P113" s="44">
        <v>28000</v>
      </c>
      <c r="Q113" s="45">
        <f t="shared" si="16"/>
        <v>0</v>
      </c>
      <c r="R113" s="52" t="str">
        <f t="shared" si="17"/>
        <v/>
      </c>
      <c r="S113" s="53" t="str">
        <f t="shared" si="18"/>
        <v/>
      </c>
      <c r="T113" s="53" t="str">
        <f t="shared" si="19"/>
        <v/>
      </c>
      <c r="U113" s="54" t="str">
        <f t="shared" si="20"/>
        <v/>
      </c>
      <c r="V113" s="7"/>
      <c r="W113" s="8"/>
      <c r="X113" s="55" t="str">
        <f t="shared" si="21"/>
        <v/>
      </c>
      <c r="Y113" s="7"/>
      <c r="Z113" s="56" t="str">
        <f t="shared" si="13"/>
        <v/>
      </c>
      <c r="AA113" s="56">
        <f t="shared" si="22"/>
        <v>12</v>
      </c>
    </row>
    <row r="114" spans="1:27" ht="39" customHeight="1" x14ac:dyDescent="0.2">
      <c r="A114" s="2"/>
      <c r="B114" s="72">
        <v>107</v>
      </c>
      <c r="C114" s="58"/>
      <c r="D114" s="11"/>
      <c r="E114" s="10"/>
      <c r="F114" s="11"/>
      <c r="G114" s="11"/>
      <c r="H114" s="59"/>
      <c r="I114" s="11"/>
      <c r="J114" s="37" t="b">
        <f t="shared" si="23"/>
        <v>0</v>
      </c>
      <c r="K114" s="65"/>
      <c r="L114" s="41" t="str">
        <f t="shared" si="12"/>
        <v/>
      </c>
      <c r="M114" s="40" t="str">
        <f t="shared" si="14"/>
        <v/>
      </c>
      <c r="N114" s="13"/>
      <c r="O114" s="44">
        <f t="shared" si="15"/>
        <v>0</v>
      </c>
      <c r="P114" s="44">
        <v>28000</v>
      </c>
      <c r="Q114" s="45">
        <f t="shared" si="16"/>
        <v>0</v>
      </c>
      <c r="R114" s="52" t="str">
        <f t="shared" si="17"/>
        <v/>
      </c>
      <c r="S114" s="53" t="str">
        <f t="shared" si="18"/>
        <v/>
      </c>
      <c r="T114" s="53" t="str">
        <f t="shared" si="19"/>
        <v/>
      </c>
      <c r="U114" s="54" t="str">
        <f t="shared" si="20"/>
        <v/>
      </c>
      <c r="V114" s="7"/>
      <c r="W114" s="8"/>
      <c r="X114" s="55" t="str">
        <f t="shared" si="21"/>
        <v/>
      </c>
      <c r="Y114" s="7"/>
      <c r="Z114" s="56" t="str">
        <f t="shared" si="13"/>
        <v/>
      </c>
      <c r="AA114" s="56">
        <f t="shared" si="22"/>
        <v>12</v>
      </c>
    </row>
    <row r="115" spans="1:27" ht="39" customHeight="1" x14ac:dyDescent="0.2">
      <c r="A115" s="2"/>
      <c r="B115" s="72">
        <v>108</v>
      </c>
      <c r="C115" s="58"/>
      <c r="D115" s="11"/>
      <c r="E115" s="10"/>
      <c r="F115" s="11"/>
      <c r="G115" s="11"/>
      <c r="H115" s="59"/>
      <c r="I115" s="11"/>
      <c r="J115" s="37" t="b">
        <f t="shared" si="23"/>
        <v>0</v>
      </c>
      <c r="K115" s="65"/>
      <c r="L115" s="41" t="str">
        <f t="shared" si="12"/>
        <v/>
      </c>
      <c r="M115" s="40" t="str">
        <f t="shared" si="14"/>
        <v/>
      </c>
      <c r="N115" s="13"/>
      <c r="O115" s="44">
        <f t="shared" si="15"/>
        <v>0</v>
      </c>
      <c r="P115" s="44">
        <v>28000</v>
      </c>
      <c r="Q115" s="45">
        <f t="shared" si="16"/>
        <v>0</v>
      </c>
      <c r="R115" s="52" t="str">
        <f t="shared" si="17"/>
        <v/>
      </c>
      <c r="S115" s="53" t="str">
        <f t="shared" si="18"/>
        <v/>
      </c>
      <c r="T115" s="53" t="str">
        <f t="shared" si="19"/>
        <v/>
      </c>
      <c r="U115" s="54" t="str">
        <f t="shared" si="20"/>
        <v/>
      </c>
      <c r="V115" s="7"/>
      <c r="W115" s="8"/>
      <c r="X115" s="55" t="str">
        <f t="shared" si="21"/>
        <v/>
      </c>
      <c r="Y115" s="7"/>
      <c r="Z115" s="56" t="str">
        <f t="shared" si="13"/>
        <v/>
      </c>
      <c r="AA115" s="56">
        <f t="shared" si="22"/>
        <v>12</v>
      </c>
    </row>
    <row r="116" spans="1:27" ht="39" customHeight="1" x14ac:dyDescent="0.2">
      <c r="A116" s="2"/>
      <c r="B116" s="72">
        <v>109</v>
      </c>
      <c r="C116" s="58"/>
      <c r="D116" s="11"/>
      <c r="E116" s="10"/>
      <c r="F116" s="11"/>
      <c r="G116" s="11"/>
      <c r="H116" s="59"/>
      <c r="I116" s="11"/>
      <c r="J116" s="37" t="b">
        <f t="shared" si="23"/>
        <v>0</v>
      </c>
      <c r="K116" s="65"/>
      <c r="L116" s="41" t="str">
        <f t="shared" si="12"/>
        <v/>
      </c>
      <c r="M116" s="40" t="str">
        <f t="shared" si="14"/>
        <v/>
      </c>
      <c r="N116" s="13"/>
      <c r="O116" s="44">
        <f t="shared" si="15"/>
        <v>0</v>
      </c>
      <c r="P116" s="44">
        <v>28000</v>
      </c>
      <c r="Q116" s="45">
        <f t="shared" si="16"/>
        <v>0</v>
      </c>
      <c r="R116" s="52" t="str">
        <f t="shared" si="17"/>
        <v/>
      </c>
      <c r="S116" s="53" t="str">
        <f t="shared" si="18"/>
        <v/>
      </c>
      <c r="T116" s="53" t="str">
        <f t="shared" si="19"/>
        <v/>
      </c>
      <c r="U116" s="54" t="str">
        <f t="shared" si="20"/>
        <v/>
      </c>
      <c r="V116" s="7"/>
      <c r="W116" s="8"/>
      <c r="X116" s="55" t="str">
        <f t="shared" si="21"/>
        <v/>
      </c>
      <c r="Y116" s="7"/>
      <c r="Z116" s="56" t="str">
        <f t="shared" si="13"/>
        <v/>
      </c>
      <c r="AA116" s="56">
        <f t="shared" si="22"/>
        <v>12</v>
      </c>
    </row>
    <row r="117" spans="1:27" ht="39" customHeight="1" x14ac:dyDescent="0.2">
      <c r="A117" s="2"/>
      <c r="B117" s="72">
        <v>110</v>
      </c>
      <c r="C117" s="58"/>
      <c r="D117" s="11"/>
      <c r="E117" s="10"/>
      <c r="F117" s="11"/>
      <c r="G117" s="11"/>
      <c r="H117" s="59"/>
      <c r="I117" s="11"/>
      <c r="J117" s="37" t="b">
        <f t="shared" si="23"/>
        <v>0</v>
      </c>
      <c r="K117" s="65"/>
      <c r="L117" s="41" t="str">
        <f t="shared" si="12"/>
        <v/>
      </c>
      <c r="M117" s="40" t="str">
        <f t="shared" si="14"/>
        <v/>
      </c>
      <c r="N117" s="13"/>
      <c r="O117" s="44">
        <f t="shared" si="15"/>
        <v>0</v>
      </c>
      <c r="P117" s="44">
        <v>28000</v>
      </c>
      <c r="Q117" s="45">
        <f t="shared" si="16"/>
        <v>0</v>
      </c>
      <c r="R117" s="52" t="str">
        <f t="shared" si="17"/>
        <v/>
      </c>
      <c r="S117" s="53" t="str">
        <f t="shared" si="18"/>
        <v/>
      </c>
      <c r="T117" s="53" t="str">
        <f t="shared" si="19"/>
        <v/>
      </c>
      <c r="U117" s="54" t="str">
        <f t="shared" si="20"/>
        <v/>
      </c>
      <c r="V117" s="7"/>
      <c r="W117" s="8"/>
      <c r="X117" s="55" t="str">
        <f t="shared" si="21"/>
        <v/>
      </c>
      <c r="Y117" s="7"/>
      <c r="Z117" s="56" t="str">
        <f t="shared" si="13"/>
        <v/>
      </c>
      <c r="AA117" s="56">
        <f t="shared" si="22"/>
        <v>12</v>
      </c>
    </row>
    <row r="118" spans="1:27" ht="39" customHeight="1" x14ac:dyDescent="0.2">
      <c r="A118" s="2"/>
      <c r="B118" s="72">
        <v>111</v>
      </c>
      <c r="C118" s="58"/>
      <c r="D118" s="11"/>
      <c r="E118" s="10"/>
      <c r="F118" s="11"/>
      <c r="G118" s="11"/>
      <c r="H118" s="59"/>
      <c r="I118" s="11"/>
      <c r="J118" s="37" t="b">
        <f t="shared" si="23"/>
        <v>0</v>
      </c>
      <c r="K118" s="65"/>
      <c r="L118" s="41" t="str">
        <f t="shared" si="12"/>
        <v/>
      </c>
      <c r="M118" s="40" t="str">
        <f t="shared" si="14"/>
        <v/>
      </c>
      <c r="N118" s="13"/>
      <c r="O118" s="44">
        <f t="shared" si="15"/>
        <v>0</v>
      </c>
      <c r="P118" s="44">
        <v>28000</v>
      </c>
      <c r="Q118" s="45">
        <f t="shared" si="16"/>
        <v>0</v>
      </c>
      <c r="R118" s="52" t="str">
        <f t="shared" si="17"/>
        <v/>
      </c>
      <c r="S118" s="53" t="str">
        <f t="shared" si="18"/>
        <v/>
      </c>
      <c r="T118" s="53" t="str">
        <f t="shared" si="19"/>
        <v/>
      </c>
      <c r="U118" s="54" t="str">
        <f t="shared" si="20"/>
        <v/>
      </c>
      <c r="V118" s="7"/>
      <c r="W118" s="8"/>
      <c r="X118" s="55" t="str">
        <f t="shared" si="21"/>
        <v/>
      </c>
      <c r="Y118" s="7"/>
      <c r="Z118" s="56" t="str">
        <f t="shared" si="13"/>
        <v/>
      </c>
      <c r="AA118" s="56">
        <f t="shared" si="22"/>
        <v>12</v>
      </c>
    </row>
    <row r="119" spans="1:27" ht="39" customHeight="1" x14ac:dyDescent="0.2">
      <c r="A119" s="2"/>
      <c r="B119" s="72">
        <v>112</v>
      </c>
      <c r="C119" s="58"/>
      <c r="D119" s="11"/>
      <c r="E119" s="10"/>
      <c r="F119" s="11"/>
      <c r="G119" s="11"/>
      <c r="H119" s="59"/>
      <c r="I119" s="11"/>
      <c r="J119" s="37" t="b">
        <f t="shared" si="23"/>
        <v>0</v>
      </c>
      <c r="K119" s="65"/>
      <c r="L119" s="41" t="str">
        <f t="shared" si="12"/>
        <v/>
      </c>
      <c r="M119" s="40" t="str">
        <f t="shared" si="14"/>
        <v/>
      </c>
      <c r="N119" s="13"/>
      <c r="O119" s="44">
        <f t="shared" si="15"/>
        <v>0</v>
      </c>
      <c r="P119" s="44">
        <v>28000</v>
      </c>
      <c r="Q119" s="45">
        <f t="shared" si="16"/>
        <v>0</v>
      </c>
      <c r="R119" s="52" t="str">
        <f t="shared" si="17"/>
        <v/>
      </c>
      <c r="S119" s="53" t="str">
        <f t="shared" si="18"/>
        <v/>
      </c>
      <c r="T119" s="53" t="str">
        <f t="shared" si="19"/>
        <v/>
      </c>
      <c r="U119" s="54" t="str">
        <f t="shared" si="20"/>
        <v/>
      </c>
      <c r="V119" s="7"/>
      <c r="W119" s="8"/>
      <c r="X119" s="55" t="str">
        <f t="shared" si="21"/>
        <v/>
      </c>
      <c r="Y119" s="7"/>
      <c r="Z119" s="56" t="str">
        <f t="shared" si="13"/>
        <v/>
      </c>
      <c r="AA119" s="56">
        <f t="shared" si="22"/>
        <v>12</v>
      </c>
    </row>
    <row r="120" spans="1:27" ht="39" customHeight="1" x14ac:dyDescent="0.2">
      <c r="A120" s="2"/>
      <c r="B120" s="72">
        <v>113</v>
      </c>
      <c r="C120" s="58"/>
      <c r="D120" s="11"/>
      <c r="E120" s="10"/>
      <c r="F120" s="11"/>
      <c r="G120" s="11"/>
      <c r="H120" s="59"/>
      <c r="I120" s="11"/>
      <c r="J120" s="37" t="b">
        <f t="shared" si="23"/>
        <v>0</v>
      </c>
      <c r="K120" s="65"/>
      <c r="L120" s="41" t="str">
        <f t="shared" si="12"/>
        <v/>
      </c>
      <c r="M120" s="40" t="str">
        <f t="shared" si="14"/>
        <v/>
      </c>
      <c r="N120" s="13"/>
      <c r="O120" s="44">
        <f t="shared" si="15"/>
        <v>0</v>
      </c>
      <c r="P120" s="44">
        <v>28000</v>
      </c>
      <c r="Q120" s="45">
        <f t="shared" si="16"/>
        <v>0</v>
      </c>
      <c r="R120" s="52" t="str">
        <f t="shared" si="17"/>
        <v/>
      </c>
      <c r="S120" s="53" t="str">
        <f t="shared" si="18"/>
        <v/>
      </c>
      <c r="T120" s="53" t="str">
        <f t="shared" si="19"/>
        <v/>
      </c>
      <c r="U120" s="54" t="str">
        <f t="shared" si="20"/>
        <v/>
      </c>
      <c r="V120" s="7"/>
      <c r="W120" s="8"/>
      <c r="X120" s="55" t="str">
        <f t="shared" si="21"/>
        <v/>
      </c>
      <c r="Y120" s="7"/>
      <c r="Z120" s="56" t="str">
        <f t="shared" si="13"/>
        <v/>
      </c>
      <c r="AA120" s="56">
        <f t="shared" si="22"/>
        <v>12</v>
      </c>
    </row>
    <row r="121" spans="1:27" ht="39" customHeight="1" x14ac:dyDescent="0.2">
      <c r="A121" s="2"/>
      <c r="B121" s="72">
        <v>114</v>
      </c>
      <c r="C121" s="58"/>
      <c r="D121" s="11"/>
      <c r="E121" s="10"/>
      <c r="F121" s="11"/>
      <c r="G121" s="11"/>
      <c r="H121" s="59"/>
      <c r="I121" s="11"/>
      <c r="J121" s="37" t="b">
        <f t="shared" si="23"/>
        <v>0</v>
      </c>
      <c r="K121" s="65"/>
      <c r="L121" s="41" t="str">
        <f t="shared" si="12"/>
        <v/>
      </c>
      <c r="M121" s="40" t="str">
        <f t="shared" si="14"/>
        <v/>
      </c>
      <c r="N121" s="13"/>
      <c r="O121" s="44">
        <f t="shared" si="15"/>
        <v>0</v>
      </c>
      <c r="P121" s="44">
        <v>28000</v>
      </c>
      <c r="Q121" s="45">
        <f t="shared" si="16"/>
        <v>0</v>
      </c>
      <c r="R121" s="52" t="str">
        <f t="shared" si="17"/>
        <v/>
      </c>
      <c r="S121" s="53" t="str">
        <f t="shared" si="18"/>
        <v/>
      </c>
      <c r="T121" s="53" t="str">
        <f t="shared" si="19"/>
        <v/>
      </c>
      <c r="U121" s="54" t="str">
        <f t="shared" si="20"/>
        <v/>
      </c>
      <c r="V121" s="7"/>
      <c r="W121" s="8"/>
      <c r="X121" s="55" t="str">
        <f t="shared" si="21"/>
        <v/>
      </c>
      <c r="Y121" s="7"/>
      <c r="Z121" s="56" t="str">
        <f t="shared" si="13"/>
        <v/>
      </c>
      <c r="AA121" s="56">
        <f t="shared" si="22"/>
        <v>12</v>
      </c>
    </row>
    <row r="122" spans="1:27" ht="39" customHeight="1" x14ac:dyDescent="0.2">
      <c r="A122" s="2"/>
      <c r="B122" s="72">
        <v>115</v>
      </c>
      <c r="C122" s="58"/>
      <c r="D122" s="11"/>
      <c r="E122" s="10"/>
      <c r="F122" s="11"/>
      <c r="G122" s="11"/>
      <c r="H122" s="59"/>
      <c r="I122" s="11"/>
      <c r="J122" s="37" t="b">
        <f t="shared" si="23"/>
        <v>0</v>
      </c>
      <c r="K122" s="65"/>
      <c r="L122" s="41" t="str">
        <f t="shared" si="12"/>
        <v/>
      </c>
      <c r="M122" s="40" t="str">
        <f t="shared" si="14"/>
        <v/>
      </c>
      <c r="N122" s="13"/>
      <c r="O122" s="44">
        <f t="shared" si="15"/>
        <v>0</v>
      </c>
      <c r="P122" s="44">
        <v>28000</v>
      </c>
      <c r="Q122" s="45">
        <f t="shared" si="16"/>
        <v>0</v>
      </c>
      <c r="R122" s="52" t="str">
        <f t="shared" si="17"/>
        <v/>
      </c>
      <c r="S122" s="53" t="str">
        <f t="shared" si="18"/>
        <v/>
      </c>
      <c r="T122" s="53" t="str">
        <f t="shared" si="19"/>
        <v/>
      </c>
      <c r="U122" s="54" t="str">
        <f t="shared" si="20"/>
        <v/>
      </c>
      <c r="V122" s="7"/>
      <c r="W122" s="8"/>
      <c r="X122" s="55" t="str">
        <f t="shared" si="21"/>
        <v/>
      </c>
      <c r="Y122" s="7"/>
      <c r="Z122" s="56" t="str">
        <f t="shared" si="13"/>
        <v/>
      </c>
      <c r="AA122" s="56">
        <f t="shared" si="22"/>
        <v>12</v>
      </c>
    </row>
    <row r="123" spans="1:27" ht="39" customHeight="1" x14ac:dyDescent="0.2">
      <c r="A123" s="2"/>
      <c r="B123" s="72">
        <v>116</v>
      </c>
      <c r="C123" s="58"/>
      <c r="D123" s="11"/>
      <c r="E123" s="10"/>
      <c r="F123" s="11"/>
      <c r="G123" s="11"/>
      <c r="H123" s="59"/>
      <c r="I123" s="11"/>
      <c r="J123" s="37" t="b">
        <f t="shared" si="23"/>
        <v>0</v>
      </c>
      <c r="K123" s="65"/>
      <c r="L123" s="41" t="str">
        <f t="shared" si="12"/>
        <v/>
      </c>
      <c r="M123" s="40" t="str">
        <f t="shared" si="14"/>
        <v/>
      </c>
      <c r="N123" s="13"/>
      <c r="O123" s="44">
        <f t="shared" si="15"/>
        <v>0</v>
      </c>
      <c r="P123" s="44">
        <v>28000</v>
      </c>
      <c r="Q123" s="45">
        <f t="shared" si="16"/>
        <v>0</v>
      </c>
      <c r="R123" s="52" t="str">
        <f t="shared" si="17"/>
        <v/>
      </c>
      <c r="S123" s="53" t="str">
        <f t="shared" si="18"/>
        <v/>
      </c>
      <c r="T123" s="53" t="str">
        <f t="shared" si="19"/>
        <v/>
      </c>
      <c r="U123" s="54" t="str">
        <f t="shared" si="20"/>
        <v/>
      </c>
      <c r="V123" s="7"/>
      <c r="W123" s="8"/>
      <c r="X123" s="55" t="str">
        <f t="shared" si="21"/>
        <v/>
      </c>
      <c r="Y123" s="7"/>
      <c r="Z123" s="56" t="str">
        <f t="shared" si="13"/>
        <v/>
      </c>
      <c r="AA123" s="56">
        <f t="shared" si="22"/>
        <v>12</v>
      </c>
    </row>
    <row r="124" spans="1:27" ht="39" customHeight="1" x14ac:dyDescent="0.2">
      <c r="A124" s="2"/>
      <c r="B124" s="72">
        <v>117</v>
      </c>
      <c r="C124" s="58"/>
      <c r="D124" s="11"/>
      <c r="E124" s="10"/>
      <c r="F124" s="11"/>
      <c r="G124" s="11"/>
      <c r="H124" s="59"/>
      <c r="I124" s="11"/>
      <c r="J124" s="37" t="b">
        <f t="shared" si="23"/>
        <v>0</v>
      </c>
      <c r="K124" s="65"/>
      <c r="L124" s="41" t="str">
        <f t="shared" si="12"/>
        <v/>
      </c>
      <c r="M124" s="40" t="str">
        <f t="shared" si="14"/>
        <v/>
      </c>
      <c r="N124" s="13"/>
      <c r="O124" s="44">
        <f t="shared" si="15"/>
        <v>0</v>
      </c>
      <c r="P124" s="44">
        <v>28000</v>
      </c>
      <c r="Q124" s="45">
        <f t="shared" si="16"/>
        <v>0</v>
      </c>
      <c r="R124" s="52" t="str">
        <f t="shared" si="17"/>
        <v/>
      </c>
      <c r="S124" s="53" t="str">
        <f t="shared" si="18"/>
        <v/>
      </c>
      <c r="T124" s="53" t="str">
        <f t="shared" si="19"/>
        <v/>
      </c>
      <c r="U124" s="54" t="str">
        <f t="shared" si="20"/>
        <v/>
      </c>
      <c r="V124" s="7"/>
      <c r="W124" s="8"/>
      <c r="X124" s="55" t="str">
        <f t="shared" si="21"/>
        <v/>
      </c>
      <c r="Y124" s="7"/>
      <c r="Z124" s="56" t="str">
        <f t="shared" si="13"/>
        <v/>
      </c>
      <c r="AA124" s="56">
        <f t="shared" si="22"/>
        <v>12</v>
      </c>
    </row>
    <row r="125" spans="1:27" ht="39" customHeight="1" x14ac:dyDescent="0.2">
      <c r="A125" s="2"/>
      <c r="B125" s="72">
        <v>118</v>
      </c>
      <c r="C125" s="58"/>
      <c r="D125" s="11"/>
      <c r="E125" s="10"/>
      <c r="F125" s="11"/>
      <c r="G125" s="11"/>
      <c r="H125" s="59"/>
      <c r="I125" s="11"/>
      <c r="J125" s="37" t="b">
        <f t="shared" si="23"/>
        <v>0</v>
      </c>
      <c r="K125" s="65"/>
      <c r="L125" s="41" t="str">
        <f t="shared" si="12"/>
        <v/>
      </c>
      <c r="M125" s="40" t="str">
        <f t="shared" si="14"/>
        <v/>
      </c>
      <c r="N125" s="13"/>
      <c r="O125" s="44">
        <f t="shared" si="15"/>
        <v>0</v>
      </c>
      <c r="P125" s="44">
        <v>28000</v>
      </c>
      <c r="Q125" s="45">
        <f t="shared" si="16"/>
        <v>0</v>
      </c>
      <c r="R125" s="52" t="str">
        <f t="shared" si="17"/>
        <v/>
      </c>
      <c r="S125" s="53" t="str">
        <f t="shared" si="18"/>
        <v/>
      </c>
      <c r="T125" s="53" t="str">
        <f t="shared" si="19"/>
        <v/>
      </c>
      <c r="U125" s="54" t="str">
        <f t="shared" si="20"/>
        <v/>
      </c>
      <c r="V125" s="7"/>
      <c r="W125" s="8"/>
      <c r="X125" s="55" t="str">
        <f t="shared" si="21"/>
        <v/>
      </c>
      <c r="Y125" s="7"/>
      <c r="Z125" s="56" t="str">
        <f t="shared" si="13"/>
        <v/>
      </c>
      <c r="AA125" s="56">
        <f t="shared" si="22"/>
        <v>12</v>
      </c>
    </row>
    <row r="126" spans="1:27" ht="39" customHeight="1" x14ac:dyDescent="0.2">
      <c r="A126" s="2"/>
      <c r="B126" s="72">
        <v>119</v>
      </c>
      <c r="C126" s="58"/>
      <c r="D126" s="11"/>
      <c r="E126" s="10"/>
      <c r="F126" s="11"/>
      <c r="G126" s="11"/>
      <c r="H126" s="59"/>
      <c r="I126" s="11"/>
      <c r="J126" s="37" t="b">
        <f t="shared" si="23"/>
        <v>0</v>
      </c>
      <c r="K126" s="65"/>
      <c r="L126" s="41" t="str">
        <f t="shared" si="12"/>
        <v/>
      </c>
      <c r="M126" s="40" t="str">
        <f t="shared" si="14"/>
        <v/>
      </c>
      <c r="N126" s="13"/>
      <c r="O126" s="44">
        <f t="shared" si="15"/>
        <v>0</v>
      </c>
      <c r="P126" s="44">
        <v>28000</v>
      </c>
      <c r="Q126" s="45">
        <f t="shared" si="16"/>
        <v>0</v>
      </c>
      <c r="R126" s="52" t="str">
        <f t="shared" si="17"/>
        <v/>
      </c>
      <c r="S126" s="53" t="str">
        <f t="shared" si="18"/>
        <v/>
      </c>
      <c r="T126" s="53" t="str">
        <f t="shared" si="19"/>
        <v/>
      </c>
      <c r="U126" s="54" t="str">
        <f t="shared" si="20"/>
        <v/>
      </c>
      <c r="V126" s="7"/>
      <c r="W126" s="8"/>
      <c r="X126" s="55" t="str">
        <f t="shared" si="21"/>
        <v/>
      </c>
      <c r="Y126" s="7"/>
      <c r="Z126" s="56" t="str">
        <f t="shared" si="13"/>
        <v/>
      </c>
      <c r="AA126" s="56">
        <f t="shared" si="22"/>
        <v>12</v>
      </c>
    </row>
    <row r="127" spans="1:27" ht="39" customHeight="1" x14ac:dyDescent="0.2">
      <c r="A127" s="2"/>
      <c r="B127" s="72">
        <v>120</v>
      </c>
      <c r="C127" s="58"/>
      <c r="D127" s="11"/>
      <c r="E127" s="10"/>
      <c r="F127" s="11"/>
      <c r="G127" s="11"/>
      <c r="H127" s="59"/>
      <c r="I127" s="11"/>
      <c r="J127" s="37" t="b">
        <f t="shared" si="23"/>
        <v>0</v>
      </c>
      <c r="K127" s="65"/>
      <c r="L127" s="41" t="str">
        <f t="shared" si="12"/>
        <v/>
      </c>
      <c r="M127" s="40" t="str">
        <f t="shared" si="14"/>
        <v/>
      </c>
      <c r="N127" s="13"/>
      <c r="O127" s="44">
        <f t="shared" si="15"/>
        <v>0</v>
      </c>
      <c r="P127" s="44">
        <v>28000</v>
      </c>
      <c r="Q127" s="45">
        <f t="shared" si="16"/>
        <v>0</v>
      </c>
      <c r="R127" s="52" t="str">
        <f t="shared" si="17"/>
        <v/>
      </c>
      <c r="S127" s="53" t="str">
        <f t="shared" si="18"/>
        <v/>
      </c>
      <c r="T127" s="53" t="str">
        <f t="shared" si="19"/>
        <v/>
      </c>
      <c r="U127" s="54" t="str">
        <f t="shared" si="20"/>
        <v/>
      </c>
      <c r="V127" s="7"/>
      <c r="W127" s="8"/>
      <c r="X127" s="55" t="str">
        <f t="shared" si="21"/>
        <v/>
      </c>
      <c r="Y127" s="7"/>
      <c r="Z127" s="56" t="str">
        <f t="shared" si="13"/>
        <v/>
      </c>
      <c r="AA127" s="56">
        <f t="shared" si="22"/>
        <v>12</v>
      </c>
    </row>
    <row r="128" spans="1:27" ht="39" customHeight="1" x14ac:dyDescent="0.2">
      <c r="A128" s="2"/>
      <c r="B128" s="72">
        <v>121</v>
      </c>
      <c r="C128" s="58"/>
      <c r="D128" s="11"/>
      <c r="E128" s="10"/>
      <c r="F128" s="11"/>
      <c r="G128" s="11"/>
      <c r="H128" s="59"/>
      <c r="I128" s="11"/>
      <c r="J128" s="37" t="b">
        <f t="shared" si="23"/>
        <v>0</v>
      </c>
      <c r="K128" s="65"/>
      <c r="L128" s="41" t="str">
        <f t="shared" si="12"/>
        <v/>
      </c>
      <c r="M128" s="40" t="str">
        <f t="shared" si="14"/>
        <v/>
      </c>
      <c r="N128" s="13"/>
      <c r="O128" s="44">
        <f t="shared" si="15"/>
        <v>0</v>
      </c>
      <c r="P128" s="44">
        <v>28000</v>
      </c>
      <c r="Q128" s="45">
        <f t="shared" si="16"/>
        <v>0</v>
      </c>
      <c r="R128" s="52" t="str">
        <f t="shared" si="17"/>
        <v/>
      </c>
      <c r="S128" s="53" t="str">
        <f t="shared" si="18"/>
        <v/>
      </c>
      <c r="T128" s="53" t="str">
        <f t="shared" si="19"/>
        <v/>
      </c>
      <c r="U128" s="54" t="str">
        <f t="shared" si="20"/>
        <v/>
      </c>
      <c r="V128" s="7"/>
      <c r="W128" s="8"/>
      <c r="X128" s="55" t="str">
        <f t="shared" si="21"/>
        <v/>
      </c>
      <c r="Y128" s="7"/>
      <c r="Z128" s="56" t="str">
        <f t="shared" si="13"/>
        <v/>
      </c>
      <c r="AA128" s="56">
        <f t="shared" si="22"/>
        <v>12</v>
      </c>
    </row>
    <row r="129" spans="1:27" s="92" customFormat="1" ht="39" customHeight="1" x14ac:dyDescent="0.2">
      <c r="A129" s="3"/>
      <c r="B129" s="72">
        <v>122</v>
      </c>
      <c r="C129" s="58"/>
      <c r="D129" s="11"/>
      <c r="E129" s="10"/>
      <c r="F129" s="11"/>
      <c r="G129" s="11"/>
      <c r="H129" s="59"/>
      <c r="I129" s="11"/>
      <c r="J129" s="37" t="b">
        <f t="shared" si="23"/>
        <v>0</v>
      </c>
      <c r="K129" s="65"/>
      <c r="L129" s="41" t="str">
        <f t="shared" si="12"/>
        <v/>
      </c>
      <c r="M129" s="40" t="str">
        <f t="shared" si="14"/>
        <v/>
      </c>
      <c r="N129" s="13"/>
      <c r="O129" s="44">
        <f t="shared" si="15"/>
        <v>0</v>
      </c>
      <c r="P129" s="44">
        <v>28000</v>
      </c>
      <c r="Q129" s="45">
        <f t="shared" si="16"/>
        <v>0</v>
      </c>
      <c r="R129" s="52" t="str">
        <f t="shared" si="17"/>
        <v/>
      </c>
      <c r="S129" s="53" t="str">
        <f t="shared" si="18"/>
        <v/>
      </c>
      <c r="T129" s="53" t="str">
        <f t="shared" si="19"/>
        <v/>
      </c>
      <c r="U129" s="54" t="str">
        <f t="shared" si="20"/>
        <v/>
      </c>
      <c r="V129" s="7"/>
      <c r="W129" s="8"/>
      <c r="X129" s="55" t="str">
        <f t="shared" si="21"/>
        <v/>
      </c>
      <c r="Y129" s="7"/>
      <c r="Z129" s="56" t="str">
        <f t="shared" si="13"/>
        <v/>
      </c>
      <c r="AA129" s="56">
        <f t="shared" si="22"/>
        <v>12</v>
      </c>
    </row>
    <row r="130" spans="1:27" s="92" customFormat="1" ht="39" customHeight="1" x14ac:dyDescent="0.2">
      <c r="A130" s="3"/>
      <c r="B130" s="72">
        <v>123</v>
      </c>
      <c r="C130" s="58"/>
      <c r="D130" s="11"/>
      <c r="E130" s="10"/>
      <c r="F130" s="11"/>
      <c r="G130" s="11"/>
      <c r="H130" s="59"/>
      <c r="I130" s="11"/>
      <c r="J130" s="37" t="b">
        <f t="shared" si="23"/>
        <v>0</v>
      </c>
      <c r="K130" s="65"/>
      <c r="L130" s="41" t="str">
        <f t="shared" si="12"/>
        <v/>
      </c>
      <c r="M130" s="40" t="str">
        <f t="shared" si="14"/>
        <v/>
      </c>
      <c r="N130" s="13"/>
      <c r="O130" s="44">
        <f t="shared" si="15"/>
        <v>0</v>
      </c>
      <c r="P130" s="44">
        <v>28000</v>
      </c>
      <c r="Q130" s="45">
        <f t="shared" si="16"/>
        <v>0</v>
      </c>
      <c r="R130" s="52" t="str">
        <f t="shared" si="17"/>
        <v/>
      </c>
      <c r="S130" s="53" t="str">
        <f t="shared" si="18"/>
        <v/>
      </c>
      <c r="T130" s="53" t="str">
        <f t="shared" si="19"/>
        <v/>
      </c>
      <c r="U130" s="54" t="str">
        <f t="shared" si="20"/>
        <v/>
      </c>
      <c r="V130" s="7"/>
      <c r="W130" s="8"/>
      <c r="X130" s="55" t="str">
        <f t="shared" si="21"/>
        <v/>
      </c>
      <c r="Y130" s="7"/>
      <c r="Z130" s="56" t="str">
        <f t="shared" si="13"/>
        <v/>
      </c>
      <c r="AA130" s="56">
        <f t="shared" si="22"/>
        <v>12</v>
      </c>
    </row>
    <row r="131" spans="1:27" s="92" customFormat="1" ht="39" customHeight="1" x14ac:dyDescent="0.2">
      <c r="A131" s="3"/>
      <c r="B131" s="72">
        <v>124</v>
      </c>
      <c r="C131" s="58"/>
      <c r="D131" s="11"/>
      <c r="E131" s="10"/>
      <c r="F131" s="11"/>
      <c r="G131" s="11"/>
      <c r="H131" s="59"/>
      <c r="I131" s="11"/>
      <c r="J131" s="37" t="b">
        <f t="shared" si="23"/>
        <v>0</v>
      </c>
      <c r="K131" s="65"/>
      <c r="L131" s="41" t="str">
        <f t="shared" si="12"/>
        <v/>
      </c>
      <c r="M131" s="40" t="str">
        <f t="shared" si="14"/>
        <v/>
      </c>
      <c r="N131" s="13"/>
      <c r="O131" s="44">
        <f t="shared" si="15"/>
        <v>0</v>
      </c>
      <c r="P131" s="44">
        <v>28000</v>
      </c>
      <c r="Q131" s="45">
        <f t="shared" si="16"/>
        <v>0</v>
      </c>
      <c r="R131" s="52" t="str">
        <f t="shared" si="17"/>
        <v/>
      </c>
      <c r="S131" s="53" t="str">
        <f t="shared" si="18"/>
        <v/>
      </c>
      <c r="T131" s="53" t="str">
        <f t="shared" si="19"/>
        <v/>
      </c>
      <c r="U131" s="54" t="str">
        <f t="shared" si="20"/>
        <v/>
      </c>
      <c r="V131" s="7"/>
      <c r="W131" s="8"/>
      <c r="X131" s="55" t="str">
        <f t="shared" si="21"/>
        <v/>
      </c>
      <c r="Y131" s="7"/>
      <c r="Z131" s="56" t="str">
        <f t="shared" si="13"/>
        <v/>
      </c>
      <c r="AA131" s="56">
        <f t="shared" si="22"/>
        <v>12</v>
      </c>
    </row>
    <row r="132" spans="1:27" s="92" customFormat="1" ht="39" customHeight="1" x14ac:dyDescent="0.2">
      <c r="A132" s="3"/>
      <c r="B132" s="72">
        <v>125</v>
      </c>
      <c r="C132" s="58"/>
      <c r="D132" s="11"/>
      <c r="E132" s="10"/>
      <c r="F132" s="11"/>
      <c r="G132" s="11"/>
      <c r="H132" s="59"/>
      <c r="I132" s="11"/>
      <c r="J132" s="37" t="b">
        <f t="shared" si="23"/>
        <v>0</v>
      </c>
      <c r="K132" s="65"/>
      <c r="L132" s="41" t="str">
        <f t="shared" si="12"/>
        <v/>
      </c>
      <c r="M132" s="40" t="str">
        <f t="shared" si="14"/>
        <v/>
      </c>
      <c r="N132" s="13"/>
      <c r="O132" s="44">
        <f t="shared" si="15"/>
        <v>0</v>
      </c>
      <c r="P132" s="44">
        <v>28000</v>
      </c>
      <c r="Q132" s="45">
        <f t="shared" si="16"/>
        <v>0</v>
      </c>
      <c r="R132" s="52" t="str">
        <f t="shared" si="17"/>
        <v/>
      </c>
      <c r="S132" s="53" t="str">
        <f t="shared" si="18"/>
        <v/>
      </c>
      <c r="T132" s="53" t="str">
        <f t="shared" si="19"/>
        <v/>
      </c>
      <c r="U132" s="54" t="str">
        <f t="shared" si="20"/>
        <v/>
      </c>
      <c r="V132" s="7"/>
      <c r="W132" s="8"/>
      <c r="X132" s="55" t="str">
        <f t="shared" si="21"/>
        <v/>
      </c>
      <c r="Y132" s="7"/>
      <c r="Z132" s="56" t="str">
        <f t="shared" si="13"/>
        <v/>
      </c>
      <c r="AA132" s="56">
        <f t="shared" si="22"/>
        <v>12</v>
      </c>
    </row>
    <row r="133" spans="1:27" s="92" customFormat="1" ht="39" customHeight="1" x14ac:dyDescent="0.2">
      <c r="A133" s="3"/>
      <c r="B133" s="72">
        <v>126</v>
      </c>
      <c r="C133" s="58"/>
      <c r="D133" s="11"/>
      <c r="E133" s="10"/>
      <c r="F133" s="11"/>
      <c r="G133" s="11"/>
      <c r="H133" s="59"/>
      <c r="I133" s="11"/>
      <c r="J133" s="37" t="b">
        <f t="shared" si="23"/>
        <v>0</v>
      </c>
      <c r="K133" s="65"/>
      <c r="L133" s="41" t="str">
        <f t="shared" si="12"/>
        <v/>
      </c>
      <c r="M133" s="40" t="str">
        <f t="shared" si="14"/>
        <v/>
      </c>
      <c r="N133" s="13"/>
      <c r="O133" s="44">
        <f t="shared" si="15"/>
        <v>0</v>
      </c>
      <c r="P133" s="44">
        <v>28000</v>
      </c>
      <c r="Q133" s="45">
        <f t="shared" si="16"/>
        <v>0</v>
      </c>
      <c r="R133" s="52" t="str">
        <f t="shared" si="17"/>
        <v/>
      </c>
      <c r="S133" s="53" t="str">
        <f t="shared" si="18"/>
        <v/>
      </c>
      <c r="T133" s="53" t="str">
        <f t="shared" si="19"/>
        <v/>
      </c>
      <c r="U133" s="54" t="str">
        <f t="shared" si="20"/>
        <v/>
      </c>
      <c r="V133" s="7"/>
      <c r="W133" s="8"/>
      <c r="X133" s="55" t="str">
        <f t="shared" si="21"/>
        <v/>
      </c>
      <c r="Y133" s="7"/>
      <c r="Z133" s="56" t="str">
        <f t="shared" si="13"/>
        <v/>
      </c>
      <c r="AA133" s="56">
        <f t="shared" si="22"/>
        <v>12</v>
      </c>
    </row>
    <row r="134" spans="1:27" s="92" customFormat="1" ht="39" customHeight="1" x14ac:dyDescent="0.2">
      <c r="A134" s="3"/>
      <c r="B134" s="72">
        <v>127</v>
      </c>
      <c r="C134" s="58"/>
      <c r="D134" s="11"/>
      <c r="E134" s="10"/>
      <c r="F134" s="11"/>
      <c r="G134" s="11"/>
      <c r="H134" s="59"/>
      <c r="I134" s="11"/>
      <c r="J134" s="37" t="b">
        <f t="shared" si="23"/>
        <v>0</v>
      </c>
      <c r="K134" s="65"/>
      <c r="L134" s="41" t="str">
        <f t="shared" si="12"/>
        <v/>
      </c>
      <c r="M134" s="40" t="str">
        <f t="shared" si="14"/>
        <v/>
      </c>
      <c r="N134" s="13"/>
      <c r="O134" s="44">
        <f t="shared" si="15"/>
        <v>0</v>
      </c>
      <c r="P134" s="44">
        <v>28000</v>
      </c>
      <c r="Q134" s="45">
        <f t="shared" si="16"/>
        <v>0</v>
      </c>
      <c r="R134" s="52" t="str">
        <f t="shared" si="17"/>
        <v/>
      </c>
      <c r="S134" s="53" t="str">
        <f t="shared" si="18"/>
        <v/>
      </c>
      <c r="T134" s="53" t="str">
        <f t="shared" si="19"/>
        <v/>
      </c>
      <c r="U134" s="54" t="str">
        <f t="shared" si="20"/>
        <v/>
      </c>
      <c r="V134" s="7"/>
      <c r="W134" s="8"/>
      <c r="X134" s="55" t="str">
        <f t="shared" si="21"/>
        <v/>
      </c>
      <c r="Y134" s="7"/>
      <c r="Z134" s="56" t="str">
        <f t="shared" si="13"/>
        <v/>
      </c>
      <c r="AA134" s="56">
        <f t="shared" si="22"/>
        <v>12</v>
      </c>
    </row>
    <row r="135" spans="1:27" s="92" customFormat="1" ht="39" customHeight="1" x14ac:dyDescent="0.2">
      <c r="A135" s="3"/>
      <c r="B135" s="72">
        <v>128</v>
      </c>
      <c r="C135" s="58"/>
      <c r="D135" s="11"/>
      <c r="E135" s="10"/>
      <c r="F135" s="11"/>
      <c r="G135" s="11"/>
      <c r="H135" s="59"/>
      <c r="I135" s="11"/>
      <c r="J135" s="37" t="b">
        <f t="shared" si="23"/>
        <v>0</v>
      </c>
      <c r="K135" s="65"/>
      <c r="L135" s="41" t="str">
        <f t="shared" si="12"/>
        <v/>
      </c>
      <c r="M135" s="40" t="str">
        <f t="shared" si="14"/>
        <v/>
      </c>
      <c r="N135" s="13"/>
      <c r="O135" s="44">
        <f t="shared" si="15"/>
        <v>0</v>
      </c>
      <c r="P135" s="44">
        <v>28000</v>
      </c>
      <c r="Q135" s="45">
        <f t="shared" si="16"/>
        <v>0</v>
      </c>
      <c r="R135" s="52" t="str">
        <f t="shared" si="17"/>
        <v/>
      </c>
      <c r="S135" s="53" t="str">
        <f t="shared" si="18"/>
        <v/>
      </c>
      <c r="T135" s="53" t="str">
        <f t="shared" si="19"/>
        <v/>
      </c>
      <c r="U135" s="54" t="str">
        <f t="shared" si="20"/>
        <v/>
      </c>
      <c r="V135" s="7"/>
      <c r="W135" s="8"/>
      <c r="X135" s="55" t="str">
        <f t="shared" si="21"/>
        <v/>
      </c>
      <c r="Y135" s="7"/>
      <c r="Z135" s="56" t="str">
        <f t="shared" si="13"/>
        <v/>
      </c>
      <c r="AA135" s="56">
        <f t="shared" si="22"/>
        <v>12</v>
      </c>
    </row>
    <row r="136" spans="1:27" s="92" customFormat="1" ht="39" customHeight="1" x14ac:dyDescent="0.2">
      <c r="A136" s="3"/>
      <c r="B136" s="72">
        <v>129</v>
      </c>
      <c r="C136" s="58"/>
      <c r="D136" s="11"/>
      <c r="E136" s="10"/>
      <c r="F136" s="11"/>
      <c r="G136" s="11"/>
      <c r="H136" s="59"/>
      <c r="I136" s="11"/>
      <c r="J136" s="37" t="b">
        <f t="shared" si="23"/>
        <v>0</v>
      </c>
      <c r="K136" s="65"/>
      <c r="L136" s="41" t="str">
        <f t="shared" ref="L136:L199" si="24">IF(SUM(T136:U136,X136,Y136:Y136)=0,"",SUM(T136:U136,X136,Y136:Y136))</f>
        <v/>
      </c>
      <c r="M136" s="40" t="str">
        <f t="shared" si="14"/>
        <v/>
      </c>
      <c r="N136" s="13"/>
      <c r="O136" s="44">
        <f t="shared" si="15"/>
        <v>0</v>
      </c>
      <c r="P136" s="44">
        <v>28000</v>
      </c>
      <c r="Q136" s="45">
        <f t="shared" si="16"/>
        <v>0</v>
      </c>
      <c r="R136" s="52" t="str">
        <f t="shared" si="17"/>
        <v/>
      </c>
      <c r="S136" s="53" t="str">
        <f t="shared" si="18"/>
        <v/>
      </c>
      <c r="T136" s="53" t="str">
        <f t="shared" si="19"/>
        <v/>
      </c>
      <c r="U136" s="54" t="str">
        <f t="shared" si="20"/>
        <v/>
      </c>
      <c r="V136" s="7"/>
      <c r="W136" s="8"/>
      <c r="X136" s="55" t="str">
        <f t="shared" si="21"/>
        <v/>
      </c>
      <c r="Y136" s="7"/>
      <c r="Z136" s="56" t="str">
        <f t="shared" ref="Z136:Z199" si="25">IF(H136="在園のまま市内へ転入",(YEAR($R$3)-YEAR(G136))*12+MONTH($R$3)-MONTH(G136)+1,"")</f>
        <v/>
      </c>
      <c r="AA136" s="56">
        <f t="shared" si="22"/>
        <v>12</v>
      </c>
    </row>
    <row r="137" spans="1:27" s="92" customFormat="1" ht="39" customHeight="1" x14ac:dyDescent="0.2">
      <c r="A137" s="3"/>
      <c r="B137" s="72">
        <v>130</v>
      </c>
      <c r="C137" s="58"/>
      <c r="D137" s="11"/>
      <c r="E137" s="10"/>
      <c r="F137" s="11"/>
      <c r="G137" s="11"/>
      <c r="H137" s="59"/>
      <c r="I137" s="11"/>
      <c r="J137" s="37" t="b">
        <f t="shared" si="23"/>
        <v>0</v>
      </c>
      <c r="K137" s="65"/>
      <c r="L137" s="41" t="str">
        <f t="shared" si="24"/>
        <v/>
      </c>
      <c r="M137" s="40" t="str">
        <f t="shared" ref="M137:M200" si="26">IF(L137="","",ROUNDDOWN(K137/L137,0))</f>
        <v/>
      </c>
      <c r="N137" s="13"/>
      <c r="O137" s="44">
        <f t="shared" ref="O137:O200" si="27">SUM(M137:N137)</f>
        <v>0</v>
      </c>
      <c r="P137" s="44">
        <v>28000</v>
      </c>
      <c r="Q137" s="45">
        <f t="shared" ref="Q137:Q200" si="28">IF(J137="対象",IF(O137&gt;P137,P137,O137),0)</f>
        <v>0</v>
      </c>
      <c r="R137" s="52" t="str">
        <f t="shared" ref="R137:R200" si="29">IF(H137="在園",(YEAR($R$3)-YEAR(F137))*12+MONTH($R$3)-MONTH(F137)+1,"")</f>
        <v/>
      </c>
      <c r="S137" s="53" t="str">
        <f t="shared" ref="S137:S200" si="30">IF(R137&gt;12,"",R137)</f>
        <v/>
      </c>
      <c r="T137" s="53" t="str">
        <f t="shared" ref="T137:T200" si="31">IF(H137="在園",IF(R137&gt;12,12,R137),"")</f>
        <v/>
      </c>
      <c r="U137" s="54" t="str">
        <f t="shared" ref="U137:U200" si="32">IF(H137="在園のまま市内へ転入",AA137,"")</f>
        <v/>
      </c>
      <c r="V137" s="7"/>
      <c r="W137" s="8"/>
      <c r="X137" s="55" t="str">
        <f t="shared" ref="X137:X200" si="33">IF(AND(OR(H137="休園",H137="復園"),SUM(V137+W137)&gt;0),SUM(V137+W137),"")</f>
        <v/>
      </c>
      <c r="Y137" s="7"/>
      <c r="Z137" s="56" t="str">
        <f t="shared" si="25"/>
        <v/>
      </c>
      <c r="AA137" s="56">
        <f t="shared" ref="AA137:AA200" si="34">IF(Z137&gt;12,12,Z137)</f>
        <v>12</v>
      </c>
    </row>
    <row r="138" spans="1:27" s="92" customFormat="1" ht="39" customHeight="1" x14ac:dyDescent="0.2">
      <c r="A138" s="3"/>
      <c r="B138" s="72">
        <v>131</v>
      </c>
      <c r="C138" s="58"/>
      <c r="D138" s="11"/>
      <c r="E138" s="10"/>
      <c r="F138" s="11"/>
      <c r="G138" s="11"/>
      <c r="H138" s="59"/>
      <c r="I138" s="11"/>
      <c r="J138" s="37" t="b">
        <f t="shared" ref="J138:J201" si="35">IF(OR(H138="在園",H138="在園のまま市内へ転入",H138="復園",H138="その他1（支給対象）"),"対象",IF(OR(H138="退園",H138="在園のまま市外へ転出",H138="休園",H138="入園キャンセル",H138="その他２（支給対象外）"),"対象外"))</f>
        <v>0</v>
      </c>
      <c r="K138" s="65"/>
      <c r="L138" s="41" t="str">
        <f t="shared" si="24"/>
        <v/>
      </c>
      <c r="M138" s="40" t="str">
        <f t="shared" si="26"/>
        <v/>
      </c>
      <c r="N138" s="13"/>
      <c r="O138" s="44">
        <f t="shared" si="27"/>
        <v>0</v>
      </c>
      <c r="P138" s="44">
        <v>28000</v>
      </c>
      <c r="Q138" s="45">
        <f t="shared" si="28"/>
        <v>0</v>
      </c>
      <c r="R138" s="52" t="str">
        <f t="shared" si="29"/>
        <v/>
      </c>
      <c r="S138" s="53" t="str">
        <f t="shared" si="30"/>
        <v/>
      </c>
      <c r="T138" s="53" t="str">
        <f t="shared" si="31"/>
        <v/>
      </c>
      <c r="U138" s="54" t="str">
        <f t="shared" si="32"/>
        <v/>
      </c>
      <c r="V138" s="7"/>
      <c r="W138" s="8"/>
      <c r="X138" s="55" t="str">
        <f t="shared" si="33"/>
        <v/>
      </c>
      <c r="Y138" s="7"/>
      <c r="Z138" s="56" t="str">
        <f t="shared" si="25"/>
        <v/>
      </c>
      <c r="AA138" s="56">
        <f t="shared" si="34"/>
        <v>12</v>
      </c>
    </row>
    <row r="139" spans="1:27" s="92" customFormat="1" ht="39" customHeight="1" x14ac:dyDescent="0.2">
      <c r="A139" s="3"/>
      <c r="B139" s="72">
        <v>132</v>
      </c>
      <c r="C139" s="58"/>
      <c r="D139" s="11"/>
      <c r="E139" s="10"/>
      <c r="F139" s="11"/>
      <c r="G139" s="11"/>
      <c r="H139" s="59"/>
      <c r="I139" s="11"/>
      <c r="J139" s="37" t="b">
        <f t="shared" si="35"/>
        <v>0</v>
      </c>
      <c r="K139" s="65"/>
      <c r="L139" s="41" t="str">
        <f t="shared" si="24"/>
        <v/>
      </c>
      <c r="M139" s="40" t="str">
        <f t="shared" si="26"/>
        <v/>
      </c>
      <c r="N139" s="13"/>
      <c r="O139" s="44">
        <f t="shared" si="27"/>
        <v>0</v>
      </c>
      <c r="P139" s="44">
        <v>28000</v>
      </c>
      <c r="Q139" s="45">
        <f t="shared" si="28"/>
        <v>0</v>
      </c>
      <c r="R139" s="52" t="str">
        <f t="shared" si="29"/>
        <v/>
      </c>
      <c r="S139" s="53" t="str">
        <f t="shared" si="30"/>
        <v/>
      </c>
      <c r="T139" s="53" t="str">
        <f t="shared" si="31"/>
        <v/>
      </c>
      <c r="U139" s="54" t="str">
        <f t="shared" si="32"/>
        <v/>
      </c>
      <c r="V139" s="7"/>
      <c r="W139" s="8"/>
      <c r="X139" s="55" t="str">
        <f t="shared" si="33"/>
        <v/>
      </c>
      <c r="Y139" s="7"/>
      <c r="Z139" s="56" t="str">
        <f t="shared" si="25"/>
        <v/>
      </c>
      <c r="AA139" s="56">
        <f t="shared" si="34"/>
        <v>12</v>
      </c>
    </row>
    <row r="140" spans="1:27" s="92" customFormat="1" ht="39" customHeight="1" x14ac:dyDescent="0.2">
      <c r="A140" s="3"/>
      <c r="B140" s="72">
        <v>133</v>
      </c>
      <c r="C140" s="58"/>
      <c r="D140" s="11"/>
      <c r="E140" s="10"/>
      <c r="F140" s="11"/>
      <c r="G140" s="11"/>
      <c r="H140" s="59"/>
      <c r="I140" s="11"/>
      <c r="J140" s="37" t="b">
        <f t="shared" si="35"/>
        <v>0</v>
      </c>
      <c r="K140" s="65"/>
      <c r="L140" s="41" t="str">
        <f t="shared" si="24"/>
        <v/>
      </c>
      <c r="M140" s="40" t="str">
        <f t="shared" si="26"/>
        <v/>
      </c>
      <c r="N140" s="13"/>
      <c r="O140" s="44">
        <f t="shared" si="27"/>
        <v>0</v>
      </c>
      <c r="P140" s="44">
        <v>28000</v>
      </c>
      <c r="Q140" s="45">
        <f t="shared" si="28"/>
        <v>0</v>
      </c>
      <c r="R140" s="52" t="str">
        <f t="shared" si="29"/>
        <v/>
      </c>
      <c r="S140" s="53" t="str">
        <f t="shared" si="30"/>
        <v/>
      </c>
      <c r="T140" s="53" t="str">
        <f t="shared" si="31"/>
        <v/>
      </c>
      <c r="U140" s="54" t="str">
        <f t="shared" si="32"/>
        <v/>
      </c>
      <c r="V140" s="7"/>
      <c r="W140" s="8"/>
      <c r="X140" s="55" t="str">
        <f t="shared" si="33"/>
        <v/>
      </c>
      <c r="Y140" s="7"/>
      <c r="Z140" s="56" t="str">
        <f t="shared" si="25"/>
        <v/>
      </c>
      <c r="AA140" s="56">
        <f t="shared" si="34"/>
        <v>12</v>
      </c>
    </row>
    <row r="141" spans="1:27" s="92" customFormat="1" ht="39" customHeight="1" x14ac:dyDescent="0.2">
      <c r="A141" s="3"/>
      <c r="B141" s="72">
        <v>134</v>
      </c>
      <c r="C141" s="58"/>
      <c r="D141" s="11"/>
      <c r="E141" s="10"/>
      <c r="F141" s="11"/>
      <c r="G141" s="11"/>
      <c r="H141" s="59"/>
      <c r="I141" s="11"/>
      <c r="J141" s="37" t="b">
        <f t="shared" si="35"/>
        <v>0</v>
      </c>
      <c r="K141" s="65"/>
      <c r="L141" s="41" t="str">
        <f t="shared" si="24"/>
        <v/>
      </c>
      <c r="M141" s="40" t="str">
        <f t="shared" si="26"/>
        <v/>
      </c>
      <c r="N141" s="13"/>
      <c r="O141" s="44">
        <f t="shared" si="27"/>
        <v>0</v>
      </c>
      <c r="P141" s="44">
        <v>28000</v>
      </c>
      <c r="Q141" s="45">
        <f t="shared" si="28"/>
        <v>0</v>
      </c>
      <c r="R141" s="52" t="str">
        <f t="shared" si="29"/>
        <v/>
      </c>
      <c r="S141" s="53" t="str">
        <f t="shared" si="30"/>
        <v/>
      </c>
      <c r="T141" s="53" t="str">
        <f t="shared" si="31"/>
        <v/>
      </c>
      <c r="U141" s="54" t="str">
        <f t="shared" si="32"/>
        <v/>
      </c>
      <c r="V141" s="7"/>
      <c r="W141" s="8"/>
      <c r="X141" s="55" t="str">
        <f t="shared" si="33"/>
        <v/>
      </c>
      <c r="Y141" s="7"/>
      <c r="Z141" s="56" t="str">
        <f t="shared" si="25"/>
        <v/>
      </c>
      <c r="AA141" s="56">
        <f t="shared" si="34"/>
        <v>12</v>
      </c>
    </row>
    <row r="142" spans="1:27" s="92" customFormat="1" ht="39" customHeight="1" x14ac:dyDescent="0.2">
      <c r="A142" s="3"/>
      <c r="B142" s="72">
        <v>135</v>
      </c>
      <c r="C142" s="58"/>
      <c r="D142" s="11"/>
      <c r="E142" s="10"/>
      <c r="F142" s="11"/>
      <c r="G142" s="11"/>
      <c r="H142" s="59"/>
      <c r="I142" s="11"/>
      <c r="J142" s="37" t="b">
        <f t="shared" si="35"/>
        <v>0</v>
      </c>
      <c r="K142" s="65"/>
      <c r="L142" s="41" t="str">
        <f t="shared" si="24"/>
        <v/>
      </c>
      <c r="M142" s="40" t="str">
        <f t="shared" si="26"/>
        <v/>
      </c>
      <c r="N142" s="13"/>
      <c r="O142" s="44">
        <f t="shared" si="27"/>
        <v>0</v>
      </c>
      <c r="P142" s="44">
        <v>28000</v>
      </c>
      <c r="Q142" s="45">
        <f t="shared" si="28"/>
        <v>0</v>
      </c>
      <c r="R142" s="52" t="str">
        <f t="shared" si="29"/>
        <v/>
      </c>
      <c r="S142" s="53" t="str">
        <f t="shared" si="30"/>
        <v/>
      </c>
      <c r="T142" s="53" t="str">
        <f t="shared" si="31"/>
        <v/>
      </c>
      <c r="U142" s="54" t="str">
        <f t="shared" si="32"/>
        <v/>
      </c>
      <c r="V142" s="7"/>
      <c r="W142" s="8"/>
      <c r="X142" s="55" t="str">
        <f t="shared" si="33"/>
        <v/>
      </c>
      <c r="Y142" s="7"/>
      <c r="Z142" s="56" t="str">
        <f t="shared" si="25"/>
        <v/>
      </c>
      <c r="AA142" s="56">
        <f t="shared" si="34"/>
        <v>12</v>
      </c>
    </row>
    <row r="143" spans="1:27" s="92" customFormat="1" ht="39" customHeight="1" x14ac:dyDescent="0.2">
      <c r="A143" s="3"/>
      <c r="B143" s="72">
        <v>136</v>
      </c>
      <c r="C143" s="58"/>
      <c r="D143" s="11"/>
      <c r="E143" s="10"/>
      <c r="F143" s="11"/>
      <c r="G143" s="11"/>
      <c r="H143" s="59"/>
      <c r="I143" s="11"/>
      <c r="J143" s="37" t="b">
        <f t="shared" si="35"/>
        <v>0</v>
      </c>
      <c r="K143" s="65"/>
      <c r="L143" s="41" t="str">
        <f t="shared" si="24"/>
        <v/>
      </c>
      <c r="M143" s="40" t="str">
        <f t="shared" si="26"/>
        <v/>
      </c>
      <c r="N143" s="13"/>
      <c r="O143" s="44">
        <f t="shared" si="27"/>
        <v>0</v>
      </c>
      <c r="P143" s="44">
        <v>28000</v>
      </c>
      <c r="Q143" s="45">
        <f t="shared" si="28"/>
        <v>0</v>
      </c>
      <c r="R143" s="52" t="str">
        <f t="shared" si="29"/>
        <v/>
      </c>
      <c r="S143" s="53" t="str">
        <f t="shared" si="30"/>
        <v/>
      </c>
      <c r="T143" s="53" t="str">
        <f t="shared" si="31"/>
        <v/>
      </c>
      <c r="U143" s="54" t="str">
        <f t="shared" si="32"/>
        <v/>
      </c>
      <c r="V143" s="7"/>
      <c r="W143" s="8"/>
      <c r="X143" s="55" t="str">
        <f t="shared" si="33"/>
        <v/>
      </c>
      <c r="Y143" s="7"/>
      <c r="Z143" s="56" t="str">
        <f t="shared" si="25"/>
        <v/>
      </c>
      <c r="AA143" s="56">
        <f t="shared" si="34"/>
        <v>12</v>
      </c>
    </row>
    <row r="144" spans="1:27" s="92" customFormat="1" ht="39" customHeight="1" x14ac:dyDescent="0.2">
      <c r="A144" s="3"/>
      <c r="B144" s="72">
        <v>137</v>
      </c>
      <c r="C144" s="58"/>
      <c r="D144" s="11"/>
      <c r="E144" s="10"/>
      <c r="F144" s="11"/>
      <c r="G144" s="11"/>
      <c r="H144" s="59"/>
      <c r="I144" s="11"/>
      <c r="J144" s="37" t="b">
        <f t="shared" si="35"/>
        <v>0</v>
      </c>
      <c r="K144" s="65"/>
      <c r="L144" s="41" t="str">
        <f t="shared" si="24"/>
        <v/>
      </c>
      <c r="M144" s="40" t="str">
        <f t="shared" si="26"/>
        <v/>
      </c>
      <c r="N144" s="13"/>
      <c r="O144" s="44">
        <f t="shared" si="27"/>
        <v>0</v>
      </c>
      <c r="P144" s="44">
        <v>28000</v>
      </c>
      <c r="Q144" s="45">
        <f t="shared" si="28"/>
        <v>0</v>
      </c>
      <c r="R144" s="52" t="str">
        <f t="shared" si="29"/>
        <v/>
      </c>
      <c r="S144" s="53" t="str">
        <f t="shared" si="30"/>
        <v/>
      </c>
      <c r="T144" s="53" t="str">
        <f t="shared" si="31"/>
        <v/>
      </c>
      <c r="U144" s="54" t="str">
        <f t="shared" si="32"/>
        <v/>
      </c>
      <c r="V144" s="7"/>
      <c r="W144" s="8"/>
      <c r="X144" s="55" t="str">
        <f t="shared" si="33"/>
        <v/>
      </c>
      <c r="Y144" s="7"/>
      <c r="Z144" s="56" t="str">
        <f t="shared" si="25"/>
        <v/>
      </c>
      <c r="AA144" s="56">
        <f t="shared" si="34"/>
        <v>12</v>
      </c>
    </row>
    <row r="145" spans="1:27" s="92" customFormat="1" ht="39" customHeight="1" x14ac:dyDescent="0.2">
      <c r="A145" s="3"/>
      <c r="B145" s="72">
        <v>138</v>
      </c>
      <c r="C145" s="58"/>
      <c r="D145" s="11"/>
      <c r="E145" s="10"/>
      <c r="F145" s="11"/>
      <c r="G145" s="11"/>
      <c r="H145" s="59"/>
      <c r="I145" s="11"/>
      <c r="J145" s="37" t="b">
        <f t="shared" si="35"/>
        <v>0</v>
      </c>
      <c r="K145" s="65"/>
      <c r="L145" s="41" t="str">
        <f t="shared" si="24"/>
        <v/>
      </c>
      <c r="M145" s="40" t="str">
        <f t="shared" si="26"/>
        <v/>
      </c>
      <c r="N145" s="13"/>
      <c r="O145" s="44">
        <f t="shared" si="27"/>
        <v>0</v>
      </c>
      <c r="P145" s="44">
        <v>28000</v>
      </c>
      <c r="Q145" s="45">
        <f t="shared" si="28"/>
        <v>0</v>
      </c>
      <c r="R145" s="52" t="str">
        <f t="shared" si="29"/>
        <v/>
      </c>
      <c r="S145" s="53" t="str">
        <f t="shared" si="30"/>
        <v/>
      </c>
      <c r="T145" s="53" t="str">
        <f t="shared" si="31"/>
        <v/>
      </c>
      <c r="U145" s="54" t="str">
        <f t="shared" si="32"/>
        <v/>
      </c>
      <c r="V145" s="7"/>
      <c r="W145" s="8"/>
      <c r="X145" s="55" t="str">
        <f t="shared" si="33"/>
        <v/>
      </c>
      <c r="Y145" s="7"/>
      <c r="Z145" s="56" t="str">
        <f t="shared" si="25"/>
        <v/>
      </c>
      <c r="AA145" s="56">
        <f t="shared" si="34"/>
        <v>12</v>
      </c>
    </row>
    <row r="146" spans="1:27" s="92" customFormat="1" ht="39" customHeight="1" x14ac:dyDescent="0.2">
      <c r="A146" s="3"/>
      <c r="B146" s="72">
        <v>139</v>
      </c>
      <c r="C146" s="58"/>
      <c r="D146" s="11"/>
      <c r="E146" s="10"/>
      <c r="F146" s="11"/>
      <c r="G146" s="11"/>
      <c r="H146" s="59"/>
      <c r="I146" s="11"/>
      <c r="J146" s="37" t="b">
        <f t="shared" si="35"/>
        <v>0</v>
      </c>
      <c r="K146" s="65"/>
      <c r="L146" s="41" t="str">
        <f t="shared" si="24"/>
        <v/>
      </c>
      <c r="M146" s="40" t="str">
        <f t="shared" si="26"/>
        <v/>
      </c>
      <c r="N146" s="13"/>
      <c r="O146" s="44">
        <f t="shared" si="27"/>
        <v>0</v>
      </c>
      <c r="P146" s="44">
        <v>28000</v>
      </c>
      <c r="Q146" s="45">
        <f t="shared" si="28"/>
        <v>0</v>
      </c>
      <c r="R146" s="52" t="str">
        <f t="shared" si="29"/>
        <v/>
      </c>
      <c r="S146" s="53" t="str">
        <f t="shared" si="30"/>
        <v/>
      </c>
      <c r="T146" s="53" t="str">
        <f t="shared" si="31"/>
        <v/>
      </c>
      <c r="U146" s="54" t="str">
        <f t="shared" si="32"/>
        <v/>
      </c>
      <c r="V146" s="7"/>
      <c r="W146" s="8"/>
      <c r="X146" s="55" t="str">
        <f t="shared" si="33"/>
        <v/>
      </c>
      <c r="Y146" s="7"/>
      <c r="Z146" s="56" t="str">
        <f t="shared" si="25"/>
        <v/>
      </c>
      <c r="AA146" s="56">
        <f t="shared" si="34"/>
        <v>12</v>
      </c>
    </row>
    <row r="147" spans="1:27" s="92" customFormat="1" ht="39" customHeight="1" x14ac:dyDescent="0.2">
      <c r="A147" s="3"/>
      <c r="B147" s="72">
        <v>140</v>
      </c>
      <c r="C147" s="58"/>
      <c r="D147" s="11"/>
      <c r="E147" s="10"/>
      <c r="F147" s="11"/>
      <c r="G147" s="11"/>
      <c r="H147" s="59"/>
      <c r="I147" s="11"/>
      <c r="J147" s="37" t="b">
        <f t="shared" si="35"/>
        <v>0</v>
      </c>
      <c r="K147" s="65"/>
      <c r="L147" s="41" t="str">
        <f t="shared" si="24"/>
        <v/>
      </c>
      <c r="M147" s="40" t="str">
        <f t="shared" si="26"/>
        <v/>
      </c>
      <c r="N147" s="13"/>
      <c r="O147" s="44">
        <f t="shared" si="27"/>
        <v>0</v>
      </c>
      <c r="P147" s="44">
        <v>28000</v>
      </c>
      <c r="Q147" s="45">
        <f t="shared" si="28"/>
        <v>0</v>
      </c>
      <c r="R147" s="52" t="str">
        <f t="shared" si="29"/>
        <v/>
      </c>
      <c r="S147" s="53" t="str">
        <f t="shared" si="30"/>
        <v/>
      </c>
      <c r="T147" s="53" t="str">
        <f t="shared" si="31"/>
        <v/>
      </c>
      <c r="U147" s="54" t="str">
        <f t="shared" si="32"/>
        <v/>
      </c>
      <c r="V147" s="7"/>
      <c r="W147" s="8"/>
      <c r="X147" s="55" t="str">
        <f t="shared" si="33"/>
        <v/>
      </c>
      <c r="Y147" s="7"/>
      <c r="Z147" s="56" t="str">
        <f t="shared" si="25"/>
        <v/>
      </c>
      <c r="AA147" s="56">
        <f t="shared" si="34"/>
        <v>12</v>
      </c>
    </row>
    <row r="148" spans="1:27" s="92" customFormat="1" ht="39" customHeight="1" x14ac:dyDescent="0.2">
      <c r="A148" s="3"/>
      <c r="B148" s="72">
        <v>141</v>
      </c>
      <c r="C148" s="58"/>
      <c r="D148" s="11"/>
      <c r="E148" s="10"/>
      <c r="F148" s="11"/>
      <c r="G148" s="11"/>
      <c r="H148" s="59"/>
      <c r="I148" s="11"/>
      <c r="J148" s="37" t="b">
        <f t="shared" si="35"/>
        <v>0</v>
      </c>
      <c r="K148" s="65"/>
      <c r="L148" s="41" t="str">
        <f t="shared" si="24"/>
        <v/>
      </c>
      <c r="M148" s="40" t="str">
        <f t="shared" si="26"/>
        <v/>
      </c>
      <c r="N148" s="13"/>
      <c r="O148" s="44">
        <f t="shared" si="27"/>
        <v>0</v>
      </c>
      <c r="P148" s="44">
        <v>28000</v>
      </c>
      <c r="Q148" s="45">
        <f t="shared" si="28"/>
        <v>0</v>
      </c>
      <c r="R148" s="52" t="str">
        <f t="shared" si="29"/>
        <v/>
      </c>
      <c r="S148" s="53" t="str">
        <f t="shared" si="30"/>
        <v/>
      </c>
      <c r="T148" s="53" t="str">
        <f t="shared" si="31"/>
        <v/>
      </c>
      <c r="U148" s="54" t="str">
        <f t="shared" si="32"/>
        <v/>
      </c>
      <c r="V148" s="7"/>
      <c r="W148" s="8"/>
      <c r="X148" s="55" t="str">
        <f t="shared" si="33"/>
        <v/>
      </c>
      <c r="Y148" s="7"/>
      <c r="Z148" s="56" t="str">
        <f t="shared" si="25"/>
        <v/>
      </c>
      <c r="AA148" s="56">
        <f t="shared" si="34"/>
        <v>12</v>
      </c>
    </row>
    <row r="149" spans="1:27" s="92" customFormat="1" ht="39" customHeight="1" x14ac:dyDescent="0.2">
      <c r="A149" s="3"/>
      <c r="B149" s="72">
        <v>142</v>
      </c>
      <c r="C149" s="58"/>
      <c r="D149" s="11"/>
      <c r="E149" s="10"/>
      <c r="F149" s="11"/>
      <c r="G149" s="11"/>
      <c r="H149" s="59"/>
      <c r="I149" s="11"/>
      <c r="J149" s="37" t="b">
        <f t="shared" si="35"/>
        <v>0</v>
      </c>
      <c r="K149" s="65"/>
      <c r="L149" s="41" t="str">
        <f t="shared" si="24"/>
        <v/>
      </c>
      <c r="M149" s="40" t="str">
        <f t="shared" si="26"/>
        <v/>
      </c>
      <c r="N149" s="13"/>
      <c r="O149" s="44">
        <f t="shared" si="27"/>
        <v>0</v>
      </c>
      <c r="P149" s="44">
        <v>28000</v>
      </c>
      <c r="Q149" s="45">
        <f t="shared" si="28"/>
        <v>0</v>
      </c>
      <c r="R149" s="52" t="str">
        <f t="shared" si="29"/>
        <v/>
      </c>
      <c r="S149" s="53" t="str">
        <f t="shared" si="30"/>
        <v/>
      </c>
      <c r="T149" s="53" t="str">
        <f t="shared" si="31"/>
        <v/>
      </c>
      <c r="U149" s="54" t="str">
        <f t="shared" si="32"/>
        <v/>
      </c>
      <c r="V149" s="7"/>
      <c r="W149" s="8"/>
      <c r="X149" s="55" t="str">
        <f t="shared" si="33"/>
        <v/>
      </c>
      <c r="Y149" s="7"/>
      <c r="Z149" s="56" t="str">
        <f t="shared" si="25"/>
        <v/>
      </c>
      <c r="AA149" s="56">
        <f t="shared" si="34"/>
        <v>12</v>
      </c>
    </row>
    <row r="150" spans="1:27" s="92" customFormat="1" ht="39" customHeight="1" x14ac:dyDescent="0.2">
      <c r="A150" s="3"/>
      <c r="B150" s="72">
        <v>143</v>
      </c>
      <c r="C150" s="58"/>
      <c r="D150" s="11"/>
      <c r="E150" s="10"/>
      <c r="F150" s="11"/>
      <c r="G150" s="11"/>
      <c r="H150" s="59"/>
      <c r="I150" s="11"/>
      <c r="J150" s="37" t="b">
        <f t="shared" si="35"/>
        <v>0</v>
      </c>
      <c r="K150" s="65"/>
      <c r="L150" s="41" t="str">
        <f t="shared" si="24"/>
        <v/>
      </c>
      <c r="M150" s="40" t="str">
        <f t="shared" si="26"/>
        <v/>
      </c>
      <c r="N150" s="13"/>
      <c r="O150" s="44">
        <f t="shared" si="27"/>
        <v>0</v>
      </c>
      <c r="P150" s="44">
        <v>28000</v>
      </c>
      <c r="Q150" s="45">
        <f t="shared" si="28"/>
        <v>0</v>
      </c>
      <c r="R150" s="52" t="str">
        <f t="shared" si="29"/>
        <v/>
      </c>
      <c r="S150" s="53" t="str">
        <f t="shared" si="30"/>
        <v/>
      </c>
      <c r="T150" s="53" t="str">
        <f t="shared" si="31"/>
        <v/>
      </c>
      <c r="U150" s="54" t="str">
        <f t="shared" si="32"/>
        <v/>
      </c>
      <c r="V150" s="7"/>
      <c r="W150" s="8"/>
      <c r="X150" s="55" t="str">
        <f t="shared" si="33"/>
        <v/>
      </c>
      <c r="Y150" s="7"/>
      <c r="Z150" s="56" t="str">
        <f t="shared" si="25"/>
        <v/>
      </c>
      <c r="AA150" s="56">
        <f t="shared" si="34"/>
        <v>12</v>
      </c>
    </row>
    <row r="151" spans="1:27" s="92" customFormat="1" ht="39" customHeight="1" x14ac:dyDescent="0.2">
      <c r="A151" s="3"/>
      <c r="B151" s="72">
        <v>144</v>
      </c>
      <c r="C151" s="58"/>
      <c r="D151" s="11"/>
      <c r="E151" s="10"/>
      <c r="F151" s="11"/>
      <c r="G151" s="11"/>
      <c r="H151" s="59"/>
      <c r="I151" s="11"/>
      <c r="J151" s="37" t="b">
        <f t="shared" si="35"/>
        <v>0</v>
      </c>
      <c r="K151" s="65"/>
      <c r="L151" s="41" t="str">
        <f t="shared" si="24"/>
        <v/>
      </c>
      <c r="M151" s="40" t="str">
        <f t="shared" si="26"/>
        <v/>
      </c>
      <c r="N151" s="13"/>
      <c r="O151" s="44">
        <f t="shared" si="27"/>
        <v>0</v>
      </c>
      <c r="P151" s="44">
        <v>28000</v>
      </c>
      <c r="Q151" s="45">
        <f t="shared" si="28"/>
        <v>0</v>
      </c>
      <c r="R151" s="52" t="str">
        <f t="shared" si="29"/>
        <v/>
      </c>
      <c r="S151" s="53" t="str">
        <f t="shared" si="30"/>
        <v/>
      </c>
      <c r="T151" s="53" t="str">
        <f t="shared" si="31"/>
        <v/>
      </c>
      <c r="U151" s="54" t="str">
        <f t="shared" si="32"/>
        <v/>
      </c>
      <c r="V151" s="7"/>
      <c r="W151" s="8"/>
      <c r="X151" s="55" t="str">
        <f t="shared" si="33"/>
        <v/>
      </c>
      <c r="Y151" s="7"/>
      <c r="Z151" s="56" t="str">
        <f t="shared" si="25"/>
        <v/>
      </c>
      <c r="AA151" s="56">
        <f t="shared" si="34"/>
        <v>12</v>
      </c>
    </row>
    <row r="152" spans="1:27" s="92" customFormat="1" ht="39" customHeight="1" x14ac:dyDescent="0.2">
      <c r="A152" s="3"/>
      <c r="B152" s="72">
        <v>145</v>
      </c>
      <c r="C152" s="58"/>
      <c r="D152" s="11"/>
      <c r="E152" s="10"/>
      <c r="F152" s="11"/>
      <c r="G152" s="11"/>
      <c r="H152" s="59"/>
      <c r="I152" s="11"/>
      <c r="J152" s="37" t="b">
        <f t="shared" si="35"/>
        <v>0</v>
      </c>
      <c r="K152" s="65"/>
      <c r="L152" s="41" t="str">
        <f t="shared" si="24"/>
        <v/>
      </c>
      <c r="M152" s="40" t="str">
        <f t="shared" si="26"/>
        <v/>
      </c>
      <c r="N152" s="13"/>
      <c r="O152" s="44">
        <f t="shared" si="27"/>
        <v>0</v>
      </c>
      <c r="P152" s="44">
        <v>28000</v>
      </c>
      <c r="Q152" s="45">
        <f t="shared" si="28"/>
        <v>0</v>
      </c>
      <c r="R152" s="52" t="str">
        <f t="shared" si="29"/>
        <v/>
      </c>
      <c r="S152" s="53" t="str">
        <f t="shared" si="30"/>
        <v/>
      </c>
      <c r="T152" s="53" t="str">
        <f t="shared" si="31"/>
        <v/>
      </c>
      <c r="U152" s="54" t="str">
        <f t="shared" si="32"/>
        <v/>
      </c>
      <c r="V152" s="7"/>
      <c r="W152" s="8"/>
      <c r="X152" s="55" t="str">
        <f t="shared" si="33"/>
        <v/>
      </c>
      <c r="Y152" s="7"/>
      <c r="Z152" s="56" t="str">
        <f t="shared" si="25"/>
        <v/>
      </c>
      <c r="AA152" s="56">
        <f t="shared" si="34"/>
        <v>12</v>
      </c>
    </row>
    <row r="153" spans="1:27" s="92" customFormat="1" ht="39" customHeight="1" x14ac:dyDescent="0.2">
      <c r="A153" s="3"/>
      <c r="B153" s="72">
        <v>146</v>
      </c>
      <c r="C153" s="58"/>
      <c r="D153" s="11"/>
      <c r="E153" s="10"/>
      <c r="F153" s="11"/>
      <c r="G153" s="11"/>
      <c r="H153" s="59"/>
      <c r="I153" s="11"/>
      <c r="J153" s="37" t="b">
        <f t="shared" si="35"/>
        <v>0</v>
      </c>
      <c r="K153" s="65"/>
      <c r="L153" s="41" t="str">
        <f t="shared" si="24"/>
        <v/>
      </c>
      <c r="M153" s="40" t="str">
        <f t="shared" si="26"/>
        <v/>
      </c>
      <c r="N153" s="13"/>
      <c r="O153" s="44">
        <f t="shared" si="27"/>
        <v>0</v>
      </c>
      <c r="P153" s="44">
        <v>28000</v>
      </c>
      <c r="Q153" s="45">
        <f t="shared" si="28"/>
        <v>0</v>
      </c>
      <c r="R153" s="52" t="str">
        <f t="shared" si="29"/>
        <v/>
      </c>
      <c r="S153" s="53" t="str">
        <f t="shared" si="30"/>
        <v/>
      </c>
      <c r="T153" s="53" t="str">
        <f t="shared" si="31"/>
        <v/>
      </c>
      <c r="U153" s="54" t="str">
        <f t="shared" si="32"/>
        <v/>
      </c>
      <c r="V153" s="7"/>
      <c r="W153" s="8"/>
      <c r="X153" s="55" t="str">
        <f t="shared" si="33"/>
        <v/>
      </c>
      <c r="Y153" s="7"/>
      <c r="Z153" s="56" t="str">
        <f t="shared" si="25"/>
        <v/>
      </c>
      <c r="AA153" s="56">
        <f t="shared" si="34"/>
        <v>12</v>
      </c>
    </row>
    <row r="154" spans="1:27" s="92" customFormat="1" ht="39" customHeight="1" x14ac:dyDescent="0.2">
      <c r="A154" s="3"/>
      <c r="B154" s="72">
        <v>147</v>
      </c>
      <c r="C154" s="58"/>
      <c r="D154" s="11"/>
      <c r="E154" s="10"/>
      <c r="F154" s="11"/>
      <c r="G154" s="11"/>
      <c r="H154" s="59"/>
      <c r="I154" s="11"/>
      <c r="J154" s="37" t="b">
        <f t="shared" si="35"/>
        <v>0</v>
      </c>
      <c r="K154" s="65"/>
      <c r="L154" s="41" t="str">
        <f t="shared" si="24"/>
        <v/>
      </c>
      <c r="M154" s="40" t="str">
        <f t="shared" si="26"/>
        <v/>
      </c>
      <c r="N154" s="13"/>
      <c r="O154" s="44">
        <f t="shared" si="27"/>
        <v>0</v>
      </c>
      <c r="P154" s="44">
        <v>28000</v>
      </c>
      <c r="Q154" s="45">
        <f t="shared" si="28"/>
        <v>0</v>
      </c>
      <c r="R154" s="52" t="str">
        <f t="shared" si="29"/>
        <v/>
      </c>
      <c r="S154" s="53" t="str">
        <f t="shared" si="30"/>
        <v/>
      </c>
      <c r="T154" s="53" t="str">
        <f t="shared" si="31"/>
        <v/>
      </c>
      <c r="U154" s="54" t="str">
        <f t="shared" si="32"/>
        <v/>
      </c>
      <c r="V154" s="7"/>
      <c r="W154" s="8"/>
      <c r="X154" s="55" t="str">
        <f t="shared" si="33"/>
        <v/>
      </c>
      <c r="Y154" s="7"/>
      <c r="Z154" s="56" t="str">
        <f t="shared" si="25"/>
        <v/>
      </c>
      <c r="AA154" s="56">
        <f t="shared" si="34"/>
        <v>12</v>
      </c>
    </row>
    <row r="155" spans="1:27" s="92" customFormat="1" ht="39" customHeight="1" x14ac:dyDescent="0.2">
      <c r="A155" s="3"/>
      <c r="B155" s="72">
        <v>148</v>
      </c>
      <c r="C155" s="58"/>
      <c r="D155" s="11"/>
      <c r="E155" s="10"/>
      <c r="F155" s="11"/>
      <c r="G155" s="11"/>
      <c r="H155" s="59"/>
      <c r="I155" s="11"/>
      <c r="J155" s="37" t="b">
        <f t="shared" si="35"/>
        <v>0</v>
      </c>
      <c r="K155" s="65"/>
      <c r="L155" s="41" t="str">
        <f t="shared" si="24"/>
        <v/>
      </c>
      <c r="M155" s="40" t="str">
        <f t="shared" si="26"/>
        <v/>
      </c>
      <c r="N155" s="13"/>
      <c r="O155" s="44">
        <f t="shared" si="27"/>
        <v>0</v>
      </c>
      <c r="P155" s="44">
        <v>28000</v>
      </c>
      <c r="Q155" s="45">
        <f t="shared" si="28"/>
        <v>0</v>
      </c>
      <c r="R155" s="52" t="str">
        <f t="shared" si="29"/>
        <v/>
      </c>
      <c r="S155" s="53" t="str">
        <f t="shared" si="30"/>
        <v/>
      </c>
      <c r="T155" s="53" t="str">
        <f t="shared" si="31"/>
        <v/>
      </c>
      <c r="U155" s="54" t="str">
        <f t="shared" si="32"/>
        <v/>
      </c>
      <c r="V155" s="7"/>
      <c r="W155" s="8"/>
      <c r="X155" s="55" t="str">
        <f t="shared" si="33"/>
        <v/>
      </c>
      <c r="Y155" s="7"/>
      <c r="Z155" s="56" t="str">
        <f t="shared" si="25"/>
        <v/>
      </c>
      <c r="AA155" s="56">
        <f t="shared" si="34"/>
        <v>12</v>
      </c>
    </row>
    <row r="156" spans="1:27" s="92" customFormat="1" ht="39" customHeight="1" x14ac:dyDescent="0.2">
      <c r="A156" s="3"/>
      <c r="B156" s="72">
        <v>149</v>
      </c>
      <c r="C156" s="58"/>
      <c r="D156" s="11"/>
      <c r="E156" s="10"/>
      <c r="F156" s="11"/>
      <c r="G156" s="11"/>
      <c r="H156" s="59"/>
      <c r="I156" s="11"/>
      <c r="J156" s="37" t="b">
        <f t="shared" si="35"/>
        <v>0</v>
      </c>
      <c r="K156" s="65"/>
      <c r="L156" s="41" t="str">
        <f t="shared" si="24"/>
        <v/>
      </c>
      <c r="M156" s="40" t="str">
        <f t="shared" si="26"/>
        <v/>
      </c>
      <c r="N156" s="13"/>
      <c r="O156" s="44">
        <f t="shared" si="27"/>
        <v>0</v>
      </c>
      <c r="P156" s="44">
        <v>28000</v>
      </c>
      <c r="Q156" s="45">
        <f t="shared" si="28"/>
        <v>0</v>
      </c>
      <c r="R156" s="52" t="str">
        <f t="shared" si="29"/>
        <v/>
      </c>
      <c r="S156" s="53" t="str">
        <f t="shared" si="30"/>
        <v/>
      </c>
      <c r="T156" s="53" t="str">
        <f t="shared" si="31"/>
        <v/>
      </c>
      <c r="U156" s="54" t="str">
        <f t="shared" si="32"/>
        <v/>
      </c>
      <c r="V156" s="7"/>
      <c r="W156" s="8"/>
      <c r="X156" s="55" t="str">
        <f t="shared" si="33"/>
        <v/>
      </c>
      <c r="Y156" s="7"/>
      <c r="Z156" s="56" t="str">
        <f t="shared" si="25"/>
        <v/>
      </c>
      <c r="AA156" s="56">
        <f t="shared" si="34"/>
        <v>12</v>
      </c>
    </row>
    <row r="157" spans="1:27" s="92" customFormat="1" ht="39" customHeight="1" x14ac:dyDescent="0.2">
      <c r="A157" s="3"/>
      <c r="B157" s="72">
        <v>150</v>
      </c>
      <c r="C157" s="58"/>
      <c r="D157" s="11"/>
      <c r="E157" s="10"/>
      <c r="F157" s="11"/>
      <c r="G157" s="11"/>
      <c r="H157" s="59"/>
      <c r="I157" s="11"/>
      <c r="J157" s="37" t="b">
        <f t="shared" si="35"/>
        <v>0</v>
      </c>
      <c r="K157" s="65"/>
      <c r="L157" s="41" t="str">
        <f t="shared" si="24"/>
        <v/>
      </c>
      <c r="M157" s="40" t="str">
        <f t="shared" si="26"/>
        <v/>
      </c>
      <c r="N157" s="13"/>
      <c r="O157" s="44">
        <f t="shared" si="27"/>
        <v>0</v>
      </c>
      <c r="P157" s="44">
        <v>28000</v>
      </c>
      <c r="Q157" s="45">
        <f t="shared" si="28"/>
        <v>0</v>
      </c>
      <c r="R157" s="52" t="str">
        <f t="shared" si="29"/>
        <v/>
      </c>
      <c r="S157" s="53" t="str">
        <f t="shared" si="30"/>
        <v/>
      </c>
      <c r="T157" s="53" t="str">
        <f t="shared" si="31"/>
        <v/>
      </c>
      <c r="U157" s="54" t="str">
        <f t="shared" si="32"/>
        <v/>
      </c>
      <c r="V157" s="7"/>
      <c r="W157" s="8"/>
      <c r="X157" s="55" t="str">
        <f t="shared" si="33"/>
        <v/>
      </c>
      <c r="Y157" s="7"/>
      <c r="Z157" s="56" t="str">
        <f t="shared" si="25"/>
        <v/>
      </c>
      <c r="AA157" s="56">
        <f t="shared" si="34"/>
        <v>12</v>
      </c>
    </row>
    <row r="158" spans="1:27" s="92" customFormat="1" ht="39" customHeight="1" x14ac:dyDescent="0.2">
      <c r="A158" s="3"/>
      <c r="B158" s="72">
        <v>151</v>
      </c>
      <c r="C158" s="58"/>
      <c r="D158" s="11"/>
      <c r="E158" s="10"/>
      <c r="F158" s="11"/>
      <c r="G158" s="11"/>
      <c r="H158" s="59"/>
      <c r="I158" s="11"/>
      <c r="J158" s="37" t="b">
        <f t="shared" si="35"/>
        <v>0</v>
      </c>
      <c r="K158" s="65"/>
      <c r="L158" s="41" t="str">
        <f t="shared" si="24"/>
        <v/>
      </c>
      <c r="M158" s="40" t="str">
        <f t="shared" si="26"/>
        <v/>
      </c>
      <c r="N158" s="13"/>
      <c r="O158" s="44">
        <f t="shared" si="27"/>
        <v>0</v>
      </c>
      <c r="P158" s="44">
        <v>28000</v>
      </c>
      <c r="Q158" s="45">
        <f t="shared" si="28"/>
        <v>0</v>
      </c>
      <c r="R158" s="52" t="str">
        <f t="shared" si="29"/>
        <v/>
      </c>
      <c r="S158" s="53" t="str">
        <f t="shared" si="30"/>
        <v/>
      </c>
      <c r="T158" s="53" t="str">
        <f t="shared" si="31"/>
        <v/>
      </c>
      <c r="U158" s="54" t="str">
        <f t="shared" si="32"/>
        <v/>
      </c>
      <c r="V158" s="7"/>
      <c r="W158" s="8"/>
      <c r="X158" s="55" t="str">
        <f t="shared" si="33"/>
        <v/>
      </c>
      <c r="Y158" s="7"/>
      <c r="Z158" s="56" t="str">
        <f t="shared" si="25"/>
        <v/>
      </c>
      <c r="AA158" s="56">
        <f t="shared" si="34"/>
        <v>12</v>
      </c>
    </row>
    <row r="159" spans="1:27" s="92" customFormat="1" ht="39" customHeight="1" x14ac:dyDescent="0.2">
      <c r="A159" s="3"/>
      <c r="B159" s="72">
        <v>152</v>
      </c>
      <c r="C159" s="58"/>
      <c r="D159" s="11"/>
      <c r="E159" s="10"/>
      <c r="F159" s="11"/>
      <c r="G159" s="11"/>
      <c r="H159" s="59"/>
      <c r="I159" s="11"/>
      <c r="J159" s="37" t="b">
        <f t="shared" si="35"/>
        <v>0</v>
      </c>
      <c r="K159" s="65"/>
      <c r="L159" s="41" t="str">
        <f t="shared" si="24"/>
        <v/>
      </c>
      <c r="M159" s="40" t="str">
        <f t="shared" si="26"/>
        <v/>
      </c>
      <c r="N159" s="13"/>
      <c r="O159" s="44">
        <f t="shared" si="27"/>
        <v>0</v>
      </c>
      <c r="P159" s="44">
        <v>28000</v>
      </c>
      <c r="Q159" s="45">
        <f t="shared" si="28"/>
        <v>0</v>
      </c>
      <c r="R159" s="52" t="str">
        <f t="shared" si="29"/>
        <v/>
      </c>
      <c r="S159" s="53" t="str">
        <f t="shared" si="30"/>
        <v/>
      </c>
      <c r="T159" s="53" t="str">
        <f t="shared" si="31"/>
        <v/>
      </c>
      <c r="U159" s="54" t="str">
        <f t="shared" si="32"/>
        <v/>
      </c>
      <c r="V159" s="7"/>
      <c r="W159" s="8"/>
      <c r="X159" s="55" t="str">
        <f t="shared" si="33"/>
        <v/>
      </c>
      <c r="Y159" s="7"/>
      <c r="Z159" s="56" t="str">
        <f t="shared" si="25"/>
        <v/>
      </c>
      <c r="AA159" s="56">
        <f t="shared" si="34"/>
        <v>12</v>
      </c>
    </row>
    <row r="160" spans="1:27" s="92" customFormat="1" ht="39" customHeight="1" x14ac:dyDescent="0.2">
      <c r="A160" s="3"/>
      <c r="B160" s="72">
        <v>153</v>
      </c>
      <c r="C160" s="58"/>
      <c r="D160" s="11"/>
      <c r="E160" s="10"/>
      <c r="F160" s="11"/>
      <c r="G160" s="11"/>
      <c r="H160" s="59"/>
      <c r="I160" s="11"/>
      <c r="J160" s="37" t="b">
        <f t="shared" si="35"/>
        <v>0</v>
      </c>
      <c r="K160" s="65"/>
      <c r="L160" s="41" t="str">
        <f t="shared" si="24"/>
        <v/>
      </c>
      <c r="M160" s="40" t="str">
        <f t="shared" si="26"/>
        <v/>
      </c>
      <c r="N160" s="13"/>
      <c r="O160" s="44">
        <f t="shared" si="27"/>
        <v>0</v>
      </c>
      <c r="P160" s="44">
        <v>28000</v>
      </c>
      <c r="Q160" s="45">
        <f t="shared" si="28"/>
        <v>0</v>
      </c>
      <c r="R160" s="52" t="str">
        <f t="shared" si="29"/>
        <v/>
      </c>
      <c r="S160" s="53" t="str">
        <f t="shared" si="30"/>
        <v/>
      </c>
      <c r="T160" s="53" t="str">
        <f t="shared" si="31"/>
        <v/>
      </c>
      <c r="U160" s="54" t="str">
        <f t="shared" si="32"/>
        <v/>
      </c>
      <c r="V160" s="7"/>
      <c r="W160" s="8"/>
      <c r="X160" s="55" t="str">
        <f t="shared" si="33"/>
        <v/>
      </c>
      <c r="Y160" s="7"/>
      <c r="Z160" s="56" t="str">
        <f t="shared" si="25"/>
        <v/>
      </c>
      <c r="AA160" s="56">
        <f t="shared" si="34"/>
        <v>12</v>
      </c>
    </row>
    <row r="161" spans="1:27" s="92" customFormat="1" ht="39" customHeight="1" x14ac:dyDescent="0.2">
      <c r="A161" s="3"/>
      <c r="B161" s="72">
        <v>154</v>
      </c>
      <c r="C161" s="58"/>
      <c r="D161" s="11"/>
      <c r="E161" s="10"/>
      <c r="F161" s="11"/>
      <c r="G161" s="11"/>
      <c r="H161" s="59"/>
      <c r="I161" s="11"/>
      <c r="J161" s="37" t="b">
        <f t="shared" si="35"/>
        <v>0</v>
      </c>
      <c r="K161" s="65"/>
      <c r="L161" s="41" t="str">
        <f t="shared" si="24"/>
        <v/>
      </c>
      <c r="M161" s="40" t="str">
        <f t="shared" si="26"/>
        <v/>
      </c>
      <c r="N161" s="13"/>
      <c r="O161" s="44">
        <f t="shared" si="27"/>
        <v>0</v>
      </c>
      <c r="P161" s="44">
        <v>28000</v>
      </c>
      <c r="Q161" s="45">
        <f t="shared" si="28"/>
        <v>0</v>
      </c>
      <c r="R161" s="52" t="str">
        <f t="shared" si="29"/>
        <v/>
      </c>
      <c r="S161" s="53" t="str">
        <f t="shared" si="30"/>
        <v/>
      </c>
      <c r="T161" s="53" t="str">
        <f t="shared" si="31"/>
        <v/>
      </c>
      <c r="U161" s="54" t="str">
        <f t="shared" si="32"/>
        <v/>
      </c>
      <c r="V161" s="7"/>
      <c r="W161" s="8"/>
      <c r="X161" s="55" t="str">
        <f t="shared" si="33"/>
        <v/>
      </c>
      <c r="Y161" s="7"/>
      <c r="Z161" s="56" t="str">
        <f t="shared" si="25"/>
        <v/>
      </c>
      <c r="AA161" s="56">
        <f t="shared" si="34"/>
        <v>12</v>
      </c>
    </row>
    <row r="162" spans="1:27" s="92" customFormat="1" ht="39" customHeight="1" x14ac:dyDescent="0.2">
      <c r="A162" s="3"/>
      <c r="B162" s="72">
        <v>155</v>
      </c>
      <c r="C162" s="58"/>
      <c r="D162" s="11"/>
      <c r="E162" s="10"/>
      <c r="F162" s="11"/>
      <c r="G162" s="11"/>
      <c r="H162" s="59"/>
      <c r="I162" s="11"/>
      <c r="J162" s="37" t="b">
        <f t="shared" si="35"/>
        <v>0</v>
      </c>
      <c r="K162" s="65"/>
      <c r="L162" s="41" t="str">
        <f t="shared" si="24"/>
        <v/>
      </c>
      <c r="M162" s="40" t="str">
        <f t="shared" si="26"/>
        <v/>
      </c>
      <c r="N162" s="13"/>
      <c r="O162" s="44">
        <f t="shared" si="27"/>
        <v>0</v>
      </c>
      <c r="P162" s="44">
        <v>28000</v>
      </c>
      <c r="Q162" s="45">
        <f t="shared" si="28"/>
        <v>0</v>
      </c>
      <c r="R162" s="52" t="str">
        <f t="shared" si="29"/>
        <v/>
      </c>
      <c r="S162" s="53" t="str">
        <f t="shared" si="30"/>
        <v/>
      </c>
      <c r="T162" s="53" t="str">
        <f t="shared" si="31"/>
        <v/>
      </c>
      <c r="U162" s="54" t="str">
        <f t="shared" si="32"/>
        <v/>
      </c>
      <c r="V162" s="7"/>
      <c r="W162" s="8"/>
      <c r="X162" s="55" t="str">
        <f t="shared" si="33"/>
        <v/>
      </c>
      <c r="Y162" s="7"/>
      <c r="Z162" s="56" t="str">
        <f t="shared" si="25"/>
        <v/>
      </c>
      <c r="AA162" s="56">
        <f t="shared" si="34"/>
        <v>12</v>
      </c>
    </row>
    <row r="163" spans="1:27" s="92" customFormat="1" ht="39" customHeight="1" x14ac:dyDescent="0.2">
      <c r="A163" s="3"/>
      <c r="B163" s="72">
        <v>156</v>
      </c>
      <c r="C163" s="58"/>
      <c r="D163" s="11"/>
      <c r="E163" s="10"/>
      <c r="F163" s="11"/>
      <c r="G163" s="11"/>
      <c r="H163" s="59"/>
      <c r="I163" s="11"/>
      <c r="J163" s="37" t="b">
        <f t="shared" si="35"/>
        <v>0</v>
      </c>
      <c r="K163" s="65"/>
      <c r="L163" s="41" t="str">
        <f t="shared" si="24"/>
        <v/>
      </c>
      <c r="M163" s="40" t="str">
        <f t="shared" si="26"/>
        <v/>
      </c>
      <c r="N163" s="13"/>
      <c r="O163" s="44">
        <f t="shared" si="27"/>
        <v>0</v>
      </c>
      <c r="P163" s="44">
        <v>28000</v>
      </c>
      <c r="Q163" s="45">
        <f t="shared" si="28"/>
        <v>0</v>
      </c>
      <c r="R163" s="52" t="str">
        <f t="shared" si="29"/>
        <v/>
      </c>
      <c r="S163" s="53" t="str">
        <f t="shared" si="30"/>
        <v/>
      </c>
      <c r="T163" s="53" t="str">
        <f t="shared" si="31"/>
        <v/>
      </c>
      <c r="U163" s="54" t="str">
        <f t="shared" si="32"/>
        <v/>
      </c>
      <c r="V163" s="7"/>
      <c r="W163" s="8"/>
      <c r="X163" s="55" t="str">
        <f t="shared" si="33"/>
        <v/>
      </c>
      <c r="Y163" s="7"/>
      <c r="Z163" s="56" t="str">
        <f t="shared" si="25"/>
        <v/>
      </c>
      <c r="AA163" s="56">
        <f t="shared" si="34"/>
        <v>12</v>
      </c>
    </row>
    <row r="164" spans="1:27" s="92" customFormat="1" ht="39" customHeight="1" x14ac:dyDescent="0.2">
      <c r="A164" s="3"/>
      <c r="B164" s="72">
        <v>157</v>
      </c>
      <c r="C164" s="58"/>
      <c r="D164" s="11"/>
      <c r="E164" s="10"/>
      <c r="F164" s="11"/>
      <c r="G164" s="11"/>
      <c r="H164" s="59"/>
      <c r="I164" s="11"/>
      <c r="J164" s="37" t="b">
        <f t="shared" si="35"/>
        <v>0</v>
      </c>
      <c r="K164" s="65"/>
      <c r="L164" s="41" t="str">
        <f t="shared" si="24"/>
        <v/>
      </c>
      <c r="M164" s="40" t="str">
        <f t="shared" si="26"/>
        <v/>
      </c>
      <c r="N164" s="13"/>
      <c r="O164" s="44">
        <f t="shared" si="27"/>
        <v>0</v>
      </c>
      <c r="P164" s="44">
        <v>28000</v>
      </c>
      <c r="Q164" s="45">
        <f t="shared" si="28"/>
        <v>0</v>
      </c>
      <c r="R164" s="52" t="str">
        <f t="shared" si="29"/>
        <v/>
      </c>
      <c r="S164" s="53" t="str">
        <f t="shared" si="30"/>
        <v/>
      </c>
      <c r="T164" s="53" t="str">
        <f t="shared" si="31"/>
        <v/>
      </c>
      <c r="U164" s="54" t="str">
        <f t="shared" si="32"/>
        <v/>
      </c>
      <c r="V164" s="7"/>
      <c r="W164" s="8"/>
      <c r="X164" s="55" t="str">
        <f t="shared" si="33"/>
        <v/>
      </c>
      <c r="Y164" s="7"/>
      <c r="Z164" s="56" t="str">
        <f t="shared" si="25"/>
        <v/>
      </c>
      <c r="AA164" s="56">
        <f t="shared" si="34"/>
        <v>12</v>
      </c>
    </row>
    <row r="165" spans="1:27" s="92" customFormat="1" ht="39" customHeight="1" x14ac:dyDescent="0.2">
      <c r="A165" s="3"/>
      <c r="B165" s="72">
        <v>158</v>
      </c>
      <c r="C165" s="58"/>
      <c r="D165" s="11"/>
      <c r="E165" s="10"/>
      <c r="F165" s="11"/>
      <c r="G165" s="11"/>
      <c r="H165" s="59"/>
      <c r="I165" s="11"/>
      <c r="J165" s="37" t="b">
        <f t="shared" si="35"/>
        <v>0</v>
      </c>
      <c r="K165" s="65"/>
      <c r="L165" s="41" t="str">
        <f t="shared" si="24"/>
        <v/>
      </c>
      <c r="M165" s="40" t="str">
        <f t="shared" si="26"/>
        <v/>
      </c>
      <c r="N165" s="13"/>
      <c r="O165" s="44">
        <f t="shared" si="27"/>
        <v>0</v>
      </c>
      <c r="P165" s="44">
        <v>28000</v>
      </c>
      <c r="Q165" s="45">
        <f t="shared" si="28"/>
        <v>0</v>
      </c>
      <c r="R165" s="52" t="str">
        <f t="shared" si="29"/>
        <v/>
      </c>
      <c r="S165" s="53" t="str">
        <f t="shared" si="30"/>
        <v/>
      </c>
      <c r="T165" s="53" t="str">
        <f t="shared" si="31"/>
        <v/>
      </c>
      <c r="U165" s="54" t="str">
        <f t="shared" si="32"/>
        <v/>
      </c>
      <c r="V165" s="7"/>
      <c r="W165" s="8"/>
      <c r="X165" s="55" t="str">
        <f t="shared" si="33"/>
        <v/>
      </c>
      <c r="Y165" s="7"/>
      <c r="Z165" s="56" t="str">
        <f t="shared" si="25"/>
        <v/>
      </c>
      <c r="AA165" s="56">
        <f t="shared" si="34"/>
        <v>12</v>
      </c>
    </row>
    <row r="166" spans="1:27" s="92" customFormat="1" ht="39" customHeight="1" x14ac:dyDescent="0.2">
      <c r="A166" s="3"/>
      <c r="B166" s="72">
        <v>159</v>
      </c>
      <c r="C166" s="58"/>
      <c r="D166" s="11"/>
      <c r="E166" s="10"/>
      <c r="F166" s="11"/>
      <c r="G166" s="11"/>
      <c r="H166" s="59"/>
      <c r="I166" s="11"/>
      <c r="J166" s="37" t="b">
        <f t="shared" si="35"/>
        <v>0</v>
      </c>
      <c r="K166" s="65"/>
      <c r="L166" s="41" t="str">
        <f t="shared" si="24"/>
        <v/>
      </c>
      <c r="M166" s="40" t="str">
        <f t="shared" si="26"/>
        <v/>
      </c>
      <c r="N166" s="13"/>
      <c r="O166" s="44">
        <f t="shared" si="27"/>
        <v>0</v>
      </c>
      <c r="P166" s="44">
        <v>28000</v>
      </c>
      <c r="Q166" s="45">
        <f t="shared" si="28"/>
        <v>0</v>
      </c>
      <c r="R166" s="52" t="str">
        <f t="shared" si="29"/>
        <v/>
      </c>
      <c r="S166" s="53" t="str">
        <f t="shared" si="30"/>
        <v/>
      </c>
      <c r="T166" s="53" t="str">
        <f t="shared" si="31"/>
        <v/>
      </c>
      <c r="U166" s="54" t="str">
        <f t="shared" si="32"/>
        <v/>
      </c>
      <c r="V166" s="7"/>
      <c r="W166" s="8"/>
      <c r="X166" s="55" t="str">
        <f t="shared" si="33"/>
        <v/>
      </c>
      <c r="Y166" s="7"/>
      <c r="Z166" s="56" t="str">
        <f t="shared" si="25"/>
        <v/>
      </c>
      <c r="AA166" s="56">
        <f t="shared" si="34"/>
        <v>12</v>
      </c>
    </row>
    <row r="167" spans="1:27" s="92" customFormat="1" ht="39" customHeight="1" x14ac:dyDescent="0.2">
      <c r="A167" s="3"/>
      <c r="B167" s="72">
        <v>160</v>
      </c>
      <c r="C167" s="58"/>
      <c r="D167" s="11"/>
      <c r="E167" s="10"/>
      <c r="F167" s="11"/>
      <c r="G167" s="11"/>
      <c r="H167" s="59"/>
      <c r="I167" s="11"/>
      <c r="J167" s="37" t="b">
        <f t="shared" si="35"/>
        <v>0</v>
      </c>
      <c r="K167" s="65"/>
      <c r="L167" s="41" t="str">
        <f t="shared" si="24"/>
        <v/>
      </c>
      <c r="M167" s="40" t="str">
        <f t="shared" si="26"/>
        <v/>
      </c>
      <c r="N167" s="13"/>
      <c r="O167" s="44">
        <f t="shared" si="27"/>
        <v>0</v>
      </c>
      <c r="P167" s="44">
        <v>28000</v>
      </c>
      <c r="Q167" s="45">
        <f t="shared" si="28"/>
        <v>0</v>
      </c>
      <c r="R167" s="52" t="str">
        <f t="shared" si="29"/>
        <v/>
      </c>
      <c r="S167" s="53" t="str">
        <f t="shared" si="30"/>
        <v/>
      </c>
      <c r="T167" s="53" t="str">
        <f t="shared" si="31"/>
        <v/>
      </c>
      <c r="U167" s="54" t="str">
        <f t="shared" si="32"/>
        <v/>
      </c>
      <c r="V167" s="7"/>
      <c r="W167" s="8"/>
      <c r="X167" s="55" t="str">
        <f t="shared" si="33"/>
        <v/>
      </c>
      <c r="Y167" s="7"/>
      <c r="Z167" s="56" t="str">
        <f t="shared" si="25"/>
        <v/>
      </c>
      <c r="AA167" s="56">
        <f t="shared" si="34"/>
        <v>12</v>
      </c>
    </row>
    <row r="168" spans="1:27" s="92" customFormat="1" ht="39" customHeight="1" x14ac:dyDescent="0.2">
      <c r="A168" s="3"/>
      <c r="B168" s="72">
        <v>161</v>
      </c>
      <c r="C168" s="58"/>
      <c r="D168" s="11"/>
      <c r="E168" s="10"/>
      <c r="F168" s="11"/>
      <c r="G168" s="11"/>
      <c r="H168" s="59"/>
      <c r="I168" s="11"/>
      <c r="J168" s="37" t="b">
        <f t="shared" si="35"/>
        <v>0</v>
      </c>
      <c r="K168" s="65"/>
      <c r="L168" s="41" t="str">
        <f t="shared" si="24"/>
        <v/>
      </c>
      <c r="M168" s="40" t="str">
        <f t="shared" si="26"/>
        <v/>
      </c>
      <c r="N168" s="13"/>
      <c r="O168" s="44">
        <f t="shared" si="27"/>
        <v>0</v>
      </c>
      <c r="P168" s="44">
        <v>28000</v>
      </c>
      <c r="Q168" s="45">
        <f t="shared" si="28"/>
        <v>0</v>
      </c>
      <c r="R168" s="52" t="str">
        <f t="shared" si="29"/>
        <v/>
      </c>
      <c r="S168" s="53" t="str">
        <f t="shared" si="30"/>
        <v/>
      </c>
      <c r="T168" s="53" t="str">
        <f t="shared" si="31"/>
        <v/>
      </c>
      <c r="U168" s="54" t="str">
        <f t="shared" si="32"/>
        <v/>
      </c>
      <c r="V168" s="7"/>
      <c r="W168" s="8"/>
      <c r="X168" s="55" t="str">
        <f t="shared" si="33"/>
        <v/>
      </c>
      <c r="Y168" s="7"/>
      <c r="Z168" s="56" t="str">
        <f t="shared" si="25"/>
        <v/>
      </c>
      <c r="AA168" s="56">
        <f t="shared" si="34"/>
        <v>12</v>
      </c>
    </row>
    <row r="169" spans="1:27" s="92" customFormat="1" ht="39" customHeight="1" x14ac:dyDescent="0.2">
      <c r="A169" s="3"/>
      <c r="B169" s="72">
        <v>162</v>
      </c>
      <c r="C169" s="58"/>
      <c r="D169" s="11"/>
      <c r="E169" s="10"/>
      <c r="F169" s="11"/>
      <c r="G169" s="11"/>
      <c r="H169" s="59"/>
      <c r="I169" s="11"/>
      <c r="J169" s="37" t="b">
        <f t="shared" si="35"/>
        <v>0</v>
      </c>
      <c r="K169" s="65"/>
      <c r="L169" s="41" t="str">
        <f t="shared" si="24"/>
        <v/>
      </c>
      <c r="M169" s="40" t="str">
        <f t="shared" si="26"/>
        <v/>
      </c>
      <c r="N169" s="13"/>
      <c r="O169" s="44">
        <f t="shared" si="27"/>
        <v>0</v>
      </c>
      <c r="P169" s="44">
        <v>28000</v>
      </c>
      <c r="Q169" s="45">
        <f t="shared" si="28"/>
        <v>0</v>
      </c>
      <c r="R169" s="52" t="str">
        <f t="shared" si="29"/>
        <v/>
      </c>
      <c r="S169" s="53" t="str">
        <f t="shared" si="30"/>
        <v/>
      </c>
      <c r="T169" s="53" t="str">
        <f t="shared" si="31"/>
        <v/>
      </c>
      <c r="U169" s="54" t="str">
        <f t="shared" si="32"/>
        <v/>
      </c>
      <c r="V169" s="7"/>
      <c r="W169" s="8"/>
      <c r="X169" s="55" t="str">
        <f t="shared" si="33"/>
        <v/>
      </c>
      <c r="Y169" s="7"/>
      <c r="Z169" s="56" t="str">
        <f t="shared" si="25"/>
        <v/>
      </c>
      <c r="AA169" s="56">
        <f t="shared" si="34"/>
        <v>12</v>
      </c>
    </row>
    <row r="170" spans="1:27" ht="39" customHeight="1" x14ac:dyDescent="0.2">
      <c r="A170" s="2"/>
      <c r="B170" s="72">
        <v>163</v>
      </c>
      <c r="C170" s="58"/>
      <c r="D170" s="11"/>
      <c r="E170" s="10"/>
      <c r="F170" s="11"/>
      <c r="G170" s="11"/>
      <c r="H170" s="59"/>
      <c r="I170" s="11"/>
      <c r="J170" s="37" t="b">
        <f t="shared" si="35"/>
        <v>0</v>
      </c>
      <c r="K170" s="65"/>
      <c r="L170" s="41" t="str">
        <f t="shared" si="24"/>
        <v/>
      </c>
      <c r="M170" s="40" t="str">
        <f t="shared" si="26"/>
        <v/>
      </c>
      <c r="N170" s="13"/>
      <c r="O170" s="44">
        <f t="shared" si="27"/>
        <v>0</v>
      </c>
      <c r="P170" s="44">
        <v>28000</v>
      </c>
      <c r="Q170" s="45">
        <f t="shared" si="28"/>
        <v>0</v>
      </c>
      <c r="R170" s="52" t="str">
        <f t="shared" si="29"/>
        <v/>
      </c>
      <c r="S170" s="53" t="str">
        <f t="shared" si="30"/>
        <v/>
      </c>
      <c r="T170" s="53" t="str">
        <f t="shared" si="31"/>
        <v/>
      </c>
      <c r="U170" s="54" t="str">
        <f t="shared" si="32"/>
        <v/>
      </c>
      <c r="V170" s="7"/>
      <c r="W170" s="8"/>
      <c r="X170" s="55" t="str">
        <f t="shared" si="33"/>
        <v/>
      </c>
      <c r="Y170" s="7"/>
      <c r="Z170" s="56" t="str">
        <f t="shared" si="25"/>
        <v/>
      </c>
      <c r="AA170" s="56">
        <f t="shared" si="34"/>
        <v>12</v>
      </c>
    </row>
    <row r="171" spans="1:27" ht="39" customHeight="1" x14ac:dyDescent="0.2">
      <c r="A171" s="2"/>
      <c r="B171" s="72">
        <v>164</v>
      </c>
      <c r="C171" s="58"/>
      <c r="D171" s="11"/>
      <c r="E171" s="10"/>
      <c r="F171" s="11"/>
      <c r="G171" s="11"/>
      <c r="H171" s="59"/>
      <c r="I171" s="11"/>
      <c r="J171" s="37" t="b">
        <f t="shared" si="35"/>
        <v>0</v>
      </c>
      <c r="K171" s="65"/>
      <c r="L171" s="41" t="str">
        <f t="shared" si="24"/>
        <v/>
      </c>
      <c r="M171" s="40" t="str">
        <f t="shared" si="26"/>
        <v/>
      </c>
      <c r="N171" s="13"/>
      <c r="O171" s="44">
        <f t="shared" si="27"/>
        <v>0</v>
      </c>
      <c r="P171" s="44">
        <v>28000</v>
      </c>
      <c r="Q171" s="45">
        <f t="shared" si="28"/>
        <v>0</v>
      </c>
      <c r="R171" s="52" t="str">
        <f t="shared" si="29"/>
        <v/>
      </c>
      <c r="S171" s="53" t="str">
        <f t="shared" si="30"/>
        <v/>
      </c>
      <c r="T171" s="53" t="str">
        <f t="shared" si="31"/>
        <v/>
      </c>
      <c r="U171" s="54" t="str">
        <f t="shared" si="32"/>
        <v/>
      </c>
      <c r="V171" s="7"/>
      <c r="W171" s="8"/>
      <c r="X171" s="55" t="str">
        <f t="shared" si="33"/>
        <v/>
      </c>
      <c r="Y171" s="7"/>
      <c r="Z171" s="56" t="str">
        <f t="shared" si="25"/>
        <v/>
      </c>
      <c r="AA171" s="56">
        <f t="shared" si="34"/>
        <v>12</v>
      </c>
    </row>
    <row r="172" spans="1:27" ht="39" customHeight="1" x14ac:dyDescent="0.2">
      <c r="A172" s="2"/>
      <c r="B172" s="72">
        <v>165</v>
      </c>
      <c r="C172" s="58"/>
      <c r="D172" s="11"/>
      <c r="E172" s="10"/>
      <c r="F172" s="11"/>
      <c r="G172" s="11"/>
      <c r="H172" s="59"/>
      <c r="I172" s="11"/>
      <c r="J172" s="37" t="b">
        <f t="shared" si="35"/>
        <v>0</v>
      </c>
      <c r="K172" s="65"/>
      <c r="L172" s="41" t="str">
        <f t="shared" si="24"/>
        <v/>
      </c>
      <c r="M172" s="40" t="str">
        <f t="shared" si="26"/>
        <v/>
      </c>
      <c r="N172" s="13"/>
      <c r="O172" s="44">
        <f t="shared" si="27"/>
        <v>0</v>
      </c>
      <c r="P172" s="44">
        <v>28000</v>
      </c>
      <c r="Q172" s="45">
        <f t="shared" si="28"/>
        <v>0</v>
      </c>
      <c r="R172" s="52" t="str">
        <f t="shared" si="29"/>
        <v/>
      </c>
      <c r="S172" s="53" t="str">
        <f t="shared" si="30"/>
        <v/>
      </c>
      <c r="T172" s="53" t="str">
        <f t="shared" si="31"/>
        <v/>
      </c>
      <c r="U172" s="54" t="str">
        <f t="shared" si="32"/>
        <v/>
      </c>
      <c r="V172" s="7"/>
      <c r="W172" s="8"/>
      <c r="X172" s="55" t="str">
        <f t="shared" si="33"/>
        <v/>
      </c>
      <c r="Y172" s="7"/>
      <c r="Z172" s="56" t="str">
        <f t="shared" si="25"/>
        <v/>
      </c>
      <c r="AA172" s="56">
        <f t="shared" si="34"/>
        <v>12</v>
      </c>
    </row>
    <row r="173" spans="1:27" s="92" customFormat="1" ht="39" customHeight="1" x14ac:dyDescent="0.2">
      <c r="A173" s="3"/>
      <c r="B173" s="72">
        <v>166</v>
      </c>
      <c r="C173" s="58"/>
      <c r="D173" s="11"/>
      <c r="E173" s="10"/>
      <c r="F173" s="11"/>
      <c r="G173" s="11"/>
      <c r="H173" s="59"/>
      <c r="I173" s="11"/>
      <c r="J173" s="37" t="b">
        <f t="shared" si="35"/>
        <v>0</v>
      </c>
      <c r="K173" s="65"/>
      <c r="L173" s="41" t="str">
        <f t="shared" si="24"/>
        <v/>
      </c>
      <c r="M173" s="40" t="str">
        <f t="shared" si="26"/>
        <v/>
      </c>
      <c r="N173" s="13"/>
      <c r="O173" s="44">
        <f t="shared" si="27"/>
        <v>0</v>
      </c>
      <c r="P173" s="44">
        <v>28000</v>
      </c>
      <c r="Q173" s="45">
        <f t="shared" si="28"/>
        <v>0</v>
      </c>
      <c r="R173" s="52" t="str">
        <f t="shared" si="29"/>
        <v/>
      </c>
      <c r="S173" s="53" t="str">
        <f t="shared" si="30"/>
        <v/>
      </c>
      <c r="T173" s="53" t="str">
        <f t="shared" si="31"/>
        <v/>
      </c>
      <c r="U173" s="54" t="str">
        <f t="shared" si="32"/>
        <v/>
      </c>
      <c r="V173" s="7"/>
      <c r="W173" s="8"/>
      <c r="X173" s="55" t="str">
        <f t="shared" si="33"/>
        <v/>
      </c>
      <c r="Y173" s="7"/>
      <c r="Z173" s="56" t="str">
        <f t="shared" si="25"/>
        <v/>
      </c>
      <c r="AA173" s="56">
        <f t="shared" si="34"/>
        <v>12</v>
      </c>
    </row>
    <row r="174" spans="1:27" s="92" customFormat="1" ht="39" customHeight="1" x14ac:dyDescent="0.2">
      <c r="A174" s="3"/>
      <c r="B174" s="72">
        <v>167</v>
      </c>
      <c r="C174" s="58"/>
      <c r="D174" s="11"/>
      <c r="E174" s="10"/>
      <c r="F174" s="11"/>
      <c r="G174" s="11"/>
      <c r="H174" s="59"/>
      <c r="I174" s="11"/>
      <c r="J174" s="37" t="b">
        <f t="shared" si="35"/>
        <v>0</v>
      </c>
      <c r="K174" s="65"/>
      <c r="L174" s="41" t="str">
        <f t="shared" si="24"/>
        <v/>
      </c>
      <c r="M174" s="40" t="str">
        <f t="shared" si="26"/>
        <v/>
      </c>
      <c r="N174" s="13"/>
      <c r="O174" s="44">
        <f t="shared" si="27"/>
        <v>0</v>
      </c>
      <c r="P174" s="44">
        <v>28000</v>
      </c>
      <c r="Q174" s="45">
        <f t="shared" si="28"/>
        <v>0</v>
      </c>
      <c r="R174" s="52" t="str">
        <f t="shared" si="29"/>
        <v/>
      </c>
      <c r="S174" s="53" t="str">
        <f t="shared" si="30"/>
        <v/>
      </c>
      <c r="T174" s="53" t="str">
        <f t="shared" si="31"/>
        <v/>
      </c>
      <c r="U174" s="54" t="str">
        <f t="shared" si="32"/>
        <v/>
      </c>
      <c r="V174" s="7"/>
      <c r="W174" s="8"/>
      <c r="X174" s="55" t="str">
        <f t="shared" si="33"/>
        <v/>
      </c>
      <c r="Y174" s="7"/>
      <c r="Z174" s="56" t="str">
        <f t="shared" si="25"/>
        <v/>
      </c>
      <c r="AA174" s="56">
        <f t="shared" si="34"/>
        <v>12</v>
      </c>
    </row>
    <row r="175" spans="1:27" s="92" customFormat="1" ht="39" customHeight="1" x14ac:dyDescent="0.2">
      <c r="A175" s="3"/>
      <c r="B175" s="72">
        <v>168</v>
      </c>
      <c r="C175" s="58"/>
      <c r="D175" s="11"/>
      <c r="E175" s="10"/>
      <c r="F175" s="11"/>
      <c r="G175" s="11"/>
      <c r="H175" s="59"/>
      <c r="I175" s="11"/>
      <c r="J175" s="37" t="b">
        <f t="shared" si="35"/>
        <v>0</v>
      </c>
      <c r="K175" s="65"/>
      <c r="L175" s="41" t="str">
        <f t="shared" si="24"/>
        <v/>
      </c>
      <c r="M175" s="40" t="str">
        <f t="shared" si="26"/>
        <v/>
      </c>
      <c r="N175" s="13"/>
      <c r="O175" s="44">
        <f t="shared" si="27"/>
        <v>0</v>
      </c>
      <c r="P175" s="44">
        <v>28000</v>
      </c>
      <c r="Q175" s="45">
        <f t="shared" si="28"/>
        <v>0</v>
      </c>
      <c r="R175" s="52" t="str">
        <f t="shared" si="29"/>
        <v/>
      </c>
      <c r="S175" s="53" t="str">
        <f t="shared" si="30"/>
        <v/>
      </c>
      <c r="T175" s="53" t="str">
        <f t="shared" si="31"/>
        <v/>
      </c>
      <c r="U175" s="54" t="str">
        <f t="shared" si="32"/>
        <v/>
      </c>
      <c r="V175" s="7"/>
      <c r="W175" s="8"/>
      <c r="X175" s="55" t="str">
        <f t="shared" si="33"/>
        <v/>
      </c>
      <c r="Y175" s="7"/>
      <c r="Z175" s="56" t="str">
        <f t="shared" si="25"/>
        <v/>
      </c>
      <c r="AA175" s="56">
        <f t="shared" si="34"/>
        <v>12</v>
      </c>
    </row>
    <row r="176" spans="1:27" s="92" customFormat="1" ht="39" customHeight="1" x14ac:dyDescent="0.2">
      <c r="A176" s="3"/>
      <c r="B176" s="72">
        <v>169</v>
      </c>
      <c r="C176" s="58"/>
      <c r="D176" s="11"/>
      <c r="E176" s="10"/>
      <c r="F176" s="11"/>
      <c r="G176" s="11"/>
      <c r="H176" s="59"/>
      <c r="I176" s="11"/>
      <c r="J176" s="37" t="b">
        <f t="shared" si="35"/>
        <v>0</v>
      </c>
      <c r="K176" s="65"/>
      <c r="L176" s="41" t="str">
        <f t="shared" si="24"/>
        <v/>
      </c>
      <c r="M176" s="40" t="str">
        <f t="shared" si="26"/>
        <v/>
      </c>
      <c r="N176" s="13"/>
      <c r="O176" s="44">
        <f t="shared" si="27"/>
        <v>0</v>
      </c>
      <c r="P176" s="44">
        <v>28000</v>
      </c>
      <c r="Q176" s="45">
        <f t="shared" si="28"/>
        <v>0</v>
      </c>
      <c r="R176" s="52" t="str">
        <f t="shared" si="29"/>
        <v/>
      </c>
      <c r="S176" s="53" t="str">
        <f t="shared" si="30"/>
        <v/>
      </c>
      <c r="T176" s="53" t="str">
        <f t="shared" si="31"/>
        <v/>
      </c>
      <c r="U176" s="54" t="str">
        <f t="shared" si="32"/>
        <v/>
      </c>
      <c r="V176" s="7"/>
      <c r="W176" s="8"/>
      <c r="X176" s="55" t="str">
        <f t="shared" si="33"/>
        <v/>
      </c>
      <c r="Y176" s="7"/>
      <c r="Z176" s="56" t="str">
        <f t="shared" si="25"/>
        <v/>
      </c>
      <c r="AA176" s="56">
        <f t="shared" si="34"/>
        <v>12</v>
      </c>
    </row>
    <row r="177" spans="1:27" s="92" customFormat="1" ht="39" customHeight="1" x14ac:dyDescent="0.2">
      <c r="A177" s="3"/>
      <c r="B177" s="72">
        <v>170</v>
      </c>
      <c r="C177" s="58"/>
      <c r="D177" s="11"/>
      <c r="E177" s="10"/>
      <c r="F177" s="11"/>
      <c r="G177" s="11"/>
      <c r="H177" s="59"/>
      <c r="I177" s="11"/>
      <c r="J177" s="37" t="b">
        <f t="shared" si="35"/>
        <v>0</v>
      </c>
      <c r="K177" s="65"/>
      <c r="L177" s="41" t="str">
        <f t="shared" si="24"/>
        <v/>
      </c>
      <c r="M177" s="40" t="str">
        <f t="shared" si="26"/>
        <v/>
      </c>
      <c r="N177" s="13"/>
      <c r="O177" s="44">
        <f t="shared" si="27"/>
        <v>0</v>
      </c>
      <c r="P177" s="44">
        <v>28000</v>
      </c>
      <c r="Q177" s="45">
        <f t="shared" si="28"/>
        <v>0</v>
      </c>
      <c r="R177" s="52" t="str">
        <f t="shared" si="29"/>
        <v/>
      </c>
      <c r="S177" s="53" t="str">
        <f t="shared" si="30"/>
        <v/>
      </c>
      <c r="T177" s="53" t="str">
        <f t="shared" si="31"/>
        <v/>
      </c>
      <c r="U177" s="54" t="str">
        <f t="shared" si="32"/>
        <v/>
      </c>
      <c r="V177" s="7"/>
      <c r="W177" s="8"/>
      <c r="X177" s="55" t="str">
        <f t="shared" si="33"/>
        <v/>
      </c>
      <c r="Y177" s="7"/>
      <c r="Z177" s="56" t="str">
        <f t="shared" si="25"/>
        <v/>
      </c>
      <c r="AA177" s="56">
        <f t="shared" si="34"/>
        <v>12</v>
      </c>
    </row>
    <row r="178" spans="1:27" s="92" customFormat="1" ht="39" customHeight="1" x14ac:dyDescent="0.2">
      <c r="A178" s="3"/>
      <c r="B178" s="72">
        <v>171</v>
      </c>
      <c r="C178" s="58"/>
      <c r="D178" s="11"/>
      <c r="E178" s="10"/>
      <c r="F178" s="11"/>
      <c r="G178" s="11"/>
      <c r="H178" s="59"/>
      <c r="I178" s="11"/>
      <c r="J178" s="37" t="b">
        <f t="shared" si="35"/>
        <v>0</v>
      </c>
      <c r="K178" s="65"/>
      <c r="L178" s="41" t="str">
        <f t="shared" si="24"/>
        <v/>
      </c>
      <c r="M178" s="40" t="str">
        <f t="shared" si="26"/>
        <v/>
      </c>
      <c r="N178" s="13"/>
      <c r="O178" s="44">
        <f t="shared" si="27"/>
        <v>0</v>
      </c>
      <c r="P178" s="44">
        <v>28000</v>
      </c>
      <c r="Q178" s="45">
        <f t="shared" si="28"/>
        <v>0</v>
      </c>
      <c r="R178" s="52" t="str">
        <f t="shared" si="29"/>
        <v/>
      </c>
      <c r="S178" s="53" t="str">
        <f t="shared" si="30"/>
        <v/>
      </c>
      <c r="T178" s="53" t="str">
        <f t="shared" si="31"/>
        <v/>
      </c>
      <c r="U178" s="54" t="str">
        <f t="shared" si="32"/>
        <v/>
      </c>
      <c r="V178" s="7"/>
      <c r="W178" s="8"/>
      <c r="X178" s="55" t="str">
        <f t="shared" si="33"/>
        <v/>
      </c>
      <c r="Y178" s="7"/>
      <c r="Z178" s="56" t="str">
        <f t="shared" si="25"/>
        <v/>
      </c>
      <c r="AA178" s="56">
        <f t="shared" si="34"/>
        <v>12</v>
      </c>
    </row>
    <row r="179" spans="1:27" s="92" customFormat="1" ht="39" customHeight="1" x14ac:dyDescent="0.2">
      <c r="A179" s="3"/>
      <c r="B179" s="72">
        <v>172</v>
      </c>
      <c r="C179" s="58"/>
      <c r="D179" s="11"/>
      <c r="E179" s="10"/>
      <c r="F179" s="11"/>
      <c r="G179" s="11"/>
      <c r="H179" s="59"/>
      <c r="I179" s="11"/>
      <c r="J179" s="37" t="b">
        <f t="shared" si="35"/>
        <v>0</v>
      </c>
      <c r="K179" s="65"/>
      <c r="L179" s="41" t="str">
        <f t="shared" si="24"/>
        <v/>
      </c>
      <c r="M179" s="40" t="str">
        <f t="shared" si="26"/>
        <v/>
      </c>
      <c r="N179" s="13"/>
      <c r="O179" s="44">
        <f t="shared" si="27"/>
        <v>0</v>
      </c>
      <c r="P179" s="44">
        <v>28000</v>
      </c>
      <c r="Q179" s="45">
        <f t="shared" si="28"/>
        <v>0</v>
      </c>
      <c r="R179" s="52" t="str">
        <f t="shared" si="29"/>
        <v/>
      </c>
      <c r="S179" s="53" t="str">
        <f t="shared" si="30"/>
        <v/>
      </c>
      <c r="T179" s="53" t="str">
        <f t="shared" si="31"/>
        <v/>
      </c>
      <c r="U179" s="54" t="str">
        <f t="shared" si="32"/>
        <v/>
      </c>
      <c r="V179" s="7"/>
      <c r="W179" s="8"/>
      <c r="X179" s="55" t="str">
        <f t="shared" si="33"/>
        <v/>
      </c>
      <c r="Y179" s="7"/>
      <c r="Z179" s="56" t="str">
        <f t="shared" si="25"/>
        <v/>
      </c>
      <c r="AA179" s="56">
        <f t="shared" si="34"/>
        <v>12</v>
      </c>
    </row>
    <row r="180" spans="1:27" s="92" customFormat="1" ht="39" customHeight="1" x14ac:dyDescent="0.2">
      <c r="A180" s="3"/>
      <c r="B180" s="72">
        <v>173</v>
      </c>
      <c r="C180" s="58"/>
      <c r="D180" s="11"/>
      <c r="E180" s="10"/>
      <c r="F180" s="11"/>
      <c r="G180" s="11"/>
      <c r="H180" s="59"/>
      <c r="I180" s="11"/>
      <c r="J180" s="37" t="b">
        <f t="shared" si="35"/>
        <v>0</v>
      </c>
      <c r="K180" s="65"/>
      <c r="L180" s="41" t="str">
        <f t="shared" si="24"/>
        <v/>
      </c>
      <c r="M180" s="40" t="str">
        <f t="shared" si="26"/>
        <v/>
      </c>
      <c r="N180" s="13"/>
      <c r="O180" s="44">
        <f t="shared" si="27"/>
        <v>0</v>
      </c>
      <c r="P180" s="44">
        <v>28000</v>
      </c>
      <c r="Q180" s="45">
        <f t="shared" si="28"/>
        <v>0</v>
      </c>
      <c r="R180" s="52" t="str">
        <f t="shared" si="29"/>
        <v/>
      </c>
      <c r="S180" s="53" t="str">
        <f t="shared" si="30"/>
        <v/>
      </c>
      <c r="T180" s="53" t="str">
        <f t="shared" si="31"/>
        <v/>
      </c>
      <c r="U180" s="54" t="str">
        <f t="shared" si="32"/>
        <v/>
      </c>
      <c r="V180" s="7"/>
      <c r="W180" s="8"/>
      <c r="X180" s="55" t="str">
        <f t="shared" si="33"/>
        <v/>
      </c>
      <c r="Y180" s="7"/>
      <c r="Z180" s="56" t="str">
        <f t="shared" si="25"/>
        <v/>
      </c>
      <c r="AA180" s="56">
        <f t="shared" si="34"/>
        <v>12</v>
      </c>
    </row>
    <row r="181" spans="1:27" s="92" customFormat="1" ht="39" customHeight="1" x14ac:dyDescent="0.2">
      <c r="A181" s="3"/>
      <c r="B181" s="72">
        <v>174</v>
      </c>
      <c r="C181" s="58"/>
      <c r="D181" s="11"/>
      <c r="E181" s="10"/>
      <c r="F181" s="11"/>
      <c r="G181" s="11"/>
      <c r="H181" s="59"/>
      <c r="I181" s="11"/>
      <c r="J181" s="37" t="b">
        <f t="shared" si="35"/>
        <v>0</v>
      </c>
      <c r="K181" s="65"/>
      <c r="L181" s="41" t="str">
        <f t="shared" si="24"/>
        <v/>
      </c>
      <c r="M181" s="40" t="str">
        <f t="shared" si="26"/>
        <v/>
      </c>
      <c r="N181" s="13"/>
      <c r="O181" s="44">
        <f t="shared" si="27"/>
        <v>0</v>
      </c>
      <c r="P181" s="44">
        <v>28000</v>
      </c>
      <c r="Q181" s="45">
        <f t="shared" si="28"/>
        <v>0</v>
      </c>
      <c r="R181" s="52" t="str">
        <f t="shared" si="29"/>
        <v/>
      </c>
      <c r="S181" s="53" t="str">
        <f t="shared" si="30"/>
        <v/>
      </c>
      <c r="T181" s="53" t="str">
        <f t="shared" si="31"/>
        <v/>
      </c>
      <c r="U181" s="54" t="str">
        <f t="shared" si="32"/>
        <v/>
      </c>
      <c r="V181" s="7"/>
      <c r="W181" s="8"/>
      <c r="X181" s="55" t="str">
        <f t="shared" si="33"/>
        <v/>
      </c>
      <c r="Y181" s="7"/>
      <c r="Z181" s="56" t="str">
        <f t="shared" si="25"/>
        <v/>
      </c>
      <c r="AA181" s="56">
        <f t="shared" si="34"/>
        <v>12</v>
      </c>
    </row>
    <row r="182" spans="1:27" s="92" customFormat="1" ht="39" customHeight="1" x14ac:dyDescent="0.2">
      <c r="A182" s="3"/>
      <c r="B182" s="72">
        <v>175</v>
      </c>
      <c r="C182" s="58"/>
      <c r="D182" s="11"/>
      <c r="E182" s="10"/>
      <c r="F182" s="11"/>
      <c r="G182" s="11"/>
      <c r="H182" s="59"/>
      <c r="I182" s="11"/>
      <c r="J182" s="37" t="b">
        <f t="shared" si="35"/>
        <v>0</v>
      </c>
      <c r="K182" s="65"/>
      <c r="L182" s="41" t="str">
        <f t="shared" si="24"/>
        <v/>
      </c>
      <c r="M182" s="40" t="str">
        <f t="shared" si="26"/>
        <v/>
      </c>
      <c r="N182" s="13"/>
      <c r="O182" s="44">
        <f t="shared" si="27"/>
        <v>0</v>
      </c>
      <c r="P182" s="44">
        <v>28000</v>
      </c>
      <c r="Q182" s="45">
        <f t="shared" si="28"/>
        <v>0</v>
      </c>
      <c r="R182" s="52" t="str">
        <f t="shared" si="29"/>
        <v/>
      </c>
      <c r="S182" s="53" t="str">
        <f t="shared" si="30"/>
        <v/>
      </c>
      <c r="T182" s="53" t="str">
        <f t="shared" si="31"/>
        <v/>
      </c>
      <c r="U182" s="54" t="str">
        <f t="shared" si="32"/>
        <v/>
      </c>
      <c r="V182" s="7"/>
      <c r="W182" s="8"/>
      <c r="X182" s="55" t="str">
        <f t="shared" si="33"/>
        <v/>
      </c>
      <c r="Y182" s="7"/>
      <c r="Z182" s="56" t="str">
        <f t="shared" si="25"/>
        <v/>
      </c>
      <c r="AA182" s="56">
        <f t="shared" si="34"/>
        <v>12</v>
      </c>
    </row>
    <row r="183" spans="1:27" s="92" customFormat="1" ht="39" customHeight="1" x14ac:dyDescent="0.2">
      <c r="A183" s="3"/>
      <c r="B183" s="72">
        <v>176</v>
      </c>
      <c r="C183" s="58"/>
      <c r="D183" s="11"/>
      <c r="E183" s="10"/>
      <c r="F183" s="11"/>
      <c r="G183" s="11"/>
      <c r="H183" s="59"/>
      <c r="I183" s="11"/>
      <c r="J183" s="37" t="b">
        <f t="shared" si="35"/>
        <v>0</v>
      </c>
      <c r="K183" s="65"/>
      <c r="L183" s="41" t="str">
        <f t="shared" si="24"/>
        <v/>
      </c>
      <c r="M183" s="40" t="str">
        <f t="shared" si="26"/>
        <v/>
      </c>
      <c r="N183" s="13"/>
      <c r="O183" s="44">
        <f t="shared" si="27"/>
        <v>0</v>
      </c>
      <c r="P183" s="44">
        <v>28000</v>
      </c>
      <c r="Q183" s="45">
        <f t="shared" si="28"/>
        <v>0</v>
      </c>
      <c r="R183" s="52" t="str">
        <f t="shared" si="29"/>
        <v/>
      </c>
      <c r="S183" s="53" t="str">
        <f t="shared" si="30"/>
        <v/>
      </c>
      <c r="T183" s="53" t="str">
        <f t="shared" si="31"/>
        <v/>
      </c>
      <c r="U183" s="54" t="str">
        <f t="shared" si="32"/>
        <v/>
      </c>
      <c r="V183" s="7"/>
      <c r="W183" s="8"/>
      <c r="X183" s="55" t="str">
        <f t="shared" si="33"/>
        <v/>
      </c>
      <c r="Y183" s="7"/>
      <c r="Z183" s="56" t="str">
        <f t="shared" si="25"/>
        <v/>
      </c>
      <c r="AA183" s="56">
        <f t="shared" si="34"/>
        <v>12</v>
      </c>
    </row>
    <row r="184" spans="1:27" s="92" customFormat="1" ht="39" customHeight="1" x14ac:dyDescent="0.2">
      <c r="A184" s="3"/>
      <c r="B184" s="72">
        <v>177</v>
      </c>
      <c r="C184" s="58"/>
      <c r="D184" s="11"/>
      <c r="E184" s="10"/>
      <c r="F184" s="11"/>
      <c r="G184" s="11"/>
      <c r="H184" s="59"/>
      <c r="I184" s="11"/>
      <c r="J184" s="37" t="b">
        <f t="shared" si="35"/>
        <v>0</v>
      </c>
      <c r="K184" s="65"/>
      <c r="L184" s="41" t="str">
        <f t="shared" si="24"/>
        <v/>
      </c>
      <c r="M184" s="40" t="str">
        <f t="shared" si="26"/>
        <v/>
      </c>
      <c r="N184" s="13"/>
      <c r="O184" s="44">
        <f t="shared" si="27"/>
        <v>0</v>
      </c>
      <c r="P184" s="44">
        <v>28000</v>
      </c>
      <c r="Q184" s="45">
        <f t="shared" si="28"/>
        <v>0</v>
      </c>
      <c r="R184" s="52" t="str">
        <f t="shared" si="29"/>
        <v/>
      </c>
      <c r="S184" s="53" t="str">
        <f t="shared" si="30"/>
        <v/>
      </c>
      <c r="T184" s="53" t="str">
        <f t="shared" si="31"/>
        <v/>
      </c>
      <c r="U184" s="54" t="str">
        <f t="shared" si="32"/>
        <v/>
      </c>
      <c r="V184" s="7"/>
      <c r="W184" s="8"/>
      <c r="X184" s="55" t="str">
        <f t="shared" si="33"/>
        <v/>
      </c>
      <c r="Y184" s="7"/>
      <c r="Z184" s="56" t="str">
        <f t="shared" si="25"/>
        <v/>
      </c>
      <c r="AA184" s="56">
        <f t="shared" si="34"/>
        <v>12</v>
      </c>
    </row>
    <row r="185" spans="1:27" s="92" customFormat="1" ht="39" customHeight="1" x14ac:dyDescent="0.2">
      <c r="A185" s="3"/>
      <c r="B185" s="72">
        <v>178</v>
      </c>
      <c r="C185" s="58"/>
      <c r="D185" s="11"/>
      <c r="E185" s="10"/>
      <c r="F185" s="11"/>
      <c r="G185" s="11"/>
      <c r="H185" s="59"/>
      <c r="I185" s="11"/>
      <c r="J185" s="37" t="b">
        <f t="shared" si="35"/>
        <v>0</v>
      </c>
      <c r="K185" s="65"/>
      <c r="L185" s="41" t="str">
        <f t="shared" si="24"/>
        <v/>
      </c>
      <c r="M185" s="40" t="str">
        <f t="shared" si="26"/>
        <v/>
      </c>
      <c r="N185" s="13"/>
      <c r="O185" s="44">
        <f t="shared" si="27"/>
        <v>0</v>
      </c>
      <c r="P185" s="44">
        <v>28000</v>
      </c>
      <c r="Q185" s="45">
        <f t="shared" si="28"/>
        <v>0</v>
      </c>
      <c r="R185" s="52" t="str">
        <f t="shared" si="29"/>
        <v/>
      </c>
      <c r="S185" s="53" t="str">
        <f t="shared" si="30"/>
        <v/>
      </c>
      <c r="T185" s="53" t="str">
        <f t="shared" si="31"/>
        <v/>
      </c>
      <c r="U185" s="54" t="str">
        <f t="shared" si="32"/>
        <v/>
      </c>
      <c r="V185" s="7"/>
      <c r="W185" s="8"/>
      <c r="X185" s="55" t="str">
        <f t="shared" si="33"/>
        <v/>
      </c>
      <c r="Y185" s="7"/>
      <c r="Z185" s="56" t="str">
        <f t="shared" si="25"/>
        <v/>
      </c>
      <c r="AA185" s="56">
        <f t="shared" si="34"/>
        <v>12</v>
      </c>
    </row>
    <row r="186" spans="1:27" s="92" customFormat="1" ht="39" customHeight="1" x14ac:dyDescent="0.2">
      <c r="A186" s="3"/>
      <c r="B186" s="72">
        <v>179</v>
      </c>
      <c r="C186" s="58"/>
      <c r="D186" s="11"/>
      <c r="E186" s="10"/>
      <c r="F186" s="11"/>
      <c r="G186" s="11"/>
      <c r="H186" s="59"/>
      <c r="I186" s="11"/>
      <c r="J186" s="37" t="b">
        <f t="shared" si="35"/>
        <v>0</v>
      </c>
      <c r="K186" s="65"/>
      <c r="L186" s="41" t="str">
        <f t="shared" si="24"/>
        <v/>
      </c>
      <c r="M186" s="40" t="str">
        <f t="shared" si="26"/>
        <v/>
      </c>
      <c r="N186" s="13"/>
      <c r="O186" s="44">
        <f t="shared" si="27"/>
        <v>0</v>
      </c>
      <c r="P186" s="44">
        <v>28000</v>
      </c>
      <c r="Q186" s="45">
        <f t="shared" si="28"/>
        <v>0</v>
      </c>
      <c r="R186" s="52" t="str">
        <f t="shared" si="29"/>
        <v/>
      </c>
      <c r="S186" s="53" t="str">
        <f t="shared" si="30"/>
        <v/>
      </c>
      <c r="T186" s="53" t="str">
        <f t="shared" si="31"/>
        <v/>
      </c>
      <c r="U186" s="54" t="str">
        <f t="shared" si="32"/>
        <v/>
      </c>
      <c r="V186" s="7"/>
      <c r="W186" s="8"/>
      <c r="X186" s="55" t="str">
        <f t="shared" si="33"/>
        <v/>
      </c>
      <c r="Y186" s="7"/>
      <c r="Z186" s="56" t="str">
        <f t="shared" si="25"/>
        <v/>
      </c>
      <c r="AA186" s="56">
        <f t="shared" si="34"/>
        <v>12</v>
      </c>
    </row>
    <row r="187" spans="1:27" s="92" customFormat="1" ht="39" customHeight="1" x14ac:dyDescent="0.2">
      <c r="A187" s="3"/>
      <c r="B187" s="72">
        <v>180</v>
      </c>
      <c r="C187" s="58"/>
      <c r="D187" s="11"/>
      <c r="E187" s="10"/>
      <c r="F187" s="11"/>
      <c r="G187" s="11"/>
      <c r="H187" s="59"/>
      <c r="I187" s="11"/>
      <c r="J187" s="37" t="b">
        <f t="shared" si="35"/>
        <v>0</v>
      </c>
      <c r="K187" s="65"/>
      <c r="L187" s="41" t="str">
        <f t="shared" si="24"/>
        <v/>
      </c>
      <c r="M187" s="40" t="str">
        <f t="shared" si="26"/>
        <v/>
      </c>
      <c r="N187" s="13"/>
      <c r="O187" s="44">
        <f t="shared" si="27"/>
        <v>0</v>
      </c>
      <c r="P187" s="44">
        <v>28000</v>
      </c>
      <c r="Q187" s="45">
        <f t="shared" si="28"/>
        <v>0</v>
      </c>
      <c r="R187" s="52" t="str">
        <f t="shared" si="29"/>
        <v/>
      </c>
      <c r="S187" s="53" t="str">
        <f t="shared" si="30"/>
        <v/>
      </c>
      <c r="T187" s="53" t="str">
        <f t="shared" si="31"/>
        <v/>
      </c>
      <c r="U187" s="54" t="str">
        <f t="shared" si="32"/>
        <v/>
      </c>
      <c r="V187" s="7"/>
      <c r="W187" s="8"/>
      <c r="X187" s="55" t="str">
        <f t="shared" si="33"/>
        <v/>
      </c>
      <c r="Y187" s="7"/>
      <c r="Z187" s="56" t="str">
        <f t="shared" si="25"/>
        <v/>
      </c>
      <c r="AA187" s="56">
        <f t="shared" si="34"/>
        <v>12</v>
      </c>
    </row>
    <row r="188" spans="1:27" s="92" customFormat="1" ht="39" customHeight="1" x14ac:dyDescent="0.2">
      <c r="A188" s="3"/>
      <c r="B188" s="72">
        <v>181</v>
      </c>
      <c r="C188" s="58"/>
      <c r="D188" s="11"/>
      <c r="E188" s="10"/>
      <c r="F188" s="11"/>
      <c r="G188" s="11"/>
      <c r="H188" s="59"/>
      <c r="I188" s="11"/>
      <c r="J188" s="37" t="b">
        <f t="shared" si="35"/>
        <v>0</v>
      </c>
      <c r="K188" s="65"/>
      <c r="L188" s="41" t="str">
        <f t="shared" si="24"/>
        <v/>
      </c>
      <c r="M188" s="40" t="str">
        <f t="shared" si="26"/>
        <v/>
      </c>
      <c r="N188" s="13"/>
      <c r="O188" s="44">
        <f t="shared" si="27"/>
        <v>0</v>
      </c>
      <c r="P188" s="44">
        <v>28000</v>
      </c>
      <c r="Q188" s="45">
        <f t="shared" si="28"/>
        <v>0</v>
      </c>
      <c r="R188" s="52" t="str">
        <f t="shared" si="29"/>
        <v/>
      </c>
      <c r="S188" s="53" t="str">
        <f t="shared" si="30"/>
        <v/>
      </c>
      <c r="T188" s="53" t="str">
        <f t="shared" si="31"/>
        <v/>
      </c>
      <c r="U188" s="54" t="str">
        <f t="shared" si="32"/>
        <v/>
      </c>
      <c r="V188" s="7"/>
      <c r="W188" s="8"/>
      <c r="X188" s="55" t="str">
        <f t="shared" si="33"/>
        <v/>
      </c>
      <c r="Y188" s="7"/>
      <c r="Z188" s="56" t="str">
        <f t="shared" si="25"/>
        <v/>
      </c>
      <c r="AA188" s="56">
        <f t="shared" si="34"/>
        <v>12</v>
      </c>
    </row>
    <row r="189" spans="1:27" s="92" customFormat="1" ht="39" customHeight="1" x14ac:dyDescent="0.2">
      <c r="A189" s="3"/>
      <c r="B189" s="72">
        <v>182</v>
      </c>
      <c r="C189" s="58"/>
      <c r="D189" s="11"/>
      <c r="E189" s="10"/>
      <c r="F189" s="11"/>
      <c r="G189" s="11"/>
      <c r="H189" s="59"/>
      <c r="I189" s="11"/>
      <c r="J189" s="37" t="b">
        <f t="shared" si="35"/>
        <v>0</v>
      </c>
      <c r="K189" s="65"/>
      <c r="L189" s="41" t="str">
        <f t="shared" si="24"/>
        <v/>
      </c>
      <c r="M189" s="40" t="str">
        <f t="shared" si="26"/>
        <v/>
      </c>
      <c r="N189" s="13"/>
      <c r="O189" s="44">
        <f t="shared" si="27"/>
        <v>0</v>
      </c>
      <c r="P189" s="44">
        <v>28000</v>
      </c>
      <c r="Q189" s="45">
        <f t="shared" si="28"/>
        <v>0</v>
      </c>
      <c r="R189" s="52" t="str">
        <f t="shared" si="29"/>
        <v/>
      </c>
      <c r="S189" s="53" t="str">
        <f t="shared" si="30"/>
        <v/>
      </c>
      <c r="T189" s="53" t="str">
        <f t="shared" si="31"/>
        <v/>
      </c>
      <c r="U189" s="54" t="str">
        <f t="shared" si="32"/>
        <v/>
      </c>
      <c r="V189" s="7"/>
      <c r="W189" s="8"/>
      <c r="X189" s="55" t="str">
        <f t="shared" si="33"/>
        <v/>
      </c>
      <c r="Y189" s="7"/>
      <c r="Z189" s="56" t="str">
        <f t="shared" si="25"/>
        <v/>
      </c>
      <c r="AA189" s="56">
        <f t="shared" si="34"/>
        <v>12</v>
      </c>
    </row>
    <row r="190" spans="1:27" s="92" customFormat="1" ht="39" customHeight="1" x14ac:dyDescent="0.2">
      <c r="A190" s="3"/>
      <c r="B190" s="72">
        <v>183</v>
      </c>
      <c r="C190" s="58"/>
      <c r="D190" s="11"/>
      <c r="E190" s="10"/>
      <c r="F190" s="11"/>
      <c r="G190" s="11"/>
      <c r="H190" s="59"/>
      <c r="I190" s="11"/>
      <c r="J190" s="37" t="b">
        <f t="shared" si="35"/>
        <v>0</v>
      </c>
      <c r="K190" s="65"/>
      <c r="L190" s="41" t="str">
        <f t="shared" si="24"/>
        <v/>
      </c>
      <c r="M190" s="40" t="str">
        <f t="shared" si="26"/>
        <v/>
      </c>
      <c r="N190" s="13"/>
      <c r="O190" s="44">
        <f t="shared" si="27"/>
        <v>0</v>
      </c>
      <c r="P190" s="44">
        <v>28000</v>
      </c>
      <c r="Q190" s="45">
        <f t="shared" si="28"/>
        <v>0</v>
      </c>
      <c r="R190" s="52" t="str">
        <f t="shared" si="29"/>
        <v/>
      </c>
      <c r="S190" s="53" t="str">
        <f t="shared" si="30"/>
        <v/>
      </c>
      <c r="T190" s="53" t="str">
        <f t="shared" si="31"/>
        <v/>
      </c>
      <c r="U190" s="54" t="str">
        <f t="shared" si="32"/>
        <v/>
      </c>
      <c r="V190" s="7"/>
      <c r="W190" s="8"/>
      <c r="X190" s="55" t="str">
        <f t="shared" si="33"/>
        <v/>
      </c>
      <c r="Y190" s="7"/>
      <c r="Z190" s="56" t="str">
        <f t="shared" si="25"/>
        <v/>
      </c>
      <c r="AA190" s="56">
        <f t="shared" si="34"/>
        <v>12</v>
      </c>
    </row>
    <row r="191" spans="1:27" s="92" customFormat="1" ht="39" customHeight="1" x14ac:dyDescent="0.2">
      <c r="A191" s="3"/>
      <c r="B191" s="72">
        <v>184</v>
      </c>
      <c r="C191" s="58"/>
      <c r="D191" s="11"/>
      <c r="E191" s="10"/>
      <c r="F191" s="11"/>
      <c r="G191" s="11"/>
      <c r="H191" s="59"/>
      <c r="I191" s="11"/>
      <c r="J191" s="37" t="b">
        <f t="shared" si="35"/>
        <v>0</v>
      </c>
      <c r="K191" s="65"/>
      <c r="L191" s="41" t="str">
        <f t="shared" si="24"/>
        <v/>
      </c>
      <c r="M191" s="40" t="str">
        <f t="shared" si="26"/>
        <v/>
      </c>
      <c r="N191" s="13"/>
      <c r="O191" s="44">
        <f t="shared" si="27"/>
        <v>0</v>
      </c>
      <c r="P191" s="44">
        <v>28000</v>
      </c>
      <c r="Q191" s="45">
        <f t="shared" si="28"/>
        <v>0</v>
      </c>
      <c r="R191" s="52" t="str">
        <f t="shared" si="29"/>
        <v/>
      </c>
      <c r="S191" s="53" t="str">
        <f t="shared" si="30"/>
        <v/>
      </c>
      <c r="T191" s="53" t="str">
        <f t="shared" si="31"/>
        <v/>
      </c>
      <c r="U191" s="54" t="str">
        <f t="shared" si="32"/>
        <v/>
      </c>
      <c r="V191" s="7"/>
      <c r="W191" s="8"/>
      <c r="X191" s="55" t="str">
        <f t="shared" si="33"/>
        <v/>
      </c>
      <c r="Y191" s="7"/>
      <c r="Z191" s="56" t="str">
        <f t="shared" si="25"/>
        <v/>
      </c>
      <c r="AA191" s="56">
        <f t="shared" si="34"/>
        <v>12</v>
      </c>
    </row>
    <row r="192" spans="1:27" s="92" customFormat="1" ht="39" customHeight="1" x14ac:dyDescent="0.2">
      <c r="A192" s="3"/>
      <c r="B192" s="72">
        <v>185</v>
      </c>
      <c r="C192" s="58"/>
      <c r="D192" s="11"/>
      <c r="E192" s="10"/>
      <c r="F192" s="11"/>
      <c r="G192" s="11"/>
      <c r="H192" s="59"/>
      <c r="I192" s="11"/>
      <c r="J192" s="37" t="b">
        <f t="shared" si="35"/>
        <v>0</v>
      </c>
      <c r="K192" s="65"/>
      <c r="L192" s="41" t="str">
        <f t="shared" si="24"/>
        <v/>
      </c>
      <c r="M192" s="40" t="str">
        <f t="shared" si="26"/>
        <v/>
      </c>
      <c r="N192" s="13"/>
      <c r="O192" s="44">
        <f t="shared" si="27"/>
        <v>0</v>
      </c>
      <c r="P192" s="44">
        <v>28000</v>
      </c>
      <c r="Q192" s="45">
        <f t="shared" si="28"/>
        <v>0</v>
      </c>
      <c r="R192" s="52" t="str">
        <f t="shared" si="29"/>
        <v/>
      </c>
      <c r="S192" s="53" t="str">
        <f t="shared" si="30"/>
        <v/>
      </c>
      <c r="T192" s="53" t="str">
        <f t="shared" si="31"/>
        <v/>
      </c>
      <c r="U192" s="54" t="str">
        <f t="shared" si="32"/>
        <v/>
      </c>
      <c r="V192" s="7"/>
      <c r="W192" s="8"/>
      <c r="X192" s="55" t="str">
        <f t="shared" si="33"/>
        <v/>
      </c>
      <c r="Y192" s="7"/>
      <c r="Z192" s="56" t="str">
        <f t="shared" si="25"/>
        <v/>
      </c>
      <c r="AA192" s="56">
        <f t="shared" si="34"/>
        <v>12</v>
      </c>
    </row>
    <row r="193" spans="1:27" ht="39" customHeight="1" x14ac:dyDescent="0.2">
      <c r="A193" s="2"/>
      <c r="B193" s="72">
        <v>186</v>
      </c>
      <c r="C193" s="58"/>
      <c r="D193" s="11"/>
      <c r="E193" s="10"/>
      <c r="F193" s="11"/>
      <c r="G193" s="11"/>
      <c r="H193" s="59"/>
      <c r="I193" s="11"/>
      <c r="J193" s="37" t="b">
        <f t="shared" si="35"/>
        <v>0</v>
      </c>
      <c r="K193" s="65"/>
      <c r="L193" s="41" t="str">
        <f t="shared" si="24"/>
        <v/>
      </c>
      <c r="M193" s="40" t="str">
        <f t="shared" si="26"/>
        <v/>
      </c>
      <c r="N193" s="13"/>
      <c r="O193" s="44">
        <f t="shared" si="27"/>
        <v>0</v>
      </c>
      <c r="P193" s="44">
        <v>28000</v>
      </c>
      <c r="Q193" s="45">
        <f t="shared" si="28"/>
        <v>0</v>
      </c>
      <c r="R193" s="52" t="str">
        <f t="shared" si="29"/>
        <v/>
      </c>
      <c r="S193" s="53" t="str">
        <f t="shared" si="30"/>
        <v/>
      </c>
      <c r="T193" s="53" t="str">
        <f t="shared" si="31"/>
        <v/>
      </c>
      <c r="U193" s="54" t="str">
        <f t="shared" si="32"/>
        <v/>
      </c>
      <c r="V193" s="7"/>
      <c r="W193" s="8"/>
      <c r="X193" s="55" t="str">
        <f t="shared" si="33"/>
        <v/>
      </c>
      <c r="Y193" s="7"/>
      <c r="Z193" s="56" t="str">
        <f t="shared" si="25"/>
        <v/>
      </c>
      <c r="AA193" s="56">
        <f t="shared" si="34"/>
        <v>12</v>
      </c>
    </row>
    <row r="194" spans="1:27" ht="39" customHeight="1" x14ac:dyDescent="0.2">
      <c r="A194" s="2"/>
      <c r="B194" s="72">
        <v>187</v>
      </c>
      <c r="C194" s="58"/>
      <c r="D194" s="11"/>
      <c r="E194" s="10"/>
      <c r="F194" s="11"/>
      <c r="G194" s="11"/>
      <c r="H194" s="59"/>
      <c r="I194" s="11"/>
      <c r="J194" s="37" t="b">
        <f t="shared" si="35"/>
        <v>0</v>
      </c>
      <c r="K194" s="65"/>
      <c r="L194" s="41" t="str">
        <f t="shared" si="24"/>
        <v/>
      </c>
      <c r="M194" s="40" t="str">
        <f t="shared" si="26"/>
        <v/>
      </c>
      <c r="N194" s="13"/>
      <c r="O194" s="44">
        <f t="shared" si="27"/>
        <v>0</v>
      </c>
      <c r="P194" s="44">
        <v>28000</v>
      </c>
      <c r="Q194" s="45">
        <f t="shared" si="28"/>
        <v>0</v>
      </c>
      <c r="R194" s="52" t="str">
        <f t="shared" si="29"/>
        <v/>
      </c>
      <c r="S194" s="53" t="str">
        <f t="shared" si="30"/>
        <v/>
      </c>
      <c r="T194" s="53" t="str">
        <f t="shared" si="31"/>
        <v/>
      </c>
      <c r="U194" s="54" t="str">
        <f t="shared" si="32"/>
        <v/>
      </c>
      <c r="V194" s="7"/>
      <c r="W194" s="8"/>
      <c r="X194" s="55" t="str">
        <f t="shared" si="33"/>
        <v/>
      </c>
      <c r="Y194" s="7"/>
      <c r="Z194" s="56" t="str">
        <f t="shared" si="25"/>
        <v/>
      </c>
      <c r="AA194" s="56">
        <f t="shared" si="34"/>
        <v>12</v>
      </c>
    </row>
    <row r="195" spans="1:27" ht="39" customHeight="1" x14ac:dyDescent="0.2">
      <c r="A195" s="2"/>
      <c r="B195" s="72">
        <v>188</v>
      </c>
      <c r="C195" s="58"/>
      <c r="D195" s="11"/>
      <c r="E195" s="10"/>
      <c r="F195" s="11"/>
      <c r="G195" s="11"/>
      <c r="H195" s="59"/>
      <c r="I195" s="11"/>
      <c r="J195" s="37" t="b">
        <f t="shared" si="35"/>
        <v>0</v>
      </c>
      <c r="K195" s="65"/>
      <c r="L195" s="41" t="str">
        <f t="shared" si="24"/>
        <v/>
      </c>
      <c r="M195" s="40" t="str">
        <f t="shared" si="26"/>
        <v/>
      </c>
      <c r="N195" s="13"/>
      <c r="O195" s="44">
        <f t="shared" si="27"/>
        <v>0</v>
      </c>
      <c r="P195" s="44">
        <v>28000</v>
      </c>
      <c r="Q195" s="45">
        <f t="shared" si="28"/>
        <v>0</v>
      </c>
      <c r="R195" s="52" t="str">
        <f t="shared" si="29"/>
        <v/>
      </c>
      <c r="S195" s="53" t="str">
        <f t="shared" si="30"/>
        <v/>
      </c>
      <c r="T195" s="53" t="str">
        <f t="shared" si="31"/>
        <v/>
      </c>
      <c r="U195" s="54" t="str">
        <f t="shared" si="32"/>
        <v/>
      </c>
      <c r="V195" s="7"/>
      <c r="W195" s="8"/>
      <c r="X195" s="55" t="str">
        <f t="shared" si="33"/>
        <v/>
      </c>
      <c r="Y195" s="7"/>
      <c r="Z195" s="56" t="str">
        <f t="shared" si="25"/>
        <v/>
      </c>
      <c r="AA195" s="56">
        <f t="shared" si="34"/>
        <v>12</v>
      </c>
    </row>
    <row r="196" spans="1:27" ht="39" customHeight="1" x14ac:dyDescent="0.2">
      <c r="A196" s="2"/>
      <c r="B196" s="72">
        <v>189</v>
      </c>
      <c r="C196" s="58"/>
      <c r="D196" s="11"/>
      <c r="E196" s="10"/>
      <c r="F196" s="11"/>
      <c r="G196" s="11"/>
      <c r="H196" s="59"/>
      <c r="I196" s="11"/>
      <c r="J196" s="37" t="b">
        <f t="shared" si="35"/>
        <v>0</v>
      </c>
      <c r="K196" s="65"/>
      <c r="L196" s="41" t="str">
        <f t="shared" si="24"/>
        <v/>
      </c>
      <c r="M196" s="40" t="str">
        <f t="shared" si="26"/>
        <v/>
      </c>
      <c r="N196" s="13"/>
      <c r="O196" s="44">
        <f t="shared" si="27"/>
        <v>0</v>
      </c>
      <c r="P196" s="44">
        <v>28000</v>
      </c>
      <c r="Q196" s="45">
        <f t="shared" si="28"/>
        <v>0</v>
      </c>
      <c r="R196" s="52" t="str">
        <f t="shared" si="29"/>
        <v/>
      </c>
      <c r="S196" s="53" t="str">
        <f t="shared" si="30"/>
        <v/>
      </c>
      <c r="T196" s="53" t="str">
        <f t="shared" si="31"/>
        <v/>
      </c>
      <c r="U196" s="54" t="str">
        <f t="shared" si="32"/>
        <v/>
      </c>
      <c r="V196" s="7"/>
      <c r="W196" s="8"/>
      <c r="X196" s="55" t="str">
        <f t="shared" si="33"/>
        <v/>
      </c>
      <c r="Y196" s="7"/>
      <c r="Z196" s="56" t="str">
        <f t="shared" si="25"/>
        <v/>
      </c>
      <c r="AA196" s="56">
        <f t="shared" si="34"/>
        <v>12</v>
      </c>
    </row>
    <row r="197" spans="1:27" ht="39" customHeight="1" x14ac:dyDescent="0.2">
      <c r="A197" s="2"/>
      <c r="B197" s="72">
        <v>190</v>
      </c>
      <c r="C197" s="58"/>
      <c r="D197" s="11"/>
      <c r="E197" s="10"/>
      <c r="F197" s="11"/>
      <c r="G197" s="11"/>
      <c r="H197" s="59"/>
      <c r="I197" s="11"/>
      <c r="J197" s="37" t="b">
        <f t="shared" si="35"/>
        <v>0</v>
      </c>
      <c r="K197" s="65"/>
      <c r="L197" s="41" t="str">
        <f t="shared" si="24"/>
        <v/>
      </c>
      <c r="M197" s="40" t="str">
        <f t="shared" si="26"/>
        <v/>
      </c>
      <c r="N197" s="13"/>
      <c r="O197" s="44">
        <f t="shared" si="27"/>
        <v>0</v>
      </c>
      <c r="P197" s="44">
        <v>28000</v>
      </c>
      <c r="Q197" s="45">
        <f t="shared" si="28"/>
        <v>0</v>
      </c>
      <c r="R197" s="52" t="str">
        <f t="shared" si="29"/>
        <v/>
      </c>
      <c r="S197" s="53" t="str">
        <f t="shared" si="30"/>
        <v/>
      </c>
      <c r="T197" s="53" t="str">
        <f t="shared" si="31"/>
        <v/>
      </c>
      <c r="U197" s="54" t="str">
        <f t="shared" si="32"/>
        <v/>
      </c>
      <c r="V197" s="7"/>
      <c r="W197" s="8"/>
      <c r="X197" s="55" t="str">
        <f t="shared" si="33"/>
        <v/>
      </c>
      <c r="Y197" s="7"/>
      <c r="Z197" s="56" t="str">
        <f t="shared" si="25"/>
        <v/>
      </c>
      <c r="AA197" s="56">
        <f t="shared" si="34"/>
        <v>12</v>
      </c>
    </row>
    <row r="198" spans="1:27" ht="39" customHeight="1" x14ac:dyDescent="0.2">
      <c r="A198" s="2"/>
      <c r="B198" s="72">
        <v>191</v>
      </c>
      <c r="C198" s="58"/>
      <c r="D198" s="11"/>
      <c r="E198" s="10"/>
      <c r="F198" s="11"/>
      <c r="G198" s="11"/>
      <c r="H198" s="59"/>
      <c r="I198" s="11"/>
      <c r="J198" s="37" t="b">
        <f t="shared" si="35"/>
        <v>0</v>
      </c>
      <c r="K198" s="65"/>
      <c r="L198" s="41" t="str">
        <f t="shared" si="24"/>
        <v/>
      </c>
      <c r="M198" s="40" t="str">
        <f t="shared" si="26"/>
        <v/>
      </c>
      <c r="N198" s="13"/>
      <c r="O198" s="44">
        <f t="shared" si="27"/>
        <v>0</v>
      </c>
      <c r="P198" s="44">
        <v>28000</v>
      </c>
      <c r="Q198" s="45">
        <f t="shared" si="28"/>
        <v>0</v>
      </c>
      <c r="R198" s="52" t="str">
        <f t="shared" si="29"/>
        <v/>
      </c>
      <c r="S198" s="53" t="str">
        <f t="shared" si="30"/>
        <v/>
      </c>
      <c r="T198" s="53" t="str">
        <f t="shared" si="31"/>
        <v/>
      </c>
      <c r="U198" s="54" t="str">
        <f t="shared" si="32"/>
        <v/>
      </c>
      <c r="V198" s="7"/>
      <c r="W198" s="8"/>
      <c r="X198" s="55" t="str">
        <f t="shared" si="33"/>
        <v/>
      </c>
      <c r="Y198" s="7"/>
      <c r="Z198" s="56" t="str">
        <f t="shared" si="25"/>
        <v/>
      </c>
      <c r="AA198" s="56">
        <f t="shared" si="34"/>
        <v>12</v>
      </c>
    </row>
    <row r="199" spans="1:27" ht="39" customHeight="1" x14ac:dyDescent="0.2">
      <c r="A199" s="2"/>
      <c r="B199" s="72">
        <v>192</v>
      </c>
      <c r="C199" s="58"/>
      <c r="D199" s="11"/>
      <c r="E199" s="10"/>
      <c r="F199" s="11"/>
      <c r="G199" s="11"/>
      <c r="H199" s="59"/>
      <c r="I199" s="11"/>
      <c r="J199" s="37" t="b">
        <f t="shared" si="35"/>
        <v>0</v>
      </c>
      <c r="K199" s="65"/>
      <c r="L199" s="41" t="str">
        <f t="shared" si="24"/>
        <v/>
      </c>
      <c r="M199" s="40" t="str">
        <f t="shared" si="26"/>
        <v/>
      </c>
      <c r="N199" s="13"/>
      <c r="O199" s="44">
        <f t="shared" si="27"/>
        <v>0</v>
      </c>
      <c r="P199" s="44">
        <v>28000</v>
      </c>
      <c r="Q199" s="45">
        <f t="shared" si="28"/>
        <v>0</v>
      </c>
      <c r="R199" s="52" t="str">
        <f t="shared" si="29"/>
        <v/>
      </c>
      <c r="S199" s="53" t="str">
        <f t="shared" si="30"/>
        <v/>
      </c>
      <c r="T199" s="53" t="str">
        <f t="shared" si="31"/>
        <v/>
      </c>
      <c r="U199" s="54" t="str">
        <f t="shared" si="32"/>
        <v/>
      </c>
      <c r="V199" s="7"/>
      <c r="W199" s="8"/>
      <c r="X199" s="55" t="str">
        <f t="shared" si="33"/>
        <v/>
      </c>
      <c r="Y199" s="7"/>
      <c r="Z199" s="56" t="str">
        <f t="shared" si="25"/>
        <v/>
      </c>
      <c r="AA199" s="56">
        <f t="shared" si="34"/>
        <v>12</v>
      </c>
    </row>
    <row r="200" spans="1:27" ht="39" customHeight="1" x14ac:dyDescent="0.2">
      <c r="A200" s="2"/>
      <c r="B200" s="72">
        <v>193</v>
      </c>
      <c r="C200" s="58"/>
      <c r="D200" s="11"/>
      <c r="E200" s="10"/>
      <c r="F200" s="11"/>
      <c r="G200" s="11"/>
      <c r="H200" s="59"/>
      <c r="I200" s="11"/>
      <c r="J200" s="37" t="b">
        <f t="shared" si="35"/>
        <v>0</v>
      </c>
      <c r="K200" s="65"/>
      <c r="L200" s="41" t="str">
        <f t="shared" ref="L200:L263" si="36">IF(SUM(T200:U200,X200,Y200:Y200)=0,"",SUM(T200:U200,X200,Y200:Y200))</f>
        <v/>
      </c>
      <c r="M200" s="40" t="str">
        <f t="shared" si="26"/>
        <v/>
      </c>
      <c r="N200" s="13"/>
      <c r="O200" s="44">
        <f t="shared" si="27"/>
        <v>0</v>
      </c>
      <c r="P200" s="44">
        <v>28000</v>
      </c>
      <c r="Q200" s="45">
        <f t="shared" si="28"/>
        <v>0</v>
      </c>
      <c r="R200" s="52" t="str">
        <f t="shared" si="29"/>
        <v/>
      </c>
      <c r="S200" s="53" t="str">
        <f t="shared" si="30"/>
        <v/>
      </c>
      <c r="T200" s="53" t="str">
        <f t="shared" si="31"/>
        <v/>
      </c>
      <c r="U200" s="54" t="str">
        <f t="shared" si="32"/>
        <v/>
      </c>
      <c r="V200" s="7"/>
      <c r="W200" s="8"/>
      <c r="X200" s="55" t="str">
        <f t="shared" si="33"/>
        <v/>
      </c>
      <c r="Y200" s="7"/>
      <c r="Z200" s="56" t="str">
        <f t="shared" ref="Z200:Z263" si="37">IF(H200="在園のまま市内へ転入",(YEAR($R$3)-YEAR(G200))*12+MONTH($R$3)-MONTH(G200)+1,"")</f>
        <v/>
      </c>
      <c r="AA200" s="56">
        <f t="shared" si="34"/>
        <v>12</v>
      </c>
    </row>
    <row r="201" spans="1:27" ht="39" customHeight="1" x14ac:dyDescent="0.2">
      <c r="A201" s="2"/>
      <c r="B201" s="72">
        <v>194</v>
      </c>
      <c r="C201" s="58"/>
      <c r="D201" s="11"/>
      <c r="E201" s="10"/>
      <c r="F201" s="11"/>
      <c r="G201" s="11"/>
      <c r="H201" s="59"/>
      <c r="I201" s="11"/>
      <c r="J201" s="37" t="b">
        <f t="shared" si="35"/>
        <v>0</v>
      </c>
      <c r="K201" s="65"/>
      <c r="L201" s="41" t="str">
        <f t="shared" si="36"/>
        <v/>
      </c>
      <c r="M201" s="40" t="str">
        <f t="shared" ref="M201:M264" si="38">IF(L201="","",ROUNDDOWN(K201/L201,0))</f>
        <v/>
      </c>
      <c r="N201" s="13"/>
      <c r="O201" s="44">
        <f t="shared" ref="O201:O264" si="39">SUM(M201:N201)</f>
        <v>0</v>
      </c>
      <c r="P201" s="44">
        <v>28000</v>
      </c>
      <c r="Q201" s="45">
        <f t="shared" ref="Q201:Q264" si="40">IF(J201="対象",IF(O201&gt;P201,P201,O201),0)</f>
        <v>0</v>
      </c>
      <c r="R201" s="52" t="str">
        <f t="shared" ref="R201:R264" si="41">IF(H201="在園",(YEAR($R$3)-YEAR(F201))*12+MONTH($R$3)-MONTH(F201)+1,"")</f>
        <v/>
      </c>
      <c r="S201" s="53" t="str">
        <f t="shared" ref="S201:S264" si="42">IF(R201&gt;12,"",R201)</f>
        <v/>
      </c>
      <c r="T201" s="53" t="str">
        <f t="shared" ref="T201:T264" si="43">IF(H201="在園",IF(R201&gt;12,12,R201),"")</f>
        <v/>
      </c>
      <c r="U201" s="54" t="str">
        <f t="shared" ref="U201:U264" si="44">IF(H201="在園のまま市内へ転入",AA201,"")</f>
        <v/>
      </c>
      <c r="V201" s="7"/>
      <c r="W201" s="8"/>
      <c r="X201" s="55" t="str">
        <f t="shared" ref="X201:X264" si="45">IF(AND(OR(H201="休園",H201="復園"),SUM(V201+W201)&gt;0),SUM(V201+W201),"")</f>
        <v/>
      </c>
      <c r="Y201" s="7"/>
      <c r="Z201" s="56" t="str">
        <f t="shared" si="37"/>
        <v/>
      </c>
      <c r="AA201" s="56">
        <f t="shared" ref="AA201:AA264" si="46">IF(Z201&gt;12,12,Z201)</f>
        <v>12</v>
      </c>
    </row>
    <row r="202" spans="1:27" ht="39" customHeight="1" x14ac:dyDescent="0.2">
      <c r="A202" s="2"/>
      <c r="B202" s="72">
        <v>195</v>
      </c>
      <c r="C202" s="58"/>
      <c r="D202" s="11"/>
      <c r="E202" s="10"/>
      <c r="F202" s="11"/>
      <c r="G202" s="11"/>
      <c r="H202" s="59"/>
      <c r="I202" s="11"/>
      <c r="J202" s="37" t="b">
        <f t="shared" ref="J202:J265" si="47">IF(OR(H202="在園",H202="在園のまま市内へ転入",H202="復園",H202="その他1（支給対象）"),"対象",IF(OR(H202="退園",H202="在園のまま市外へ転出",H202="休園",H202="入園キャンセル",H202="その他２（支給対象外）"),"対象外"))</f>
        <v>0</v>
      </c>
      <c r="K202" s="65"/>
      <c r="L202" s="41" t="str">
        <f t="shared" si="36"/>
        <v/>
      </c>
      <c r="M202" s="40" t="str">
        <f t="shared" si="38"/>
        <v/>
      </c>
      <c r="N202" s="13"/>
      <c r="O202" s="44">
        <f t="shared" si="39"/>
        <v>0</v>
      </c>
      <c r="P202" s="44">
        <v>28000</v>
      </c>
      <c r="Q202" s="45">
        <f t="shared" si="40"/>
        <v>0</v>
      </c>
      <c r="R202" s="52" t="str">
        <f t="shared" si="41"/>
        <v/>
      </c>
      <c r="S202" s="53" t="str">
        <f t="shared" si="42"/>
        <v/>
      </c>
      <c r="T202" s="53" t="str">
        <f t="shared" si="43"/>
        <v/>
      </c>
      <c r="U202" s="54" t="str">
        <f t="shared" si="44"/>
        <v/>
      </c>
      <c r="V202" s="7"/>
      <c r="W202" s="8"/>
      <c r="X202" s="55" t="str">
        <f t="shared" si="45"/>
        <v/>
      </c>
      <c r="Y202" s="7"/>
      <c r="Z202" s="56" t="str">
        <f t="shared" si="37"/>
        <v/>
      </c>
      <c r="AA202" s="56">
        <f t="shared" si="46"/>
        <v>12</v>
      </c>
    </row>
    <row r="203" spans="1:27" ht="39" customHeight="1" x14ac:dyDescent="0.2">
      <c r="A203" s="2"/>
      <c r="B203" s="72">
        <v>196</v>
      </c>
      <c r="C203" s="58"/>
      <c r="D203" s="11"/>
      <c r="E203" s="10"/>
      <c r="F203" s="11"/>
      <c r="G203" s="11"/>
      <c r="H203" s="59"/>
      <c r="I203" s="11"/>
      <c r="J203" s="37" t="b">
        <f t="shared" si="47"/>
        <v>0</v>
      </c>
      <c r="K203" s="65"/>
      <c r="L203" s="41" t="str">
        <f t="shared" si="36"/>
        <v/>
      </c>
      <c r="M203" s="40" t="str">
        <f t="shared" si="38"/>
        <v/>
      </c>
      <c r="N203" s="13"/>
      <c r="O203" s="44">
        <f t="shared" si="39"/>
        <v>0</v>
      </c>
      <c r="P203" s="44">
        <v>28000</v>
      </c>
      <c r="Q203" s="45">
        <f t="shared" si="40"/>
        <v>0</v>
      </c>
      <c r="R203" s="52" t="str">
        <f t="shared" si="41"/>
        <v/>
      </c>
      <c r="S203" s="53" t="str">
        <f t="shared" si="42"/>
        <v/>
      </c>
      <c r="T203" s="53" t="str">
        <f t="shared" si="43"/>
        <v/>
      </c>
      <c r="U203" s="54" t="str">
        <f t="shared" si="44"/>
        <v/>
      </c>
      <c r="V203" s="7"/>
      <c r="W203" s="8"/>
      <c r="X203" s="55" t="str">
        <f t="shared" si="45"/>
        <v/>
      </c>
      <c r="Y203" s="7"/>
      <c r="Z203" s="56" t="str">
        <f t="shared" si="37"/>
        <v/>
      </c>
      <c r="AA203" s="56">
        <f t="shared" si="46"/>
        <v>12</v>
      </c>
    </row>
    <row r="204" spans="1:27" ht="39" customHeight="1" x14ac:dyDescent="0.2">
      <c r="A204" s="2"/>
      <c r="B204" s="72">
        <v>197</v>
      </c>
      <c r="C204" s="58"/>
      <c r="D204" s="11"/>
      <c r="E204" s="10"/>
      <c r="F204" s="11"/>
      <c r="G204" s="11"/>
      <c r="H204" s="59"/>
      <c r="I204" s="11"/>
      <c r="J204" s="37" t="b">
        <f t="shared" si="47"/>
        <v>0</v>
      </c>
      <c r="K204" s="65"/>
      <c r="L204" s="41" t="str">
        <f t="shared" si="36"/>
        <v/>
      </c>
      <c r="M204" s="40" t="str">
        <f t="shared" si="38"/>
        <v/>
      </c>
      <c r="N204" s="13"/>
      <c r="O204" s="44">
        <f t="shared" si="39"/>
        <v>0</v>
      </c>
      <c r="P204" s="44">
        <v>28000</v>
      </c>
      <c r="Q204" s="45">
        <f t="shared" si="40"/>
        <v>0</v>
      </c>
      <c r="R204" s="52" t="str">
        <f t="shared" si="41"/>
        <v/>
      </c>
      <c r="S204" s="53" t="str">
        <f t="shared" si="42"/>
        <v/>
      </c>
      <c r="T204" s="53" t="str">
        <f t="shared" si="43"/>
        <v/>
      </c>
      <c r="U204" s="54" t="str">
        <f t="shared" si="44"/>
        <v/>
      </c>
      <c r="V204" s="7"/>
      <c r="W204" s="8"/>
      <c r="X204" s="55" t="str">
        <f t="shared" si="45"/>
        <v/>
      </c>
      <c r="Y204" s="7"/>
      <c r="Z204" s="56" t="str">
        <f t="shared" si="37"/>
        <v/>
      </c>
      <c r="AA204" s="56">
        <f t="shared" si="46"/>
        <v>12</v>
      </c>
    </row>
    <row r="205" spans="1:27" ht="39" customHeight="1" x14ac:dyDescent="0.2">
      <c r="A205" s="2"/>
      <c r="B205" s="72">
        <v>198</v>
      </c>
      <c r="C205" s="58"/>
      <c r="D205" s="11"/>
      <c r="E205" s="10"/>
      <c r="F205" s="11"/>
      <c r="G205" s="11"/>
      <c r="H205" s="59"/>
      <c r="I205" s="11"/>
      <c r="J205" s="37" t="b">
        <f t="shared" si="47"/>
        <v>0</v>
      </c>
      <c r="K205" s="65"/>
      <c r="L205" s="41" t="str">
        <f t="shared" si="36"/>
        <v/>
      </c>
      <c r="M205" s="40" t="str">
        <f t="shared" si="38"/>
        <v/>
      </c>
      <c r="N205" s="13"/>
      <c r="O205" s="44">
        <f t="shared" si="39"/>
        <v>0</v>
      </c>
      <c r="P205" s="44">
        <v>28000</v>
      </c>
      <c r="Q205" s="45">
        <f t="shared" si="40"/>
        <v>0</v>
      </c>
      <c r="R205" s="52" t="str">
        <f t="shared" si="41"/>
        <v/>
      </c>
      <c r="S205" s="53" t="str">
        <f t="shared" si="42"/>
        <v/>
      </c>
      <c r="T205" s="53" t="str">
        <f t="shared" si="43"/>
        <v/>
      </c>
      <c r="U205" s="54" t="str">
        <f t="shared" si="44"/>
        <v/>
      </c>
      <c r="V205" s="7"/>
      <c r="W205" s="8"/>
      <c r="X205" s="55" t="str">
        <f t="shared" si="45"/>
        <v/>
      </c>
      <c r="Y205" s="7"/>
      <c r="Z205" s="56" t="str">
        <f t="shared" si="37"/>
        <v/>
      </c>
      <c r="AA205" s="56">
        <f t="shared" si="46"/>
        <v>12</v>
      </c>
    </row>
    <row r="206" spans="1:27" ht="39" customHeight="1" x14ac:dyDescent="0.2">
      <c r="A206" s="2"/>
      <c r="B206" s="72">
        <v>199</v>
      </c>
      <c r="C206" s="58"/>
      <c r="D206" s="11"/>
      <c r="E206" s="10"/>
      <c r="F206" s="11"/>
      <c r="G206" s="11"/>
      <c r="H206" s="59"/>
      <c r="I206" s="11"/>
      <c r="J206" s="37" t="b">
        <f t="shared" si="47"/>
        <v>0</v>
      </c>
      <c r="K206" s="65"/>
      <c r="L206" s="41" t="str">
        <f t="shared" si="36"/>
        <v/>
      </c>
      <c r="M206" s="40" t="str">
        <f t="shared" si="38"/>
        <v/>
      </c>
      <c r="N206" s="13"/>
      <c r="O206" s="44">
        <f t="shared" si="39"/>
        <v>0</v>
      </c>
      <c r="P206" s="44">
        <v>28000</v>
      </c>
      <c r="Q206" s="45">
        <f t="shared" si="40"/>
        <v>0</v>
      </c>
      <c r="R206" s="52" t="str">
        <f t="shared" si="41"/>
        <v/>
      </c>
      <c r="S206" s="53" t="str">
        <f t="shared" si="42"/>
        <v/>
      </c>
      <c r="T206" s="53" t="str">
        <f t="shared" si="43"/>
        <v/>
      </c>
      <c r="U206" s="54" t="str">
        <f t="shared" si="44"/>
        <v/>
      </c>
      <c r="V206" s="7"/>
      <c r="W206" s="8"/>
      <c r="X206" s="55" t="str">
        <f t="shared" si="45"/>
        <v/>
      </c>
      <c r="Y206" s="7"/>
      <c r="Z206" s="56" t="str">
        <f t="shared" si="37"/>
        <v/>
      </c>
      <c r="AA206" s="56">
        <f t="shared" si="46"/>
        <v>12</v>
      </c>
    </row>
    <row r="207" spans="1:27" ht="39" customHeight="1" x14ac:dyDescent="0.2">
      <c r="A207" s="2"/>
      <c r="B207" s="72">
        <v>200</v>
      </c>
      <c r="C207" s="58"/>
      <c r="D207" s="11"/>
      <c r="E207" s="10"/>
      <c r="F207" s="11"/>
      <c r="G207" s="11"/>
      <c r="H207" s="59"/>
      <c r="I207" s="11"/>
      <c r="J207" s="37" t="b">
        <f t="shared" si="47"/>
        <v>0</v>
      </c>
      <c r="K207" s="65"/>
      <c r="L207" s="41" t="str">
        <f t="shared" si="36"/>
        <v/>
      </c>
      <c r="M207" s="40" t="str">
        <f t="shared" si="38"/>
        <v/>
      </c>
      <c r="N207" s="13"/>
      <c r="O207" s="44">
        <f t="shared" si="39"/>
        <v>0</v>
      </c>
      <c r="P207" s="44">
        <v>28000</v>
      </c>
      <c r="Q207" s="45">
        <f t="shared" si="40"/>
        <v>0</v>
      </c>
      <c r="R207" s="52" t="str">
        <f t="shared" si="41"/>
        <v/>
      </c>
      <c r="S207" s="53" t="str">
        <f t="shared" si="42"/>
        <v/>
      </c>
      <c r="T207" s="53" t="str">
        <f t="shared" si="43"/>
        <v/>
      </c>
      <c r="U207" s="54" t="str">
        <f t="shared" si="44"/>
        <v/>
      </c>
      <c r="V207" s="7"/>
      <c r="W207" s="8"/>
      <c r="X207" s="55" t="str">
        <f t="shared" si="45"/>
        <v/>
      </c>
      <c r="Y207" s="7"/>
      <c r="Z207" s="56" t="str">
        <f t="shared" si="37"/>
        <v/>
      </c>
      <c r="AA207" s="56">
        <f t="shared" si="46"/>
        <v>12</v>
      </c>
    </row>
    <row r="208" spans="1:27" ht="39" customHeight="1" x14ac:dyDescent="0.2">
      <c r="A208" s="2"/>
      <c r="B208" s="72">
        <v>201</v>
      </c>
      <c r="C208" s="58"/>
      <c r="D208" s="11"/>
      <c r="E208" s="10"/>
      <c r="F208" s="11"/>
      <c r="G208" s="11"/>
      <c r="H208" s="59"/>
      <c r="I208" s="11"/>
      <c r="J208" s="37" t="b">
        <f t="shared" si="47"/>
        <v>0</v>
      </c>
      <c r="K208" s="65"/>
      <c r="L208" s="41" t="str">
        <f t="shared" si="36"/>
        <v/>
      </c>
      <c r="M208" s="40" t="str">
        <f t="shared" si="38"/>
        <v/>
      </c>
      <c r="N208" s="13"/>
      <c r="O208" s="44">
        <f t="shared" si="39"/>
        <v>0</v>
      </c>
      <c r="P208" s="44">
        <v>28000</v>
      </c>
      <c r="Q208" s="45">
        <f t="shared" si="40"/>
        <v>0</v>
      </c>
      <c r="R208" s="52" t="str">
        <f t="shared" si="41"/>
        <v/>
      </c>
      <c r="S208" s="53" t="str">
        <f t="shared" si="42"/>
        <v/>
      </c>
      <c r="T208" s="53" t="str">
        <f t="shared" si="43"/>
        <v/>
      </c>
      <c r="U208" s="54" t="str">
        <f t="shared" si="44"/>
        <v/>
      </c>
      <c r="V208" s="7"/>
      <c r="W208" s="8"/>
      <c r="X208" s="55" t="str">
        <f t="shared" si="45"/>
        <v/>
      </c>
      <c r="Y208" s="7"/>
      <c r="Z208" s="56" t="str">
        <f t="shared" si="37"/>
        <v/>
      </c>
      <c r="AA208" s="56">
        <f t="shared" si="46"/>
        <v>12</v>
      </c>
    </row>
    <row r="209" spans="1:27" ht="39" customHeight="1" x14ac:dyDescent="0.2">
      <c r="A209" s="2"/>
      <c r="B209" s="72">
        <v>202</v>
      </c>
      <c r="C209" s="58"/>
      <c r="D209" s="11"/>
      <c r="E209" s="10"/>
      <c r="F209" s="11"/>
      <c r="G209" s="11"/>
      <c r="H209" s="59"/>
      <c r="I209" s="11"/>
      <c r="J209" s="37" t="b">
        <f t="shared" si="47"/>
        <v>0</v>
      </c>
      <c r="K209" s="65"/>
      <c r="L209" s="41" t="str">
        <f t="shared" si="36"/>
        <v/>
      </c>
      <c r="M209" s="40" t="str">
        <f t="shared" si="38"/>
        <v/>
      </c>
      <c r="N209" s="13"/>
      <c r="O209" s="44">
        <f t="shared" si="39"/>
        <v>0</v>
      </c>
      <c r="P209" s="44">
        <v>28000</v>
      </c>
      <c r="Q209" s="45">
        <f t="shared" si="40"/>
        <v>0</v>
      </c>
      <c r="R209" s="52" t="str">
        <f t="shared" si="41"/>
        <v/>
      </c>
      <c r="S209" s="53" t="str">
        <f t="shared" si="42"/>
        <v/>
      </c>
      <c r="T209" s="53" t="str">
        <f t="shared" si="43"/>
        <v/>
      </c>
      <c r="U209" s="54" t="str">
        <f t="shared" si="44"/>
        <v/>
      </c>
      <c r="V209" s="7"/>
      <c r="W209" s="8"/>
      <c r="X209" s="55" t="str">
        <f t="shared" si="45"/>
        <v/>
      </c>
      <c r="Y209" s="7"/>
      <c r="Z209" s="56" t="str">
        <f t="shared" si="37"/>
        <v/>
      </c>
      <c r="AA209" s="56">
        <f t="shared" si="46"/>
        <v>12</v>
      </c>
    </row>
    <row r="210" spans="1:27" ht="39" customHeight="1" x14ac:dyDescent="0.2">
      <c r="A210" s="2"/>
      <c r="B210" s="72">
        <v>203</v>
      </c>
      <c r="C210" s="58"/>
      <c r="D210" s="11"/>
      <c r="E210" s="10"/>
      <c r="F210" s="11"/>
      <c r="G210" s="11"/>
      <c r="H210" s="59"/>
      <c r="I210" s="11"/>
      <c r="J210" s="37" t="b">
        <f t="shared" si="47"/>
        <v>0</v>
      </c>
      <c r="K210" s="65"/>
      <c r="L210" s="41" t="str">
        <f t="shared" si="36"/>
        <v/>
      </c>
      <c r="M210" s="40" t="str">
        <f t="shared" si="38"/>
        <v/>
      </c>
      <c r="N210" s="13"/>
      <c r="O210" s="44">
        <f t="shared" si="39"/>
        <v>0</v>
      </c>
      <c r="P210" s="44">
        <v>28000</v>
      </c>
      <c r="Q210" s="45">
        <f t="shared" si="40"/>
        <v>0</v>
      </c>
      <c r="R210" s="52" t="str">
        <f t="shared" si="41"/>
        <v/>
      </c>
      <c r="S210" s="53" t="str">
        <f t="shared" si="42"/>
        <v/>
      </c>
      <c r="T210" s="53" t="str">
        <f t="shared" si="43"/>
        <v/>
      </c>
      <c r="U210" s="54" t="str">
        <f t="shared" si="44"/>
        <v/>
      </c>
      <c r="V210" s="7"/>
      <c r="W210" s="8"/>
      <c r="X210" s="55" t="str">
        <f t="shared" si="45"/>
        <v/>
      </c>
      <c r="Y210" s="7"/>
      <c r="Z210" s="56" t="str">
        <f t="shared" si="37"/>
        <v/>
      </c>
      <c r="AA210" s="56">
        <f t="shared" si="46"/>
        <v>12</v>
      </c>
    </row>
    <row r="211" spans="1:27" ht="39" customHeight="1" x14ac:dyDescent="0.2">
      <c r="A211" s="2"/>
      <c r="B211" s="72">
        <v>204</v>
      </c>
      <c r="C211" s="58"/>
      <c r="D211" s="11"/>
      <c r="E211" s="10"/>
      <c r="F211" s="11"/>
      <c r="G211" s="11"/>
      <c r="H211" s="59"/>
      <c r="I211" s="11"/>
      <c r="J211" s="37" t="b">
        <f t="shared" si="47"/>
        <v>0</v>
      </c>
      <c r="K211" s="65"/>
      <c r="L211" s="41" t="str">
        <f t="shared" si="36"/>
        <v/>
      </c>
      <c r="M211" s="40" t="str">
        <f t="shared" si="38"/>
        <v/>
      </c>
      <c r="N211" s="13"/>
      <c r="O211" s="44">
        <f t="shared" si="39"/>
        <v>0</v>
      </c>
      <c r="P211" s="44">
        <v>28000</v>
      </c>
      <c r="Q211" s="45">
        <f t="shared" si="40"/>
        <v>0</v>
      </c>
      <c r="R211" s="52" t="str">
        <f t="shared" si="41"/>
        <v/>
      </c>
      <c r="S211" s="53" t="str">
        <f t="shared" si="42"/>
        <v/>
      </c>
      <c r="T211" s="53" t="str">
        <f t="shared" si="43"/>
        <v/>
      </c>
      <c r="U211" s="54" t="str">
        <f t="shared" si="44"/>
        <v/>
      </c>
      <c r="V211" s="7"/>
      <c r="W211" s="8"/>
      <c r="X211" s="55" t="str">
        <f t="shared" si="45"/>
        <v/>
      </c>
      <c r="Y211" s="7"/>
      <c r="Z211" s="56" t="str">
        <f t="shared" si="37"/>
        <v/>
      </c>
      <c r="AA211" s="56">
        <f t="shared" si="46"/>
        <v>12</v>
      </c>
    </row>
    <row r="212" spans="1:27" ht="39" customHeight="1" x14ac:dyDescent="0.2">
      <c r="A212" s="2"/>
      <c r="B212" s="72">
        <v>205</v>
      </c>
      <c r="C212" s="58"/>
      <c r="D212" s="11"/>
      <c r="E212" s="10"/>
      <c r="F212" s="11"/>
      <c r="G212" s="11"/>
      <c r="H212" s="59"/>
      <c r="I212" s="11"/>
      <c r="J212" s="37" t="b">
        <f t="shared" si="47"/>
        <v>0</v>
      </c>
      <c r="K212" s="65"/>
      <c r="L212" s="41" t="str">
        <f t="shared" si="36"/>
        <v/>
      </c>
      <c r="M212" s="40" t="str">
        <f t="shared" si="38"/>
        <v/>
      </c>
      <c r="N212" s="13"/>
      <c r="O212" s="44">
        <f t="shared" si="39"/>
        <v>0</v>
      </c>
      <c r="P212" s="44">
        <v>28000</v>
      </c>
      <c r="Q212" s="45">
        <f t="shared" si="40"/>
        <v>0</v>
      </c>
      <c r="R212" s="52" t="str">
        <f t="shared" si="41"/>
        <v/>
      </c>
      <c r="S212" s="53" t="str">
        <f t="shared" si="42"/>
        <v/>
      </c>
      <c r="T212" s="53" t="str">
        <f t="shared" si="43"/>
        <v/>
      </c>
      <c r="U212" s="54" t="str">
        <f t="shared" si="44"/>
        <v/>
      </c>
      <c r="V212" s="7"/>
      <c r="W212" s="8"/>
      <c r="X212" s="55" t="str">
        <f t="shared" si="45"/>
        <v/>
      </c>
      <c r="Y212" s="7"/>
      <c r="Z212" s="56" t="str">
        <f t="shared" si="37"/>
        <v/>
      </c>
      <c r="AA212" s="56">
        <f t="shared" si="46"/>
        <v>12</v>
      </c>
    </row>
    <row r="213" spans="1:27" ht="39" customHeight="1" x14ac:dyDescent="0.2">
      <c r="A213" s="2"/>
      <c r="B213" s="72">
        <v>206</v>
      </c>
      <c r="C213" s="58"/>
      <c r="D213" s="11"/>
      <c r="E213" s="10"/>
      <c r="F213" s="11"/>
      <c r="G213" s="11"/>
      <c r="H213" s="59"/>
      <c r="I213" s="11"/>
      <c r="J213" s="37" t="b">
        <f t="shared" si="47"/>
        <v>0</v>
      </c>
      <c r="K213" s="65"/>
      <c r="L213" s="41" t="str">
        <f t="shared" si="36"/>
        <v/>
      </c>
      <c r="M213" s="40" t="str">
        <f t="shared" si="38"/>
        <v/>
      </c>
      <c r="N213" s="13"/>
      <c r="O213" s="44">
        <f t="shared" si="39"/>
        <v>0</v>
      </c>
      <c r="P213" s="44">
        <v>28000</v>
      </c>
      <c r="Q213" s="45">
        <f t="shared" si="40"/>
        <v>0</v>
      </c>
      <c r="R213" s="52" t="str">
        <f t="shared" si="41"/>
        <v/>
      </c>
      <c r="S213" s="53" t="str">
        <f t="shared" si="42"/>
        <v/>
      </c>
      <c r="T213" s="53" t="str">
        <f t="shared" si="43"/>
        <v/>
      </c>
      <c r="U213" s="54" t="str">
        <f t="shared" si="44"/>
        <v/>
      </c>
      <c r="V213" s="7"/>
      <c r="W213" s="8"/>
      <c r="X213" s="55" t="str">
        <f t="shared" si="45"/>
        <v/>
      </c>
      <c r="Y213" s="7"/>
      <c r="Z213" s="56" t="str">
        <f t="shared" si="37"/>
        <v/>
      </c>
      <c r="AA213" s="56">
        <f t="shared" si="46"/>
        <v>12</v>
      </c>
    </row>
    <row r="214" spans="1:27" ht="39" customHeight="1" x14ac:dyDescent="0.2">
      <c r="A214" s="2"/>
      <c r="B214" s="72">
        <v>207</v>
      </c>
      <c r="C214" s="58"/>
      <c r="D214" s="11"/>
      <c r="E214" s="10"/>
      <c r="F214" s="11"/>
      <c r="G214" s="11"/>
      <c r="H214" s="59"/>
      <c r="I214" s="11"/>
      <c r="J214" s="37" t="b">
        <f t="shared" si="47"/>
        <v>0</v>
      </c>
      <c r="K214" s="65"/>
      <c r="L214" s="41" t="str">
        <f t="shared" si="36"/>
        <v/>
      </c>
      <c r="M214" s="40" t="str">
        <f t="shared" si="38"/>
        <v/>
      </c>
      <c r="N214" s="13"/>
      <c r="O214" s="44">
        <f t="shared" si="39"/>
        <v>0</v>
      </c>
      <c r="P214" s="44">
        <v>28000</v>
      </c>
      <c r="Q214" s="45">
        <f t="shared" si="40"/>
        <v>0</v>
      </c>
      <c r="R214" s="52" t="str">
        <f t="shared" si="41"/>
        <v/>
      </c>
      <c r="S214" s="53" t="str">
        <f t="shared" si="42"/>
        <v/>
      </c>
      <c r="T214" s="53" t="str">
        <f t="shared" si="43"/>
        <v/>
      </c>
      <c r="U214" s="54" t="str">
        <f t="shared" si="44"/>
        <v/>
      </c>
      <c r="V214" s="7"/>
      <c r="W214" s="8"/>
      <c r="X214" s="55" t="str">
        <f t="shared" si="45"/>
        <v/>
      </c>
      <c r="Y214" s="7"/>
      <c r="Z214" s="56" t="str">
        <f t="shared" si="37"/>
        <v/>
      </c>
      <c r="AA214" s="56">
        <f t="shared" si="46"/>
        <v>12</v>
      </c>
    </row>
    <row r="215" spans="1:27" ht="39" customHeight="1" x14ac:dyDescent="0.2">
      <c r="A215" s="2"/>
      <c r="B215" s="72">
        <v>208</v>
      </c>
      <c r="C215" s="58"/>
      <c r="D215" s="11"/>
      <c r="E215" s="10"/>
      <c r="F215" s="11"/>
      <c r="G215" s="11"/>
      <c r="H215" s="59"/>
      <c r="I215" s="11"/>
      <c r="J215" s="37" t="b">
        <f t="shared" si="47"/>
        <v>0</v>
      </c>
      <c r="K215" s="65"/>
      <c r="L215" s="41" t="str">
        <f t="shared" si="36"/>
        <v/>
      </c>
      <c r="M215" s="40" t="str">
        <f t="shared" si="38"/>
        <v/>
      </c>
      <c r="N215" s="13"/>
      <c r="O215" s="44">
        <f t="shared" si="39"/>
        <v>0</v>
      </c>
      <c r="P215" s="44">
        <v>28000</v>
      </c>
      <c r="Q215" s="45">
        <f t="shared" si="40"/>
        <v>0</v>
      </c>
      <c r="R215" s="52" t="str">
        <f t="shared" si="41"/>
        <v/>
      </c>
      <c r="S215" s="53" t="str">
        <f t="shared" si="42"/>
        <v/>
      </c>
      <c r="T215" s="53" t="str">
        <f t="shared" si="43"/>
        <v/>
      </c>
      <c r="U215" s="54" t="str">
        <f t="shared" si="44"/>
        <v/>
      </c>
      <c r="V215" s="7"/>
      <c r="W215" s="8"/>
      <c r="X215" s="55" t="str">
        <f t="shared" si="45"/>
        <v/>
      </c>
      <c r="Y215" s="7"/>
      <c r="Z215" s="56" t="str">
        <f t="shared" si="37"/>
        <v/>
      </c>
      <c r="AA215" s="56">
        <f t="shared" si="46"/>
        <v>12</v>
      </c>
    </row>
    <row r="216" spans="1:27" ht="39" customHeight="1" x14ac:dyDescent="0.2">
      <c r="A216" s="2"/>
      <c r="B216" s="72">
        <v>209</v>
      </c>
      <c r="C216" s="58"/>
      <c r="D216" s="11"/>
      <c r="E216" s="10"/>
      <c r="F216" s="11"/>
      <c r="G216" s="11"/>
      <c r="H216" s="59"/>
      <c r="I216" s="11"/>
      <c r="J216" s="37" t="b">
        <f t="shared" si="47"/>
        <v>0</v>
      </c>
      <c r="K216" s="65"/>
      <c r="L216" s="41" t="str">
        <f t="shared" si="36"/>
        <v/>
      </c>
      <c r="M216" s="40" t="str">
        <f t="shared" si="38"/>
        <v/>
      </c>
      <c r="N216" s="13"/>
      <c r="O216" s="44">
        <f t="shared" si="39"/>
        <v>0</v>
      </c>
      <c r="P216" s="44">
        <v>28000</v>
      </c>
      <c r="Q216" s="45">
        <f t="shared" si="40"/>
        <v>0</v>
      </c>
      <c r="R216" s="52" t="str">
        <f t="shared" si="41"/>
        <v/>
      </c>
      <c r="S216" s="53" t="str">
        <f t="shared" si="42"/>
        <v/>
      </c>
      <c r="T216" s="53" t="str">
        <f t="shared" si="43"/>
        <v/>
      </c>
      <c r="U216" s="54" t="str">
        <f t="shared" si="44"/>
        <v/>
      </c>
      <c r="V216" s="7"/>
      <c r="W216" s="8"/>
      <c r="X216" s="55" t="str">
        <f t="shared" si="45"/>
        <v/>
      </c>
      <c r="Y216" s="7"/>
      <c r="Z216" s="56" t="str">
        <f t="shared" si="37"/>
        <v/>
      </c>
      <c r="AA216" s="56">
        <f t="shared" si="46"/>
        <v>12</v>
      </c>
    </row>
    <row r="217" spans="1:27" ht="39" customHeight="1" x14ac:dyDescent="0.2">
      <c r="A217" s="2"/>
      <c r="B217" s="72">
        <v>210</v>
      </c>
      <c r="C217" s="58"/>
      <c r="D217" s="11"/>
      <c r="E217" s="10"/>
      <c r="F217" s="11"/>
      <c r="G217" s="11"/>
      <c r="H217" s="59"/>
      <c r="I217" s="11"/>
      <c r="J217" s="37" t="b">
        <f t="shared" si="47"/>
        <v>0</v>
      </c>
      <c r="K217" s="65"/>
      <c r="L217" s="41" t="str">
        <f t="shared" si="36"/>
        <v/>
      </c>
      <c r="M217" s="40" t="str">
        <f t="shared" si="38"/>
        <v/>
      </c>
      <c r="N217" s="13"/>
      <c r="O217" s="44">
        <f t="shared" si="39"/>
        <v>0</v>
      </c>
      <c r="P217" s="44">
        <v>28000</v>
      </c>
      <c r="Q217" s="45">
        <f t="shared" si="40"/>
        <v>0</v>
      </c>
      <c r="R217" s="52" t="str">
        <f t="shared" si="41"/>
        <v/>
      </c>
      <c r="S217" s="53" t="str">
        <f t="shared" si="42"/>
        <v/>
      </c>
      <c r="T217" s="53" t="str">
        <f t="shared" si="43"/>
        <v/>
      </c>
      <c r="U217" s="54" t="str">
        <f t="shared" si="44"/>
        <v/>
      </c>
      <c r="V217" s="7"/>
      <c r="W217" s="8"/>
      <c r="X217" s="55" t="str">
        <f t="shared" si="45"/>
        <v/>
      </c>
      <c r="Y217" s="7"/>
      <c r="Z217" s="56" t="str">
        <f t="shared" si="37"/>
        <v/>
      </c>
      <c r="AA217" s="56">
        <f t="shared" si="46"/>
        <v>12</v>
      </c>
    </row>
    <row r="218" spans="1:27" ht="39" customHeight="1" x14ac:dyDescent="0.2">
      <c r="A218" s="2"/>
      <c r="B218" s="72">
        <v>211</v>
      </c>
      <c r="C218" s="58"/>
      <c r="D218" s="11"/>
      <c r="E218" s="10"/>
      <c r="F218" s="11"/>
      <c r="G218" s="11"/>
      <c r="H218" s="59"/>
      <c r="I218" s="11"/>
      <c r="J218" s="37" t="b">
        <f t="shared" si="47"/>
        <v>0</v>
      </c>
      <c r="K218" s="65"/>
      <c r="L218" s="41" t="str">
        <f t="shared" si="36"/>
        <v/>
      </c>
      <c r="M218" s="40" t="str">
        <f t="shared" si="38"/>
        <v/>
      </c>
      <c r="N218" s="13"/>
      <c r="O218" s="44">
        <f t="shared" si="39"/>
        <v>0</v>
      </c>
      <c r="P218" s="44">
        <v>28000</v>
      </c>
      <c r="Q218" s="45">
        <f t="shared" si="40"/>
        <v>0</v>
      </c>
      <c r="R218" s="52" t="str">
        <f t="shared" si="41"/>
        <v/>
      </c>
      <c r="S218" s="53" t="str">
        <f t="shared" si="42"/>
        <v/>
      </c>
      <c r="T218" s="53" t="str">
        <f t="shared" si="43"/>
        <v/>
      </c>
      <c r="U218" s="54" t="str">
        <f t="shared" si="44"/>
        <v/>
      </c>
      <c r="V218" s="7"/>
      <c r="W218" s="8"/>
      <c r="X218" s="55" t="str">
        <f t="shared" si="45"/>
        <v/>
      </c>
      <c r="Y218" s="7"/>
      <c r="Z218" s="56" t="str">
        <f t="shared" si="37"/>
        <v/>
      </c>
      <c r="AA218" s="56">
        <f t="shared" si="46"/>
        <v>12</v>
      </c>
    </row>
    <row r="219" spans="1:27" ht="39" customHeight="1" x14ac:dyDescent="0.2">
      <c r="A219" s="2"/>
      <c r="B219" s="72">
        <v>212</v>
      </c>
      <c r="C219" s="58"/>
      <c r="D219" s="11"/>
      <c r="E219" s="10"/>
      <c r="F219" s="11"/>
      <c r="G219" s="11"/>
      <c r="H219" s="59"/>
      <c r="I219" s="11"/>
      <c r="J219" s="37" t="b">
        <f t="shared" si="47"/>
        <v>0</v>
      </c>
      <c r="K219" s="65"/>
      <c r="L219" s="41" t="str">
        <f t="shared" si="36"/>
        <v/>
      </c>
      <c r="M219" s="40" t="str">
        <f t="shared" si="38"/>
        <v/>
      </c>
      <c r="N219" s="13"/>
      <c r="O219" s="44">
        <f t="shared" si="39"/>
        <v>0</v>
      </c>
      <c r="P219" s="44">
        <v>28000</v>
      </c>
      <c r="Q219" s="45">
        <f t="shared" si="40"/>
        <v>0</v>
      </c>
      <c r="R219" s="52" t="str">
        <f t="shared" si="41"/>
        <v/>
      </c>
      <c r="S219" s="53" t="str">
        <f t="shared" si="42"/>
        <v/>
      </c>
      <c r="T219" s="53" t="str">
        <f t="shared" si="43"/>
        <v/>
      </c>
      <c r="U219" s="54" t="str">
        <f t="shared" si="44"/>
        <v/>
      </c>
      <c r="V219" s="7"/>
      <c r="W219" s="8"/>
      <c r="X219" s="55" t="str">
        <f t="shared" si="45"/>
        <v/>
      </c>
      <c r="Y219" s="7"/>
      <c r="Z219" s="56" t="str">
        <f t="shared" si="37"/>
        <v/>
      </c>
      <c r="AA219" s="56">
        <f t="shared" si="46"/>
        <v>12</v>
      </c>
    </row>
    <row r="220" spans="1:27" ht="39" customHeight="1" x14ac:dyDescent="0.2">
      <c r="A220" s="2"/>
      <c r="B220" s="72">
        <v>213</v>
      </c>
      <c r="C220" s="58"/>
      <c r="D220" s="11"/>
      <c r="E220" s="10"/>
      <c r="F220" s="11"/>
      <c r="G220" s="11"/>
      <c r="H220" s="59"/>
      <c r="I220" s="11"/>
      <c r="J220" s="37" t="b">
        <f t="shared" si="47"/>
        <v>0</v>
      </c>
      <c r="K220" s="65"/>
      <c r="L220" s="41" t="str">
        <f t="shared" si="36"/>
        <v/>
      </c>
      <c r="M220" s="40" t="str">
        <f t="shared" si="38"/>
        <v/>
      </c>
      <c r="N220" s="13"/>
      <c r="O220" s="44">
        <f t="shared" si="39"/>
        <v>0</v>
      </c>
      <c r="P220" s="44">
        <v>28000</v>
      </c>
      <c r="Q220" s="45">
        <f t="shared" si="40"/>
        <v>0</v>
      </c>
      <c r="R220" s="52" t="str">
        <f t="shared" si="41"/>
        <v/>
      </c>
      <c r="S220" s="53" t="str">
        <f t="shared" si="42"/>
        <v/>
      </c>
      <c r="T220" s="53" t="str">
        <f t="shared" si="43"/>
        <v/>
      </c>
      <c r="U220" s="54" t="str">
        <f t="shared" si="44"/>
        <v/>
      </c>
      <c r="V220" s="7"/>
      <c r="W220" s="8"/>
      <c r="X220" s="55" t="str">
        <f t="shared" si="45"/>
        <v/>
      </c>
      <c r="Y220" s="7"/>
      <c r="Z220" s="56" t="str">
        <f t="shared" si="37"/>
        <v/>
      </c>
      <c r="AA220" s="56">
        <f t="shared" si="46"/>
        <v>12</v>
      </c>
    </row>
    <row r="221" spans="1:27" ht="39" customHeight="1" x14ac:dyDescent="0.2">
      <c r="A221" s="2"/>
      <c r="B221" s="72">
        <v>214</v>
      </c>
      <c r="C221" s="58"/>
      <c r="D221" s="11"/>
      <c r="E221" s="10"/>
      <c r="F221" s="11"/>
      <c r="G221" s="11"/>
      <c r="H221" s="59"/>
      <c r="I221" s="11"/>
      <c r="J221" s="37" t="b">
        <f t="shared" si="47"/>
        <v>0</v>
      </c>
      <c r="K221" s="65"/>
      <c r="L221" s="41" t="str">
        <f t="shared" si="36"/>
        <v/>
      </c>
      <c r="M221" s="40" t="str">
        <f t="shared" si="38"/>
        <v/>
      </c>
      <c r="N221" s="13"/>
      <c r="O221" s="44">
        <f t="shared" si="39"/>
        <v>0</v>
      </c>
      <c r="P221" s="44">
        <v>28000</v>
      </c>
      <c r="Q221" s="45">
        <f t="shared" si="40"/>
        <v>0</v>
      </c>
      <c r="R221" s="52" t="str">
        <f t="shared" si="41"/>
        <v/>
      </c>
      <c r="S221" s="53" t="str">
        <f t="shared" si="42"/>
        <v/>
      </c>
      <c r="T221" s="53" t="str">
        <f t="shared" si="43"/>
        <v/>
      </c>
      <c r="U221" s="54" t="str">
        <f t="shared" si="44"/>
        <v/>
      </c>
      <c r="V221" s="7"/>
      <c r="W221" s="8"/>
      <c r="X221" s="55" t="str">
        <f t="shared" si="45"/>
        <v/>
      </c>
      <c r="Y221" s="7"/>
      <c r="Z221" s="56" t="str">
        <f t="shared" si="37"/>
        <v/>
      </c>
      <c r="AA221" s="56">
        <f t="shared" si="46"/>
        <v>12</v>
      </c>
    </row>
    <row r="222" spans="1:27" ht="39" customHeight="1" x14ac:dyDescent="0.2">
      <c r="A222" s="2"/>
      <c r="B222" s="72">
        <v>215</v>
      </c>
      <c r="C222" s="58"/>
      <c r="D222" s="11"/>
      <c r="E222" s="10"/>
      <c r="F222" s="11"/>
      <c r="G222" s="11"/>
      <c r="H222" s="59"/>
      <c r="I222" s="11"/>
      <c r="J222" s="37" t="b">
        <f t="shared" si="47"/>
        <v>0</v>
      </c>
      <c r="K222" s="65"/>
      <c r="L222" s="41" t="str">
        <f t="shared" si="36"/>
        <v/>
      </c>
      <c r="M222" s="40" t="str">
        <f t="shared" si="38"/>
        <v/>
      </c>
      <c r="N222" s="13"/>
      <c r="O222" s="44">
        <f t="shared" si="39"/>
        <v>0</v>
      </c>
      <c r="P222" s="44">
        <v>28000</v>
      </c>
      <c r="Q222" s="45">
        <f t="shared" si="40"/>
        <v>0</v>
      </c>
      <c r="R222" s="52" t="str">
        <f t="shared" si="41"/>
        <v/>
      </c>
      <c r="S222" s="53" t="str">
        <f t="shared" si="42"/>
        <v/>
      </c>
      <c r="T222" s="53" t="str">
        <f t="shared" si="43"/>
        <v/>
      </c>
      <c r="U222" s="54" t="str">
        <f t="shared" si="44"/>
        <v/>
      </c>
      <c r="V222" s="7"/>
      <c r="W222" s="8"/>
      <c r="X222" s="55" t="str">
        <f t="shared" si="45"/>
        <v/>
      </c>
      <c r="Y222" s="7"/>
      <c r="Z222" s="56" t="str">
        <f t="shared" si="37"/>
        <v/>
      </c>
      <c r="AA222" s="56">
        <f t="shared" si="46"/>
        <v>12</v>
      </c>
    </row>
    <row r="223" spans="1:27" ht="39" customHeight="1" x14ac:dyDescent="0.2">
      <c r="A223" s="2"/>
      <c r="B223" s="72">
        <v>216</v>
      </c>
      <c r="C223" s="58"/>
      <c r="D223" s="11"/>
      <c r="E223" s="10"/>
      <c r="F223" s="11"/>
      <c r="G223" s="11"/>
      <c r="H223" s="59"/>
      <c r="I223" s="11"/>
      <c r="J223" s="37" t="b">
        <f t="shared" si="47"/>
        <v>0</v>
      </c>
      <c r="K223" s="65"/>
      <c r="L223" s="41" t="str">
        <f t="shared" si="36"/>
        <v/>
      </c>
      <c r="M223" s="40" t="str">
        <f t="shared" si="38"/>
        <v/>
      </c>
      <c r="N223" s="13"/>
      <c r="O223" s="44">
        <f t="shared" si="39"/>
        <v>0</v>
      </c>
      <c r="P223" s="44">
        <v>28000</v>
      </c>
      <c r="Q223" s="45">
        <f t="shared" si="40"/>
        <v>0</v>
      </c>
      <c r="R223" s="52" t="str">
        <f t="shared" si="41"/>
        <v/>
      </c>
      <c r="S223" s="53" t="str">
        <f t="shared" si="42"/>
        <v/>
      </c>
      <c r="T223" s="53" t="str">
        <f t="shared" si="43"/>
        <v/>
      </c>
      <c r="U223" s="54" t="str">
        <f t="shared" si="44"/>
        <v/>
      </c>
      <c r="V223" s="7"/>
      <c r="W223" s="8"/>
      <c r="X223" s="55" t="str">
        <f t="shared" si="45"/>
        <v/>
      </c>
      <c r="Y223" s="7"/>
      <c r="Z223" s="56" t="str">
        <f t="shared" si="37"/>
        <v/>
      </c>
      <c r="AA223" s="56">
        <f t="shared" si="46"/>
        <v>12</v>
      </c>
    </row>
    <row r="224" spans="1:27" ht="39" customHeight="1" x14ac:dyDescent="0.2">
      <c r="A224" s="2"/>
      <c r="B224" s="72">
        <v>217</v>
      </c>
      <c r="C224" s="58"/>
      <c r="D224" s="11"/>
      <c r="E224" s="10"/>
      <c r="F224" s="11"/>
      <c r="G224" s="11"/>
      <c r="H224" s="59"/>
      <c r="I224" s="11"/>
      <c r="J224" s="37" t="b">
        <f t="shared" si="47"/>
        <v>0</v>
      </c>
      <c r="K224" s="65"/>
      <c r="L224" s="41" t="str">
        <f t="shared" si="36"/>
        <v/>
      </c>
      <c r="M224" s="40" t="str">
        <f t="shared" si="38"/>
        <v/>
      </c>
      <c r="N224" s="13"/>
      <c r="O224" s="44">
        <f t="shared" si="39"/>
        <v>0</v>
      </c>
      <c r="P224" s="44">
        <v>28000</v>
      </c>
      <c r="Q224" s="45">
        <f t="shared" si="40"/>
        <v>0</v>
      </c>
      <c r="R224" s="52" t="str">
        <f t="shared" si="41"/>
        <v/>
      </c>
      <c r="S224" s="53" t="str">
        <f t="shared" si="42"/>
        <v/>
      </c>
      <c r="T224" s="53" t="str">
        <f t="shared" si="43"/>
        <v/>
      </c>
      <c r="U224" s="54" t="str">
        <f t="shared" si="44"/>
        <v/>
      </c>
      <c r="V224" s="7"/>
      <c r="W224" s="8"/>
      <c r="X224" s="55" t="str">
        <f t="shared" si="45"/>
        <v/>
      </c>
      <c r="Y224" s="7"/>
      <c r="Z224" s="56" t="str">
        <f t="shared" si="37"/>
        <v/>
      </c>
      <c r="AA224" s="56">
        <f t="shared" si="46"/>
        <v>12</v>
      </c>
    </row>
    <row r="225" spans="1:27" ht="39" customHeight="1" x14ac:dyDescent="0.2">
      <c r="A225" s="2"/>
      <c r="B225" s="72">
        <v>218</v>
      </c>
      <c r="C225" s="58"/>
      <c r="D225" s="11"/>
      <c r="E225" s="10"/>
      <c r="F225" s="11"/>
      <c r="G225" s="11"/>
      <c r="H225" s="59"/>
      <c r="I225" s="11"/>
      <c r="J225" s="37" t="b">
        <f t="shared" si="47"/>
        <v>0</v>
      </c>
      <c r="K225" s="65"/>
      <c r="L225" s="41" t="str">
        <f t="shared" si="36"/>
        <v/>
      </c>
      <c r="M225" s="40" t="str">
        <f t="shared" si="38"/>
        <v/>
      </c>
      <c r="N225" s="13"/>
      <c r="O225" s="44">
        <f t="shared" si="39"/>
        <v>0</v>
      </c>
      <c r="P225" s="44">
        <v>28000</v>
      </c>
      <c r="Q225" s="45">
        <f t="shared" si="40"/>
        <v>0</v>
      </c>
      <c r="R225" s="52" t="str">
        <f t="shared" si="41"/>
        <v/>
      </c>
      <c r="S225" s="53" t="str">
        <f t="shared" si="42"/>
        <v/>
      </c>
      <c r="T225" s="53" t="str">
        <f t="shared" si="43"/>
        <v/>
      </c>
      <c r="U225" s="54" t="str">
        <f t="shared" si="44"/>
        <v/>
      </c>
      <c r="V225" s="7"/>
      <c r="W225" s="8"/>
      <c r="X225" s="55" t="str">
        <f t="shared" si="45"/>
        <v/>
      </c>
      <c r="Y225" s="7"/>
      <c r="Z225" s="56" t="str">
        <f t="shared" si="37"/>
        <v/>
      </c>
      <c r="AA225" s="56">
        <f t="shared" si="46"/>
        <v>12</v>
      </c>
    </row>
    <row r="226" spans="1:27" ht="39" customHeight="1" x14ac:dyDescent="0.2">
      <c r="A226" s="2"/>
      <c r="B226" s="72">
        <v>219</v>
      </c>
      <c r="C226" s="58"/>
      <c r="D226" s="11"/>
      <c r="E226" s="10"/>
      <c r="F226" s="11"/>
      <c r="G226" s="11"/>
      <c r="H226" s="59"/>
      <c r="I226" s="11"/>
      <c r="J226" s="37" t="b">
        <f t="shared" si="47"/>
        <v>0</v>
      </c>
      <c r="K226" s="65"/>
      <c r="L226" s="41" t="str">
        <f t="shared" si="36"/>
        <v/>
      </c>
      <c r="M226" s="40" t="str">
        <f t="shared" si="38"/>
        <v/>
      </c>
      <c r="N226" s="13"/>
      <c r="O226" s="44">
        <f t="shared" si="39"/>
        <v>0</v>
      </c>
      <c r="P226" s="44">
        <v>28000</v>
      </c>
      <c r="Q226" s="45">
        <f t="shared" si="40"/>
        <v>0</v>
      </c>
      <c r="R226" s="52" t="str">
        <f t="shared" si="41"/>
        <v/>
      </c>
      <c r="S226" s="53" t="str">
        <f t="shared" si="42"/>
        <v/>
      </c>
      <c r="T226" s="53" t="str">
        <f t="shared" si="43"/>
        <v/>
      </c>
      <c r="U226" s="54" t="str">
        <f t="shared" si="44"/>
        <v/>
      </c>
      <c r="V226" s="7"/>
      <c r="W226" s="8"/>
      <c r="X226" s="55" t="str">
        <f t="shared" si="45"/>
        <v/>
      </c>
      <c r="Y226" s="7"/>
      <c r="Z226" s="56" t="str">
        <f t="shared" si="37"/>
        <v/>
      </c>
      <c r="AA226" s="56">
        <f t="shared" si="46"/>
        <v>12</v>
      </c>
    </row>
    <row r="227" spans="1:27" ht="39" customHeight="1" x14ac:dyDescent="0.2">
      <c r="A227" s="2"/>
      <c r="B227" s="72">
        <v>220</v>
      </c>
      <c r="C227" s="58"/>
      <c r="D227" s="11"/>
      <c r="E227" s="10"/>
      <c r="F227" s="11"/>
      <c r="G227" s="11"/>
      <c r="H227" s="59"/>
      <c r="I227" s="11"/>
      <c r="J227" s="37" t="b">
        <f t="shared" si="47"/>
        <v>0</v>
      </c>
      <c r="K227" s="65"/>
      <c r="L227" s="41" t="str">
        <f t="shared" si="36"/>
        <v/>
      </c>
      <c r="M227" s="40" t="str">
        <f t="shared" si="38"/>
        <v/>
      </c>
      <c r="N227" s="13"/>
      <c r="O227" s="44">
        <f t="shared" si="39"/>
        <v>0</v>
      </c>
      <c r="P227" s="44">
        <v>28000</v>
      </c>
      <c r="Q227" s="45">
        <f t="shared" si="40"/>
        <v>0</v>
      </c>
      <c r="R227" s="52" t="str">
        <f t="shared" si="41"/>
        <v/>
      </c>
      <c r="S227" s="53" t="str">
        <f t="shared" si="42"/>
        <v/>
      </c>
      <c r="T227" s="53" t="str">
        <f t="shared" si="43"/>
        <v/>
      </c>
      <c r="U227" s="54" t="str">
        <f t="shared" si="44"/>
        <v/>
      </c>
      <c r="V227" s="7"/>
      <c r="W227" s="8"/>
      <c r="X227" s="55" t="str">
        <f t="shared" si="45"/>
        <v/>
      </c>
      <c r="Y227" s="7"/>
      <c r="Z227" s="56" t="str">
        <f t="shared" si="37"/>
        <v/>
      </c>
      <c r="AA227" s="56">
        <f t="shared" si="46"/>
        <v>12</v>
      </c>
    </row>
    <row r="228" spans="1:27" ht="39" customHeight="1" x14ac:dyDescent="0.2">
      <c r="A228" s="2"/>
      <c r="B228" s="72">
        <v>221</v>
      </c>
      <c r="C228" s="58"/>
      <c r="D228" s="11"/>
      <c r="E228" s="10"/>
      <c r="F228" s="11"/>
      <c r="G228" s="11"/>
      <c r="H228" s="59"/>
      <c r="I228" s="11"/>
      <c r="J228" s="37" t="b">
        <f t="shared" si="47"/>
        <v>0</v>
      </c>
      <c r="K228" s="65"/>
      <c r="L228" s="41" t="str">
        <f t="shared" si="36"/>
        <v/>
      </c>
      <c r="M228" s="40" t="str">
        <f t="shared" si="38"/>
        <v/>
      </c>
      <c r="N228" s="13"/>
      <c r="O228" s="44">
        <f t="shared" si="39"/>
        <v>0</v>
      </c>
      <c r="P228" s="44">
        <v>28000</v>
      </c>
      <c r="Q228" s="45">
        <f t="shared" si="40"/>
        <v>0</v>
      </c>
      <c r="R228" s="52" t="str">
        <f t="shared" si="41"/>
        <v/>
      </c>
      <c r="S228" s="53" t="str">
        <f t="shared" si="42"/>
        <v/>
      </c>
      <c r="T228" s="53" t="str">
        <f t="shared" si="43"/>
        <v/>
      </c>
      <c r="U228" s="54" t="str">
        <f t="shared" si="44"/>
        <v/>
      </c>
      <c r="V228" s="7"/>
      <c r="W228" s="8"/>
      <c r="X228" s="55" t="str">
        <f t="shared" si="45"/>
        <v/>
      </c>
      <c r="Y228" s="7"/>
      <c r="Z228" s="56" t="str">
        <f t="shared" si="37"/>
        <v/>
      </c>
      <c r="AA228" s="56">
        <f t="shared" si="46"/>
        <v>12</v>
      </c>
    </row>
    <row r="229" spans="1:27" ht="39" customHeight="1" x14ac:dyDescent="0.2">
      <c r="A229" s="2"/>
      <c r="B229" s="72">
        <v>222</v>
      </c>
      <c r="C229" s="58"/>
      <c r="D229" s="11"/>
      <c r="E229" s="10"/>
      <c r="F229" s="11"/>
      <c r="G229" s="11"/>
      <c r="H229" s="59"/>
      <c r="I229" s="11"/>
      <c r="J229" s="37" t="b">
        <f t="shared" si="47"/>
        <v>0</v>
      </c>
      <c r="K229" s="65"/>
      <c r="L229" s="41" t="str">
        <f t="shared" si="36"/>
        <v/>
      </c>
      <c r="M229" s="40" t="str">
        <f t="shared" si="38"/>
        <v/>
      </c>
      <c r="N229" s="13"/>
      <c r="O229" s="44">
        <f t="shared" si="39"/>
        <v>0</v>
      </c>
      <c r="P229" s="44">
        <v>28000</v>
      </c>
      <c r="Q229" s="45">
        <f t="shared" si="40"/>
        <v>0</v>
      </c>
      <c r="R229" s="52" t="str">
        <f t="shared" si="41"/>
        <v/>
      </c>
      <c r="S229" s="53" t="str">
        <f t="shared" si="42"/>
        <v/>
      </c>
      <c r="T229" s="53" t="str">
        <f t="shared" si="43"/>
        <v/>
      </c>
      <c r="U229" s="54" t="str">
        <f t="shared" si="44"/>
        <v/>
      </c>
      <c r="V229" s="7"/>
      <c r="W229" s="8"/>
      <c r="X229" s="55" t="str">
        <f t="shared" si="45"/>
        <v/>
      </c>
      <c r="Y229" s="7"/>
      <c r="Z229" s="56" t="str">
        <f t="shared" si="37"/>
        <v/>
      </c>
      <c r="AA229" s="56">
        <f t="shared" si="46"/>
        <v>12</v>
      </c>
    </row>
    <row r="230" spans="1:27" ht="39" customHeight="1" x14ac:dyDescent="0.2">
      <c r="A230" s="2"/>
      <c r="B230" s="72">
        <v>223</v>
      </c>
      <c r="C230" s="58"/>
      <c r="D230" s="11"/>
      <c r="E230" s="10"/>
      <c r="F230" s="11"/>
      <c r="G230" s="11"/>
      <c r="H230" s="59"/>
      <c r="I230" s="11"/>
      <c r="J230" s="37" t="b">
        <f t="shared" si="47"/>
        <v>0</v>
      </c>
      <c r="K230" s="65"/>
      <c r="L230" s="41" t="str">
        <f t="shared" si="36"/>
        <v/>
      </c>
      <c r="M230" s="40" t="str">
        <f t="shared" si="38"/>
        <v/>
      </c>
      <c r="N230" s="13"/>
      <c r="O230" s="44">
        <f t="shared" si="39"/>
        <v>0</v>
      </c>
      <c r="P230" s="44">
        <v>28000</v>
      </c>
      <c r="Q230" s="45">
        <f t="shared" si="40"/>
        <v>0</v>
      </c>
      <c r="R230" s="52" t="str">
        <f t="shared" si="41"/>
        <v/>
      </c>
      <c r="S230" s="53" t="str">
        <f t="shared" si="42"/>
        <v/>
      </c>
      <c r="T230" s="53" t="str">
        <f t="shared" si="43"/>
        <v/>
      </c>
      <c r="U230" s="54" t="str">
        <f t="shared" si="44"/>
        <v/>
      </c>
      <c r="V230" s="7"/>
      <c r="W230" s="8"/>
      <c r="X230" s="55" t="str">
        <f t="shared" si="45"/>
        <v/>
      </c>
      <c r="Y230" s="7"/>
      <c r="Z230" s="56" t="str">
        <f t="shared" si="37"/>
        <v/>
      </c>
      <c r="AA230" s="56">
        <f t="shared" si="46"/>
        <v>12</v>
      </c>
    </row>
    <row r="231" spans="1:27" ht="39" customHeight="1" x14ac:dyDescent="0.2">
      <c r="A231" s="2"/>
      <c r="B231" s="72">
        <v>224</v>
      </c>
      <c r="C231" s="58"/>
      <c r="D231" s="11"/>
      <c r="E231" s="10"/>
      <c r="F231" s="11"/>
      <c r="G231" s="11"/>
      <c r="H231" s="59"/>
      <c r="I231" s="11"/>
      <c r="J231" s="37" t="b">
        <f t="shared" si="47"/>
        <v>0</v>
      </c>
      <c r="K231" s="65"/>
      <c r="L231" s="41" t="str">
        <f t="shared" si="36"/>
        <v/>
      </c>
      <c r="M231" s="40" t="str">
        <f t="shared" si="38"/>
        <v/>
      </c>
      <c r="N231" s="13"/>
      <c r="O231" s="44">
        <f t="shared" si="39"/>
        <v>0</v>
      </c>
      <c r="P231" s="44">
        <v>28000</v>
      </c>
      <c r="Q231" s="45">
        <f t="shared" si="40"/>
        <v>0</v>
      </c>
      <c r="R231" s="52" t="str">
        <f t="shared" si="41"/>
        <v/>
      </c>
      <c r="S231" s="53" t="str">
        <f t="shared" si="42"/>
        <v/>
      </c>
      <c r="T231" s="53" t="str">
        <f t="shared" si="43"/>
        <v/>
      </c>
      <c r="U231" s="54" t="str">
        <f t="shared" si="44"/>
        <v/>
      </c>
      <c r="V231" s="7"/>
      <c r="W231" s="8"/>
      <c r="X231" s="55" t="str">
        <f t="shared" si="45"/>
        <v/>
      </c>
      <c r="Y231" s="7"/>
      <c r="Z231" s="56" t="str">
        <f t="shared" si="37"/>
        <v/>
      </c>
      <c r="AA231" s="56">
        <f t="shared" si="46"/>
        <v>12</v>
      </c>
    </row>
    <row r="232" spans="1:27" ht="39" customHeight="1" x14ac:dyDescent="0.2">
      <c r="A232" s="2"/>
      <c r="B232" s="72">
        <v>225</v>
      </c>
      <c r="C232" s="58"/>
      <c r="D232" s="11"/>
      <c r="E232" s="10"/>
      <c r="F232" s="11"/>
      <c r="G232" s="11"/>
      <c r="H232" s="59"/>
      <c r="I232" s="11"/>
      <c r="J232" s="37" t="b">
        <f t="shared" si="47"/>
        <v>0</v>
      </c>
      <c r="K232" s="65"/>
      <c r="L232" s="41" t="str">
        <f t="shared" si="36"/>
        <v/>
      </c>
      <c r="M232" s="40" t="str">
        <f t="shared" si="38"/>
        <v/>
      </c>
      <c r="N232" s="13"/>
      <c r="O232" s="44">
        <f t="shared" si="39"/>
        <v>0</v>
      </c>
      <c r="P232" s="44">
        <v>28000</v>
      </c>
      <c r="Q232" s="45">
        <f t="shared" si="40"/>
        <v>0</v>
      </c>
      <c r="R232" s="52" t="str">
        <f t="shared" si="41"/>
        <v/>
      </c>
      <c r="S232" s="53" t="str">
        <f t="shared" si="42"/>
        <v/>
      </c>
      <c r="T232" s="53" t="str">
        <f t="shared" si="43"/>
        <v/>
      </c>
      <c r="U232" s="54" t="str">
        <f t="shared" si="44"/>
        <v/>
      </c>
      <c r="V232" s="7"/>
      <c r="W232" s="8"/>
      <c r="X232" s="55" t="str">
        <f t="shared" si="45"/>
        <v/>
      </c>
      <c r="Y232" s="7"/>
      <c r="Z232" s="56" t="str">
        <f t="shared" si="37"/>
        <v/>
      </c>
      <c r="AA232" s="56">
        <f t="shared" si="46"/>
        <v>12</v>
      </c>
    </row>
    <row r="233" spans="1:27" ht="39" customHeight="1" x14ac:dyDescent="0.2">
      <c r="A233" s="2"/>
      <c r="B233" s="72">
        <v>226</v>
      </c>
      <c r="C233" s="58"/>
      <c r="D233" s="11"/>
      <c r="E233" s="10"/>
      <c r="F233" s="11"/>
      <c r="G233" s="11"/>
      <c r="H233" s="59"/>
      <c r="I233" s="11"/>
      <c r="J233" s="37" t="b">
        <f t="shared" si="47"/>
        <v>0</v>
      </c>
      <c r="K233" s="65"/>
      <c r="L233" s="41" t="str">
        <f t="shared" si="36"/>
        <v/>
      </c>
      <c r="M233" s="40" t="str">
        <f t="shared" si="38"/>
        <v/>
      </c>
      <c r="N233" s="13"/>
      <c r="O233" s="44">
        <f t="shared" si="39"/>
        <v>0</v>
      </c>
      <c r="P233" s="44">
        <v>28000</v>
      </c>
      <c r="Q233" s="45">
        <f t="shared" si="40"/>
        <v>0</v>
      </c>
      <c r="R233" s="52" t="str">
        <f t="shared" si="41"/>
        <v/>
      </c>
      <c r="S233" s="53" t="str">
        <f t="shared" si="42"/>
        <v/>
      </c>
      <c r="T233" s="53" t="str">
        <f t="shared" si="43"/>
        <v/>
      </c>
      <c r="U233" s="54" t="str">
        <f t="shared" si="44"/>
        <v/>
      </c>
      <c r="V233" s="7"/>
      <c r="W233" s="8"/>
      <c r="X233" s="55" t="str">
        <f t="shared" si="45"/>
        <v/>
      </c>
      <c r="Y233" s="7"/>
      <c r="Z233" s="56" t="str">
        <f t="shared" si="37"/>
        <v/>
      </c>
      <c r="AA233" s="56">
        <f t="shared" si="46"/>
        <v>12</v>
      </c>
    </row>
    <row r="234" spans="1:27" ht="39" customHeight="1" x14ac:dyDescent="0.2">
      <c r="A234" s="2"/>
      <c r="B234" s="72">
        <v>227</v>
      </c>
      <c r="C234" s="58"/>
      <c r="D234" s="11"/>
      <c r="E234" s="10"/>
      <c r="F234" s="11"/>
      <c r="G234" s="11"/>
      <c r="H234" s="59"/>
      <c r="I234" s="11"/>
      <c r="J234" s="37" t="b">
        <f t="shared" si="47"/>
        <v>0</v>
      </c>
      <c r="K234" s="65"/>
      <c r="L234" s="41" t="str">
        <f t="shared" si="36"/>
        <v/>
      </c>
      <c r="M234" s="40" t="str">
        <f t="shared" si="38"/>
        <v/>
      </c>
      <c r="N234" s="13"/>
      <c r="O234" s="44">
        <f t="shared" si="39"/>
        <v>0</v>
      </c>
      <c r="P234" s="44">
        <v>28000</v>
      </c>
      <c r="Q234" s="45">
        <f t="shared" si="40"/>
        <v>0</v>
      </c>
      <c r="R234" s="52" t="str">
        <f t="shared" si="41"/>
        <v/>
      </c>
      <c r="S234" s="53" t="str">
        <f t="shared" si="42"/>
        <v/>
      </c>
      <c r="T234" s="53" t="str">
        <f t="shared" si="43"/>
        <v/>
      </c>
      <c r="U234" s="54" t="str">
        <f t="shared" si="44"/>
        <v/>
      </c>
      <c r="V234" s="7"/>
      <c r="W234" s="8"/>
      <c r="X234" s="55" t="str">
        <f t="shared" si="45"/>
        <v/>
      </c>
      <c r="Y234" s="7"/>
      <c r="Z234" s="56" t="str">
        <f t="shared" si="37"/>
        <v/>
      </c>
      <c r="AA234" s="56">
        <f t="shared" si="46"/>
        <v>12</v>
      </c>
    </row>
    <row r="235" spans="1:27" ht="39" customHeight="1" x14ac:dyDescent="0.2">
      <c r="A235" s="2"/>
      <c r="B235" s="72">
        <v>228</v>
      </c>
      <c r="C235" s="58"/>
      <c r="D235" s="11"/>
      <c r="E235" s="10"/>
      <c r="F235" s="11"/>
      <c r="G235" s="11"/>
      <c r="H235" s="59"/>
      <c r="I235" s="11"/>
      <c r="J235" s="37" t="b">
        <f t="shared" si="47"/>
        <v>0</v>
      </c>
      <c r="K235" s="65"/>
      <c r="L235" s="41" t="str">
        <f t="shared" si="36"/>
        <v/>
      </c>
      <c r="M235" s="40" t="str">
        <f t="shared" si="38"/>
        <v/>
      </c>
      <c r="N235" s="13"/>
      <c r="O235" s="44">
        <f t="shared" si="39"/>
        <v>0</v>
      </c>
      <c r="P235" s="44">
        <v>28000</v>
      </c>
      <c r="Q235" s="45">
        <f t="shared" si="40"/>
        <v>0</v>
      </c>
      <c r="R235" s="52" t="str">
        <f t="shared" si="41"/>
        <v/>
      </c>
      <c r="S235" s="53" t="str">
        <f t="shared" si="42"/>
        <v/>
      </c>
      <c r="T235" s="53" t="str">
        <f t="shared" si="43"/>
        <v/>
      </c>
      <c r="U235" s="54" t="str">
        <f t="shared" si="44"/>
        <v/>
      </c>
      <c r="V235" s="7"/>
      <c r="W235" s="8"/>
      <c r="X235" s="55" t="str">
        <f t="shared" si="45"/>
        <v/>
      </c>
      <c r="Y235" s="7"/>
      <c r="Z235" s="56" t="str">
        <f t="shared" si="37"/>
        <v/>
      </c>
      <c r="AA235" s="56">
        <f t="shared" si="46"/>
        <v>12</v>
      </c>
    </row>
    <row r="236" spans="1:27" ht="39" customHeight="1" x14ac:dyDescent="0.2">
      <c r="A236" s="2"/>
      <c r="B236" s="72">
        <v>229</v>
      </c>
      <c r="C236" s="58"/>
      <c r="D236" s="11"/>
      <c r="E236" s="10"/>
      <c r="F236" s="11"/>
      <c r="G236" s="11"/>
      <c r="H236" s="59"/>
      <c r="I236" s="11"/>
      <c r="J236" s="37" t="b">
        <f t="shared" si="47"/>
        <v>0</v>
      </c>
      <c r="K236" s="65"/>
      <c r="L236" s="41" t="str">
        <f t="shared" si="36"/>
        <v/>
      </c>
      <c r="M236" s="40" t="str">
        <f t="shared" si="38"/>
        <v/>
      </c>
      <c r="N236" s="13"/>
      <c r="O236" s="44">
        <f t="shared" si="39"/>
        <v>0</v>
      </c>
      <c r="P236" s="44">
        <v>28000</v>
      </c>
      <c r="Q236" s="45">
        <f t="shared" si="40"/>
        <v>0</v>
      </c>
      <c r="R236" s="52" t="str">
        <f t="shared" si="41"/>
        <v/>
      </c>
      <c r="S236" s="53" t="str">
        <f t="shared" si="42"/>
        <v/>
      </c>
      <c r="T236" s="53" t="str">
        <f t="shared" si="43"/>
        <v/>
      </c>
      <c r="U236" s="54" t="str">
        <f t="shared" si="44"/>
        <v/>
      </c>
      <c r="V236" s="7"/>
      <c r="W236" s="8"/>
      <c r="X236" s="55" t="str">
        <f t="shared" si="45"/>
        <v/>
      </c>
      <c r="Y236" s="7"/>
      <c r="Z236" s="56" t="str">
        <f t="shared" si="37"/>
        <v/>
      </c>
      <c r="AA236" s="56">
        <f t="shared" si="46"/>
        <v>12</v>
      </c>
    </row>
    <row r="237" spans="1:27" ht="39" customHeight="1" x14ac:dyDescent="0.2">
      <c r="A237" s="2"/>
      <c r="B237" s="72">
        <v>230</v>
      </c>
      <c r="C237" s="58"/>
      <c r="D237" s="11"/>
      <c r="E237" s="10"/>
      <c r="F237" s="11"/>
      <c r="G237" s="11"/>
      <c r="H237" s="59"/>
      <c r="I237" s="11"/>
      <c r="J237" s="37" t="b">
        <f t="shared" si="47"/>
        <v>0</v>
      </c>
      <c r="K237" s="65"/>
      <c r="L237" s="41" t="str">
        <f t="shared" si="36"/>
        <v/>
      </c>
      <c r="M237" s="40" t="str">
        <f t="shared" si="38"/>
        <v/>
      </c>
      <c r="N237" s="13"/>
      <c r="O237" s="44">
        <f t="shared" si="39"/>
        <v>0</v>
      </c>
      <c r="P237" s="44">
        <v>28000</v>
      </c>
      <c r="Q237" s="45">
        <f t="shared" si="40"/>
        <v>0</v>
      </c>
      <c r="R237" s="52" t="str">
        <f t="shared" si="41"/>
        <v/>
      </c>
      <c r="S237" s="53" t="str">
        <f t="shared" si="42"/>
        <v/>
      </c>
      <c r="T237" s="53" t="str">
        <f t="shared" si="43"/>
        <v/>
      </c>
      <c r="U237" s="54" t="str">
        <f t="shared" si="44"/>
        <v/>
      </c>
      <c r="V237" s="7"/>
      <c r="W237" s="8"/>
      <c r="X237" s="55" t="str">
        <f t="shared" si="45"/>
        <v/>
      </c>
      <c r="Y237" s="7"/>
      <c r="Z237" s="56" t="str">
        <f t="shared" si="37"/>
        <v/>
      </c>
      <c r="AA237" s="56">
        <f t="shared" si="46"/>
        <v>12</v>
      </c>
    </row>
    <row r="238" spans="1:27" ht="39" customHeight="1" x14ac:dyDescent="0.2">
      <c r="A238" s="2"/>
      <c r="B238" s="72">
        <v>231</v>
      </c>
      <c r="C238" s="58"/>
      <c r="D238" s="11"/>
      <c r="E238" s="10"/>
      <c r="F238" s="11"/>
      <c r="G238" s="11"/>
      <c r="H238" s="59"/>
      <c r="I238" s="11"/>
      <c r="J238" s="37" t="b">
        <f t="shared" si="47"/>
        <v>0</v>
      </c>
      <c r="K238" s="65"/>
      <c r="L238" s="41" t="str">
        <f t="shared" si="36"/>
        <v/>
      </c>
      <c r="M238" s="40" t="str">
        <f t="shared" si="38"/>
        <v/>
      </c>
      <c r="N238" s="13"/>
      <c r="O238" s="44">
        <f t="shared" si="39"/>
        <v>0</v>
      </c>
      <c r="P238" s="44">
        <v>28000</v>
      </c>
      <c r="Q238" s="45">
        <f t="shared" si="40"/>
        <v>0</v>
      </c>
      <c r="R238" s="52" t="str">
        <f t="shared" si="41"/>
        <v/>
      </c>
      <c r="S238" s="53" t="str">
        <f t="shared" si="42"/>
        <v/>
      </c>
      <c r="T238" s="53" t="str">
        <f t="shared" si="43"/>
        <v/>
      </c>
      <c r="U238" s="54" t="str">
        <f t="shared" si="44"/>
        <v/>
      </c>
      <c r="V238" s="7"/>
      <c r="W238" s="8"/>
      <c r="X238" s="55" t="str">
        <f t="shared" si="45"/>
        <v/>
      </c>
      <c r="Y238" s="7"/>
      <c r="Z238" s="56" t="str">
        <f t="shared" si="37"/>
        <v/>
      </c>
      <c r="AA238" s="56">
        <f t="shared" si="46"/>
        <v>12</v>
      </c>
    </row>
    <row r="239" spans="1:27" ht="39" customHeight="1" x14ac:dyDescent="0.2">
      <c r="A239" s="2"/>
      <c r="B239" s="72">
        <v>232</v>
      </c>
      <c r="C239" s="58"/>
      <c r="D239" s="11"/>
      <c r="E239" s="10"/>
      <c r="F239" s="11"/>
      <c r="G239" s="11"/>
      <c r="H239" s="59"/>
      <c r="I239" s="11"/>
      <c r="J239" s="37" t="b">
        <f t="shared" si="47"/>
        <v>0</v>
      </c>
      <c r="K239" s="65"/>
      <c r="L239" s="41" t="str">
        <f t="shared" si="36"/>
        <v/>
      </c>
      <c r="M239" s="40" t="str">
        <f t="shared" si="38"/>
        <v/>
      </c>
      <c r="N239" s="13"/>
      <c r="O239" s="44">
        <f t="shared" si="39"/>
        <v>0</v>
      </c>
      <c r="P239" s="44">
        <v>28000</v>
      </c>
      <c r="Q239" s="45">
        <f t="shared" si="40"/>
        <v>0</v>
      </c>
      <c r="R239" s="52" t="str">
        <f t="shared" si="41"/>
        <v/>
      </c>
      <c r="S239" s="53" t="str">
        <f t="shared" si="42"/>
        <v/>
      </c>
      <c r="T239" s="53" t="str">
        <f t="shared" si="43"/>
        <v/>
      </c>
      <c r="U239" s="54" t="str">
        <f t="shared" si="44"/>
        <v/>
      </c>
      <c r="V239" s="7"/>
      <c r="W239" s="8"/>
      <c r="X239" s="55" t="str">
        <f t="shared" si="45"/>
        <v/>
      </c>
      <c r="Y239" s="7"/>
      <c r="Z239" s="56" t="str">
        <f t="shared" si="37"/>
        <v/>
      </c>
      <c r="AA239" s="56">
        <f t="shared" si="46"/>
        <v>12</v>
      </c>
    </row>
    <row r="240" spans="1:27" ht="39" customHeight="1" x14ac:dyDescent="0.2">
      <c r="A240" s="2"/>
      <c r="B240" s="72">
        <v>233</v>
      </c>
      <c r="C240" s="58"/>
      <c r="D240" s="11"/>
      <c r="E240" s="10"/>
      <c r="F240" s="11"/>
      <c r="G240" s="11"/>
      <c r="H240" s="59"/>
      <c r="I240" s="11"/>
      <c r="J240" s="37" t="b">
        <f t="shared" si="47"/>
        <v>0</v>
      </c>
      <c r="K240" s="65"/>
      <c r="L240" s="41" t="str">
        <f t="shared" si="36"/>
        <v/>
      </c>
      <c r="M240" s="40" t="str">
        <f t="shared" si="38"/>
        <v/>
      </c>
      <c r="N240" s="13"/>
      <c r="O240" s="44">
        <f t="shared" si="39"/>
        <v>0</v>
      </c>
      <c r="P240" s="44">
        <v>28000</v>
      </c>
      <c r="Q240" s="45">
        <f t="shared" si="40"/>
        <v>0</v>
      </c>
      <c r="R240" s="52" t="str">
        <f t="shared" si="41"/>
        <v/>
      </c>
      <c r="S240" s="53" t="str">
        <f t="shared" si="42"/>
        <v/>
      </c>
      <c r="T240" s="53" t="str">
        <f t="shared" si="43"/>
        <v/>
      </c>
      <c r="U240" s="54" t="str">
        <f t="shared" si="44"/>
        <v/>
      </c>
      <c r="V240" s="7"/>
      <c r="W240" s="8"/>
      <c r="X240" s="55" t="str">
        <f t="shared" si="45"/>
        <v/>
      </c>
      <c r="Y240" s="7"/>
      <c r="Z240" s="56" t="str">
        <f t="shared" si="37"/>
        <v/>
      </c>
      <c r="AA240" s="56">
        <f t="shared" si="46"/>
        <v>12</v>
      </c>
    </row>
    <row r="241" spans="1:27" ht="39" customHeight="1" x14ac:dyDescent="0.2">
      <c r="A241" s="2"/>
      <c r="B241" s="72">
        <v>234</v>
      </c>
      <c r="C241" s="58"/>
      <c r="D241" s="11"/>
      <c r="E241" s="10"/>
      <c r="F241" s="11"/>
      <c r="G241" s="11"/>
      <c r="H241" s="59"/>
      <c r="I241" s="11"/>
      <c r="J241" s="37" t="b">
        <f t="shared" si="47"/>
        <v>0</v>
      </c>
      <c r="K241" s="65"/>
      <c r="L241" s="41" t="str">
        <f t="shared" si="36"/>
        <v/>
      </c>
      <c r="M241" s="40" t="str">
        <f t="shared" si="38"/>
        <v/>
      </c>
      <c r="N241" s="13"/>
      <c r="O241" s="44">
        <f t="shared" si="39"/>
        <v>0</v>
      </c>
      <c r="P241" s="44">
        <v>28000</v>
      </c>
      <c r="Q241" s="45">
        <f t="shared" si="40"/>
        <v>0</v>
      </c>
      <c r="R241" s="52" t="str">
        <f t="shared" si="41"/>
        <v/>
      </c>
      <c r="S241" s="53" t="str">
        <f t="shared" si="42"/>
        <v/>
      </c>
      <c r="T241" s="53" t="str">
        <f t="shared" si="43"/>
        <v/>
      </c>
      <c r="U241" s="54" t="str">
        <f t="shared" si="44"/>
        <v/>
      </c>
      <c r="V241" s="7"/>
      <c r="W241" s="8"/>
      <c r="X241" s="55" t="str">
        <f t="shared" si="45"/>
        <v/>
      </c>
      <c r="Y241" s="7"/>
      <c r="Z241" s="56" t="str">
        <f t="shared" si="37"/>
        <v/>
      </c>
      <c r="AA241" s="56">
        <f t="shared" si="46"/>
        <v>12</v>
      </c>
    </row>
    <row r="242" spans="1:27" ht="39" customHeight="1" x14ac:dyDescent="0.2">
      <c r="A242" s="2"/>
      <c r="B242" s="72">
        <v>235</v>
      </c>
      <c r="C242" s="58"/>
      <c r="D242" s="11"/>
      <c r="E242" s="10"/>
      <c r="F242" s="11"/>
      <c r="G242" s="11"/>
      <c r="H242" s="59"/>
      <c r="I242" s="11"/>
      <c r="J242" s="37" t="b">
        <f t="shared" si="47"/>
        <v>0</v>
      </c>
      <c r="K242" s="65"/>
      <c r="L242" s="41" t="str">
        <f t="shared" si="36"/>
        <v/>
      </c>
      <c r="M242" s="40" t="str">
        <f t="shared" si="38"/>
        <v/>
      </c>
      <c r="N242" s="13"/>
      <c r="O242" s="44">
        <f t="shared" si="39"/>
        <v>0</v>
      </c>
      <c r="P242" s="44">
        <v>28000</v>
      </c>
      <c r="Q242" s="45">
        <f t="shared" si="40"/>
        <v>0</v>
      </c>
      <c r="R242" s="52" t="str">
        <f t="shared" si="41"/>
        <v/>
      </c>
      <c r="S242" s="53" t="str">
        <f t="shared" si="42"/>
        <v/>
      </c>
      <c r="T242" s="53" t="str">
        <f t="shared" si="43"/>
        <v/>
      </c>
      <c r="U242" s="54" t="str">
        <f t="shared" si="44"/>
        <v/>
      </c>
      <c r="V242" s="7"/>
      <c r="W242" s="8"/>
      <c r="X242" s="55" t="str">
        <f t="shared" si="45"/>
        <v/>
      </c>
      <c r="Y242" s="7"/>
      <c r="Z242" s="56" t="str">
        <f t="shared" si="37"/>
        <v/>
      </c>
      <c r="AA242" s="56">
        <f t="shared" si="46"/>
        <v>12</v>
      </c>
    </row>
    <row r="243" spans="1:27" ht="39" customHeight="1" x14ac:dyDescent="0.2">
      <c r="A243" s="2"/>
      <c r="B243" s="72">
        <v>236</v>
      </c>
      <c r="C243" s="58"/>
      <c r="D243" s="11"/>
      <c r="E243" s="10"/>
      <c r="F243" s="11"/>
      <c r="G243" s="11"/>
      <c r="H243" s="59"/>
      <c r="I243" s="11"/>
      <c r="J243" s="37" t="b">
        <f t="shared" si="47"/>
        <v>0</v>
      </c>
      <c r="K243" s="65"/>
      <c r="L243" s="41" t="str">
        <f t="shared" si="36"/>
        <v/>
      </c>
      <c r="M243" s="40" t="str">
        <f t="shared" si="38"/>
        <v/>
      </c>
      <c r="N243" s="13"/>
      <c r="O243" s="44">
        <f t="shared" si="39"/>
        <v>0</v>
      </c>
      <c r="P243" s="44">
        <v>28000</v>
      </c>
      <c r="Q243" s="45">
        <f t="shared" si="40"/>
        <v>0</v>
      </c>
      <c r="R243" s="52" t="str">
        <f t="shared" si="41"/>
        <v/>
      </c>
      <c r="S243" s="53" t="str">
        <f t="shared" si="42"/>
        <v/>
      </c>
      <c r="T243" s="53" t="str">
        <f t="shared" si="43"/>
        <v/>
      </c>
      <c r="U243" s="54" t="str">
        <f t="shared" si="44"/>
        <v/>
      </c>
      <c r="V243" s="7"/>
      <c r="W243" s="8"/>
      <c r="X243" s="55" t="str">
        <f t="shared" si="45"/>
        <v/>
      </c>
      <c r="Y243" s="7"/>
      <c r="Z243" s="56" t="str">
        <f t="shared" si="37"/>
        <v/>
      </c>
      <c r="AA243" s="56">
        <f t="shared" si="46"/>
        <v>12</v>
      </c>
    </row>
    <row r="244" spans="1:27" ht="39" customHeight="1" x14ac:dyDescent="0.2">
      <c r="A244" s="2"/>
      <c r="B244" s="72">
        <v>237</v>
      </c>
      <c r="C244" s="58"/>
      <c r="D244" s="11"/>
      <c r="E244" s="10"/>
      <c r="F244" s="11"/>
      <c r="G244" s="11"/>
      <c r="H244" s="59"/>
      <c r="I244" s="11"/>
      <c r="J244" s="37" t="b">
        <f t="shared" si="47"/>
        <v>0</v>
      </c>
      <c r="K244" s="65"/>
      <c r="L244" s="41" t="str">
        <f t="shared" si="36"/>
        <v/>
      </c>
      <c r="M244" s="40" t="str">
        <f t="shared" si="38"/>
        <v/>
      </c>
      <c r="N244" s="13"/>
      <c r="O244" s="44">
        <f t="shared" si="39"/>
        <v>0</v>
      </c>
      <c r="P244" s="44">
        <v>28000</v>
      </c>
      <c r="Q244" s="45">
        <f t="shared" si="40"/>
        <v>0</v>
      </c>
      <c r="R244" s="52" t="str">
        <f t="shared" si="41"/>
        <v/>
      </c>
      <c r="S244" s="53" t="str">
        <f t="shared" si="42"/>
        <v/>
      </c>
      <c r="T244" s="53" t="str">
        <f t="shared" si="43"/>
        <v/>
      </c>
      <c r="U244" s="54" t="str">
        <f t="shared" si="44"/>
        <v/>
      </c>
      <c r="V244" s="7"/>
      <c r="W244" s="8"/>
      <c r="X244" s="55" t="str">
        <f t="shared" si="45"/>
        <v/>
      </c>
      <c r="Y244" s="7"/>
      <c r="Z244" s="56" t="str">
        <f t="shared" si="37"/>
        <v/>
      </c>
      <c r="AA244" s="56">
        <f t="shared" si="46"/>
        <v>12</v>
      </c>
    </row>
    <row r="245" spans="1:27" ht="39" customHeight="1" x14ac:dyDescent="0.2">
      <c r="A245" s="2"/>
      <c r="B245" s="72">
        <v>238</v>
      </c>
      <c r="C245" s="58"/>
      <c r="D245" s="11"/>
      <c r="E245" s="10"/>
      <c r="F245" s="11"/>
      <c r="G245" s="11"/>
      <c r="H245" s="59"/>
      <c r="I245" s="11"/>
      <c r="J245" s="37" t="b">
        <f t="shared" si="47"/>
        <v>0</v>
      </c>
      <c r="K245" s="65"/>
      <c r="L245" s="41" t="str">
        <f t="shared" si="36"/>
        <v/>
      </c>
      <c r="M245" s="40" t="str">
        <f t="shared" si="38"/>
        <v/>
      </c>
      <c r="N245" s="13"/>
      <c r="O245" s="44">
        <f t="shared" si="39"/>
        <v>0</v>
      </c>
      <c r="P245" s="44">
        <v>28000</v>
      </c>
      <c r="Q245" s="45">
        <f t="shared" si="40"/>
        <v>0</v>
      </c>
      <c r="R245" s="52" t="str">
        <f t="shared" si="41"/>
        <v/>
      </c>
      <c r="S245" s="53" t="str">
        <f t="shared" si="42"/>
        <v/>
      </c>
      <c r="T245" s="53" t="str">
        <f t="shared" si="43"/>
        <v/>
      </c>
      <c r="U245" s="54" t="str">
        <f t="shared" si="44"/>
        <v/>
      </c>
      <c r="V245" s="7"/>
      <c r="W245" s="8"/>
      <c r="X245" s="55" t="str">
        <f t="shared" si="45"/>
        <v/>
      </c>
      <c r="Y245" s="7"/>
      <c r="Z245" s="56" t="str">
        <f t="shared" si="37"/>
        <v/>
      </c>
      <c r="AA245" s="56">
        <f t="shared" si="46"/>
        <v>12</v>
      </c>
    </row>
    <row r="246" spans="1:27" ht="39" customHeight="1" x14ac:dyDescent="0.2">
      <c r="A246" s="2"/>
      <c r="B246" s="72">
        <v>239</v>
      </c>
      <c r="C246" s="58"/>
      <c r="D246" s="11"/>
      <c r="E246" s="10"/>
      <c r="F246" s="11"/>
      <c r="G246" s="11"/>
      <c r="H246" s="59"/>
      <c r="I246" s="11"/>
      <c r="J246" s="37" t="b">
        <f t="shared" si="47"/>
        <v>0</v>
      </c>
      <c r="K246" s="65"/>
      <c r="L246" s="41" t="str">
        <f t="shared" si="36"/>
        <v/>
      </c>
      <c r="M246" s="40" t="str">
        <f t="shared" si="38"/>
        <v/>
      </c>
      <c r="N246" s="13"/>
      <c r="O246" s="44">
        <f t="shared" si="39"/>
        <v>0</v>
      </c>
      <c r="P246" s="44">
        <v>28000</v>
      </c>
      <c r="Q246" s="45">
        <f t="shared" si="40"/>
        <v>0</v>
      </c>
      <c r="R246" s="52" t="str">
        <f t="shared" si="41"/>
        <v/>
      </c>
      <c r="S246" s="53" t="str">
        <f t="shared" si="42"/>
        <v/>
      </c>
      <c r="T246" s="53" t="str">
        <f t="shared" si="43"/>
        <v/>
      </c>
      <c r="U246" s="54" t="str">
        <f t="shared" si="44"/>
        <v/>
      </c>
      <c r="V246" s="7"/>
      <c r="W246" s="8"/>
      <c r="X246" s="55" t="str">
        <f t="shared" si="45"/>
        <v/>
      </c>
      <c r="Y246" s="7"/>
      <c r="Z246" s="56" t="str">
        <f t="shared" si="37"/>
        <v/>
      </c>
      <c r="AA246" s="56">
        <f t="shared" si="46"/>
        <v>12</v>
      </c>
    </row>
    <row r="247" spans="1:27" ht="39" customHeight="1" x14ac:dyDescent="0.2">
      <c r="A247" s="2"/>
      <c r="B247" s="72">
        <v>240</v>
      </c>
      <c r="C247" s="58"/>
      <c r="D247" s="11"/>
      <c r="E247" s="10"/>
      <c r="F247" s="11"/>
      <c r="G247" s="11"/>
      <c r="H247" s="59"/>
      <c r="I247" s="11"/>
      <c r="J247" s="37" t="b">
        <f t="shared" si="47"/>
        <v>0</v>
      </c>
      <c r="K247" s="65"/>
      <c r="L247" s="41" t="str">
        <f t="shared" si="36"/>
        <v/>
      </c>
      <c r="M247" s="40" t="str">
        <f t="shared" si="38"/>
        <v/>
      </c>
      <c r="N247" s="13"/>
      <c r="O247" s="44">
        <f t="shared" si="39"/>
        <v>0</v>
      </c>
      <c r="P247" s="44">
        <v>28000</v>
      </c>
      <c r="Q247" s="45">
        <f t="shared" si="40"/>
        <v>0</v>
      </c>
      <c r="R247" s="52" t="str">
        <f t="shared" si="41"/>
        <v/>
      </c>
      <c r="S247" s="53" t="str">
        <f t="shared" si="42"/>
        <v/>
      </c>
      <c r="T247" s="53" t="str">
        <f t="shared" si="43"/>
        <v/>
      </c>
      <c r="U247" s="54" t="str">
        <f t="shared" si="44"/>
        <v/>
      </c>
      <c r="V247" s="7"/>
      <c r="W247" s="8"/>
      <c r="X247" s="55" t="str">
        <f t="shared" si="45"/>
        <v/>
      </c>
      <c r="Y247" s="7"/>
      <c r="Z247" s="56" t="str">
        <f t="shared" si="37"/>
        <v/>
      </c>
      <c r="AA247" s="56">
        <f t="shared" si="46"/>
        <v>12</v>
      </c>
    </row>
    <row r="248" spans="1:27" ht="39" customHeight="1" x14ac:dyDescent="0.2">
      <c r="A248" s="2"/>
      <c r="B248" s="72">
        <v>241</v>
      </c>
      <c r="C248" s="58"/>
      <c r="D248" s="11"/>
      <c r="E248" s="10"/>
      <c r="F248" s="11"/>
      <c r="G248" s="11"/>
      <c r="H248" s="59"/>
      <c r="I248" s="11"/>
      <c r="J248" s="37" t="b">
        <f t="shared" si="47"/>
        <v>0</v>
      </c>
      <c r="K248" s="65"/>
      <c r="L248" s="41" t="str">
        <f t="shared" si="36"/>
        <v/>
      </c>
      <c r="M248" s="40" t="str">
        <f t="shared" si="38"/>
        <v/>
      </c>
      <c r="N248" s="13"/>
      <c r="O248" s="44">
        <f t="shared" si="39"/>
        <v>0</v>
      </c>
      <c r="P248" s="44">
        <v>28000</v>
      </c>
      <c r="Q248" s="45">
        <f t="shared" si="40"/>
        <v>0</v>
      </c>
      <c r="R248" s="52" t="str">
        <f t="shared" si="41"/>
        <v/>
      </c>
      <c r="S248" s="53" t="str">
        <f t="shared" si="42"/>
        <v/>
      </c>
      <c r="T248" s="53" t="str">
        <f t="shared" si="43"/>
        <v/>
      </c>
      <c r="U248" s="54" t="str">
        <f t="shared" si="44"/>
        <v/>
      </c>
      <c r="V248" s="7"/>
      <c r="W248" s="8"/>
      <c r="X248" s="55" t="str">
        <f t="shared" si="45"/>
        <v/>
      </c>
      <c r="Y248" s="7"/>
      <c r="Z248" s="56" t="str">
        <f t="shared" si="37"/>
        <v/>
      </c>
      <c r="AA248" s="56">
        <f t="shared" si="46"/>
        <v>12</v>
      </c>
    </row>
    <row r="249" spans="1:27" ht="39" customHeight="1" x14ac:dyDescent="0.2">
      <c r="A249" s="2"/>
      <c r="B249" s="72">
        <v>242</v>
      </c>
      <c r="C249" s="58"/>
      <c r="D249" s="11"/>
      <c r="E249" s="10"/>
      <c r="F249" s="11"/>
      <c r="G249" s="11"/>
      <c r="H249" s="59"/>
      <c r="I249" s="11"/>
      <c r="J249" s="37" t="b">
        <f t="shared" si="47"/>
        <v>0</v>
      </c>
      <c r="K249" s="65"/>
      <c r="L249" s="41" t="str">
        <f t="shared" si="36"/>
        <v/>
      </c>
      <c r="M249" s="40" t="str">
        <f t="shared" si="38"/>
        <v/>
      </c>
      <c r="N249" s="13"/>
      <c r="O249" s="44">
        <f t="shared" si="39"/>
        <v>0</v>
      </c>
      <c r="P249" s="44">
        <v>28000</v>
      </c>
      <c r="Q249" s="45">
        <f t="shared" si="40"/>
        <v>0</v>
      </c>
      <c r="R249" s="52" t="str">
        <f t="shared" si="41"/>
        <v/>
      </c>
      <c r="S249" s="53" t="str">
        <f t="shared" si="42"/>
        <v/>
      </c>
      <c r="T249" s="53" t="str">
        <f t="shared" si="43"/>
        <v/>
      </c>
      <c r="U249" s="54" t="str">
        <f t="shared" si="44"/>
        <v/>
      </c>
      <c r="V249" s="7"/>
      <c r="W249" s="8"/>
      <c r="X249" s="55" t="str">
        <f t="shared" si="45"/>
        <v/>
      </c>
      <c r="Y249" s="7"/>
      <c r="Z249" s="56" t="str">
        <f t="shared" si="37"/>
        <v/>
      </c>
      <c r="AA249" s="56">
        <f t="shared" si="46"/>
        <v>12</v>
      </c>
    </row>
    <row r="250" spans="1:27" ht="39" customHeight="1" x14ac:dyDescent="0.2">
      <c r="A250" s="2"/>
      <c r="B250" s="72">
        <v>243</v>
      </c>
      <c r="C250" s="58"/>
      <c r="D250" s="11"/>
      <c r="E250" s="10"/>
      <c r="F250" s="11"/>
      <c r="G250" s="11"/>
      <c r="H250" s="59"/>
      <c r="I250" s="11"/>
      <c r="J250" s="37" t="b">
        <f t="shared" si="47"/>
        <v>0</v>
      </c>
      <c r="K250" s="65"/>
      <c r="L250" s="41" t="str">
        <f t="shared" si="36"/>
        <v/>
      </c>
      <c r="M250" s="40" t="str">
        <f t="shared" si="38"/>
        <v/>
      </c>
      <c r="N250" s="13"/>
      <c r="O250" s="44">
        <f t="shared" si="39"/>
        <v>0</v>
      </c>
      <c r="P250" s="44">
        <v>28000</v>
      </c>
      <c r="Q250" s="45">
        <f t="shared" si="40"/>
        <v>0</v>
      </c>
      <c r="R250" s="52" t="str">
        <f t="shared" si="41"/>
        <v/>
      </c>
      <c r="S250" s="53" t="str">
        <f t="shared" si="42"/>
        <v/>
      </c>
      <c r="T250" s="53" t="str">
        <f t="shared" si="43"/>
        <v/>
      </c>
      <c r="U250" s="54" t="str">
        <f t="shared" si="44"/>
        <v/>
      </c>
      <c r="V250" s="7"/>
      <c r="W250" s="8"/>
      <c r="X250" s="55" t="str">
        <f t="shared" si="45"/>
        <v/>
      </c>
      <c r="Y250" s="7"/>
      <c r="Z250" s="56" t="str">
        <f t="shared" si="37"/>
        <v/>
      </c>
      <c r="AA250" s="56">
        <f t="shared" si="46"/>
        <v>12</v>
      </c>
    </row>
    <row r="251" spans="1:27" ht="39" customHeight="1" x14ac:dyDescent="0.2">
      <c r="A251" s="2"/>
      <c r="B251" s="72">
        <v>244</v>
      </c>
      <c r="C251" s="58"/>
      <c r="D251" s="11"/>
      <c r="E251" s="10"/>
      <c r="F251" s="11"/>
      <c r="G251" s="11"/>
      <c r="H251" s="59"/>
      <c r="I251" s="11"/>
      <c r="J251" s="37" t="b">
        <f t="shared" si="47"/>
        <v>0</v>
      </c>
      <c r="K251" s="65"/>
      <c r="L251" s="41" t="str">
        <f t="shared" si="36"/>
        <v/>
      </c>
      <c r="M251" s="40" t="str">
        <f t="shared" si="38"/>
        <v/>
      </c>
      <c r="N251" s="13"/>
      <c r="O251" s="44">
        <f t="shared" si="39"/>
        <v>0</v>
      </c>
      <c r="P251" s="44">
        <v>28000</v>
      </c>
      <c r="Q251" s="45">
        <f t="shared" si="40"/>
        <v>0</v>
      </c>
      <c r="R251" s="52" t="str">
        <f t="shared" si="41"/>
        <v/>
      </c>
      <c r="S251" s="53" t="str">
        <f t="shared" si="42"/>
        <v/>
      </c>
      <c r="T251" s="53" t="str">
        <f t="shared" si="43"/>
        <v/>
      </c>
      <c r="U251" s="54" t="str">
        <f t="shared" si="44"/>
        <v/>
      </c>
      <c r="V251" s="7"/>
      <c r="W251" s="8"/>
      <c r="X251" s="55" t="str">
        <f t="shared" si="45"/>
        <v/>
      </c>
      <c r="Y251" s="7"/>
      <c r="Z251" s="56" t="str">
        <f t="shared" si="37"/>
        <v/>
      </c>
      <c r="AA251" s="56">
        <f t="shared" si="46"/>
        <v>12</v>
      </c>
    </row>
    <row r="252" spans="1:27" ht="39" customHeight="1" x14ac:dyDescent="0.2">
      <c r="A252" s="2"/>
      <c r="B252" s="72">
        <v>245</v>
      </c>
      <c r="C252" s="58"/>
      <c r="D252" s="11"/>
      <c r="E252" s="10"/>
      <c r="F252" s="11"/>
      <c r="G252" s="11"/>
      <c r="H252" s="59"/>
      <c r="I252" s="11"/>
      <c r="J252" s="37" t="b">
        <f t="shared" si="47"/>
        <v>0</v>
      </c>
      <c r="K252" s="65"/>
      <c r="L252" s="41" t="str">
        <f t="shared" si="36"/>
        <v/>
      </c>
      <c r="M252" s="40" t="str">
        <f t="shared" si="38"/>
        <v/>
      </c>
      <c r="N252" s="13"/>
      <c r="O252" s="44">
        <f t="shared" si="39"/>
        <v>0</v>
      </c>
      <c r="P252" s="44">
        <v>28000</v>
      </c>
      <c r="Q252" s="45">
        <f t="shared" si="40"/>
        <v>0</v>
      </c>
      <c r="R252" s="52" t="str">
        <f t="shared" si="41"/>
        <v/>
      </c>
      <c r="S252" s="53" t="str">
        <f t="shared" si="42"/>
        <v/>
      </c>
      <c r="T252" s="53" t="str">
        <f t="shared" si="43"/>
        <v/>
      </c>
      <c r="U252" s="54" t="str">
        <f t="shared" si="44"/>
        <v/>
      </c>
      <c r="V252" s="7"/>
      <c r="W252" s="8"/>
      <c r="X252" s="55" t="str">
        <f t="shared" si="45"/>
        <v/>
      </c>
      <c r="Y252" s="7"/>
      <c r="Z252" s="56" t="str">
        <f t="shared" si="37"/>
        <v/>
      </c>
      <c r="AA252" s="56">
        <f t="shared" si="46"/>
        <v>12</v>
      </c>
    </row>
    <row r="253" spans="1:27" ht="39" customHeight="1" x14ac:dyDescent="0.2">
      <c r="A253" s="2"/>
      <c r="B253" s="72">
        <v>246</v>
      </c>
      <c r="C253" s="58"/>
      <c r="D253" s="11"/>
      <c r="E253" s="10"/>
      <c r="F253" s="11"/>
      <c r="G253" s="11"/>
      <c r="H253" s="59"/>
      <c r="I253" s="11"/>
      <c r="J253" s="37" t="b">
        <f t="shared" si="47"/>
        <v>0</v>
      </c>
      <c r="K253" s="65"/>
      <c r="L253" s="41" t="str">
        <f t="shared" si="36"/>
        <v/>
      </c>
      <c r="M253" s="40" t="str">
        <f t="shared" si="38"/>
        <v/>
      </c>
      <c r="N253" s="13"/>
      <c r="O253" s="44">
        <f t="shared" si="39"/>
        <v>0</v>
      </c>
      <c r="P253" s="44">
        <v>28000</v>
      </c>
      <c r="Q253" s="45">
        <f t="shared" si="40"/>
        <v>0</v>
      </c>
      <c r="R253" s="52" t="str">
        <f t="shared" si="41"/>
        <v/>
      </c>
      <c r="S253" s="53" t="str">
        <f t="shared" si="42"/>
        <v/>
      </c>
      <c r="T253" s="53" t="str">
        <f t="shared" si="43"/>
        <v/>
      </c>
      <c r="U253" s="54" t="str">
        <f t="shared" si="44"/>
        <v/>
      </c>
      <c r="V253" s="7"/>
      <c r="W253" s="8"/>
      <c r="X253" s="55" t="str">
        <f t="shared" si="45"/>
        <v/>
      </c>
      <c r="Y253" s="7"/>
      <c r="Z253" s="56" t="str">
        <f t="shared" si="37"/>
        <v/>
      </c>
      <c r="AA253" s="56">
        <f t="shared" si="46"/>
        <v>12</v>
      </c>
    </row>
    <row r="254" spans="1:27" ht="39" customHeight="1" x14ac:dyDescent="0.2">
      <c r="A254" s="2"/>
      <c r="B254" s="72">
        <v>247</v>
      </c>
      <c r="C254" s="58"/>
      <c r="D254" s="11"/>
      <c r="E254" s="10"/>
      <c r="F254" s="11"/>
      <c r="G254" s="11"/>
      <c r="H254" s="59"/>
      <c r="I254" s="11"/>
      <c r="J254" s="37" t="b">
        <f t="shared" si="47"/>
        <v>0</v>
      </c>
      <c r="K254" s="65"/>
      <c r="L254" s="41" t="str">
        <f t="shared" si="36"/>
        <v/>
      </c>
      <c r="M254" s="40" t="str">
        <f t="shared" si="38"/>
        <v/>
      </c>
      <c r="N254" s="13"/>
      <c r="O254" s="44">
        <f t="shared" si="39"/>
        <v>0</v>
      </c>
      <c r="P254" s="44">
        <v>28000</v>
      </c>
      <c r="Q254" s="45">
        <f t="shared" si="40"/>
        <v>0</v>
      </c>
      <c r="R254" s="52" t="str">
        <f t="shared" si="41"/>
        <v/>
      </c>
      <c r="S254" s="53" t="str">
        <f t="shared" si="42"/>
        <v/>
      </c>
      <c r="T254" s="53" t="str">
        <f t="shared" si="43"/>
        <v/>
      </c>
      <c r="U254" s="54" t="str">
        <f t="shared" si="44"/>
        <v/>
      </c>
      <c r="V254" s="7"/>
      <c r="W254" s="8"/>
      <c r="X254" s="55" t="str">
        <f t="shared" si="45"/>
        <v/>
      </c>
      <c r="Y254" s="7"/>
      <c r="Z254" s="56" t="str">
        <f t="shared" si="37"/>
        <v/>
      </c>
      <c r="AA254" s="56">
        <f t="shared" si="46"/>
        <v>12</v>
      </c>
    </row>
    <row r="255" spans="1:27" ht="39" customHeight="1" x14ac:dyDescent="0.2">
      <c r="A255" s="2"/>
      <c r="B255" s="72">
        <v>248</v>
      </c>
      <c r="C255" s="58"/>
      <c r="D255" s="11"/>
      <c r="E255" s="10"/>
      <c r="F255" s="11"/>
      <c r="G255" s="11"/>
      <c r="H255" s="59"/>
      <c r="I255" s="11"/>
      <c r="J255" s="37" t="b">
        <f t="shared" si="47"/>
        <v>0</v>
      </c>
      <c r="K255" s="65"/>
      <c r="L255" s="41" t="str">
        <f t="shared" si="36"/>
        <v/>
      </c>
      <c r="M255" s="40" t="str">
        <f t="shared" si="38"/>
        <v/>
      </c>
      <c r="N255" s="13"/>
      <c r="O255" s="44">
        <f t="shared" si="39"/>
        <v>0</v>
      </c>
      <c r="P255" s="44">
        <v>28000</v>
      </c>
      <c r="Q255" s="45">
        <f t="shared" si="40"/>
        <v>0</v>
      </c>
      <c r="R255" s="52" t="str">
        <f t="shared" si="41"/>
        <v/>
      </c>
      <c r="S255" s="53" t="str">
        <f t="shared" si="42"/>
        <v/>
      </c>
      <c r="T255" s="53" t="str">
        <f t="shared" si="43"/>
        <v/>
      </c>
      <c r="U255" s="54" t="str">
        <f t="shared" si="44"/>
        <v/>
      </c>
      <c r="V255" s="7"/>
      <c r="W255" s="8"/>
      <c r="X255" s="55" t="str">
        <f t="shared" si="45"/>
        <v/>
      </c>
      <c r="Y255" s="7"/>
      <c r="Z255" s="56" t="str">
        <f t="shared" si="37"/>
        <v/>
      </c>
      <c r="AA255" s="56">
        <f t="shared" si="46"/>
        <v>12</v>
      </c>
    </row>
    <row r="256" spans="1:27" ht="39" customHeight="1" x14ac:dyDescent="0.2">
      <c r="A256" s="2"/>
      <c r="B256" s="72">
        <v>249</v>
      </c>
      <c r="C256" s="58"/>
      <c r="D256" s="11"/>
      <c r="E256" s="10"/>
      <c r="F256" s="11"/>
      <c r="G256" s="11"/>
      <c r="H256" s="59"/>
      <c r="I256" s="11"/>
      <c r="J256" s="37" t="b">
        <f t="shared" si="47"/>
        <v>0</v>
      </c>
      <c r="K256" s="65"/>
      <c r="L256" s="41" t="str">
        <f t="shared" si="36"/>
        <v/>
      </c>
      <c r="M256" s="40" t="str">
        <f t="shared" si="38"/>
        <v/>
      </c>
      <c r="N256" s="13"/>
      <c r="O256" s="44">
        <f t="shared" si="39"/>
        <v>0</v>
      </c>
      <c r="P256" s="44">
        <v>28000</v>
      </c>
      <c r="Q256" s="45">
        <f t="shared" si="40"/>
        <v>0</v>
      </c>
      <c r="R256" s="52" t="str">
        <f t="shared" si="41"/>
        <v/>
      </c>
      <c r="S256" s="53" t="str">
        <f t="shared" si="42"/>
        <v/>
      </c>
      <c r="T256" s="53" t="str">
        <f t="shared" si="43"/>
        <v/>
      </c>
      <c r="U256" s="54" t="str">
        <f t="shared" si="44"/>
        <v/>
      </c>
      <c r="V256" s="7"/>
      <c r="W256" s="8"/>
      <c r="X256" s="55" t="str">
        <f t="shared" si="45"/>
        <v/>
      </c>
      <c r="Y256" s="7"/>
      <c r="Z256" s="56" t="str">
        <f t="shared" si="37"/>
        <v/>
      </c>
      <c r="AA256" s="56">
        <f t="shared" si="46"/>
        <v>12</v>
      </c>
    </row>
    <row r="257" spans="1:27" ht="39" customHeight="1" x14ac:dyDescent="0.2">
      <c r="A257" s="2"/>
      <c r="B257" s="72">
        <v>250</v>
      </c>
      <c r="C257" s="58"/>
      <c r="D257" s="11"/>
      <c r="E257" s="10"/>
      <c r="F257" s="11"/>
      <c r="G257" s="11"/>
      <c r="H257" s="59"/>
      <c r="I257" s="11"/>
      <c r="J257" s="37" t="b">
        <f t="shared" si="47"/>
        <v>0</v>
      </c>
      <c r="K257" s="65"/>
      <c r="L257" s="41" t="str">
        <f t="shared" si="36"/>
        <v/>
      </c>
      <c r="M257" s="40" t="str">
        <f t="shared" si="38"/>
        <v/>
      </c>
      <c r="N257" s="13"/>
      <c r="O257" s="44">
        <f t="shared" si="39"/>
        <v>0</v>
      </c>
      <c r="P257" s="44">
        <v>28000</v>
      </c>
      <c r="Q257" s="45">
        <f t="shared" si="40"/>
        <v>0</v>
      </c>
      <c r="R257" s="52" t="str">
        <f t="shared" si="41"/>
        <v/>
      </c>
      <c r="S257" s="53" t="str">
        <f t="shared" si="42"/>
        <v/>
      </c>
      <c r="T257" s="53" t="str">
        <f t="shared" si="43"/>
        <v/>
      </c>
      <c r="U257" s="54" t="str">
        <f t="shared" si="44"/>
        <v/>
      </c>
      <c r="V257" s="7"/>
      <c r="W257" s="8"/>
      <c r="X257" s="55" t="str">
        <f t="shared" si="45"/>
        <v/>
      </c>
      <c r="Y257" s="7"/>
      <c r="Z257" s="56" t="str">
        <f t="shared" si="37"/>
        <v/>
      </c>
      <c r="AA257" s="56">
        <f t="shared" si="46"/>
        <v>12</v>
      </c>
    </row>
    <row r="258" spans="1:27" ht="39" customHeight="1" x14ac:dyDescent="0.2">
      <c r="A258" s="2"/>
      <c r="B258" s="72">
        <v>251</v>
      </c>
      <c r="C258" s="58"/>
      <c r="D258" s="11"/>
      <c r="E258" s="10"/>
      <c r="F258" s="11"/>
      <c r="G258" s="11"/>
      <c r="H258" s="59"/>
      <c r="I258" s="11"/>
      <c r="J258" s="37" t="b">
        <f t="shared" si="47"/>
        <v>0</v>
      </c>
      <c r="K258" s="65"/>
      <c r="L258" s="41" t="str">
        <f t="shared" si="36"/>
        <v/>
      </c>
      <c r="M258" s="40" t="str">
        <f t="shared" si="38"/>
        <v/>
      </c>
      <c r="N258" s="13"/>
      <c r="O258" s="44">
        <f t="shared" si="39"/>
        <v>0</v>
      </c>
      <c r="P258" s="44">
        <v>28000</v>
      </c>
      <c r="Q258" s="45">
        <f t="shared" si="40"/>
        <v>0</v>
      </c>
      <c r="R258" s="52" t="str">
        <f t="shared" si="41"/>
        <v/>
      </c>
      <c r="S258" s="53" t="str">
        <f t="shared" si="42"/>
        <v/>
      </c>
      <c r="T258" s="53" t="str">
        <f t="shared" si="43"/>
        <v/>
      </c>
      <c r="U258" s="54" t="str">
        <f t="shared" si="44"/>
        <v/>
      </c>
      <c r="V258" s="7"/>
      <c r="W258" s="8"/>
      <c r="X258" s="55" t="str">
        <f t="shared" si="45"/>
        <v/>
      </c>
      <c r="Y258" s="7"/>
      <c r="Z258" s="56" t="str">
        <f t="shared" si="37"/>
        <v/>
      </c>
      <c r="AA258" s="56">
        <f t="shared" si="46"/>
        <v>12</v>
      </c>
    </row>
    <row r="259" spans="1:27" ht="39" customHeight="1" x14ac:dyDescent="0.2">
      <c r="A259" s="2"/>
      <c r="B259" s="72">
        <v>252</v>
      </c>
      <c r="C259" s="58"/>
      <c r="D259" s="11"/>
      <c r="E259" s="10"/>
      <c r="F259" s="11"/>
      <c r="G259" s="11"/>
      <c r="H259" s="59"/>
      <c r="I259" s="11"/>
      <c r="J259" s="37" t="b">
        <f t="shared" si="47"/>
        <v>0</v>
      </c>
      <c r="K259" s="65"/>
      <c r="L259" s="41" t="str">
        <f t="shared" si="36"/>
        <v/>
      </c>
      <c r="M259" s="40" t="str">
        <f t="shared" si="38"/>
        <v/>
      </c>
      <c r="N259" s="13"/>
      <c r="O259" s="44">
        <f t="shared" si="39"/>
        <v>0</v>
      </c>
      <c r="P259" s="44">
        <v>28000</v>
      </c>
      <c r="Q259" s="45">
        <f t="shared" si="40"/>
        <v>0</v>
      </c>
      <c r="R259" s="52" t="str">
        <f t="shared" si="41"/>
        <v/>
      </c>
      <c r="S259" s="53" t="str">
        <f t="shared" si="42"/>
        <v/>
      </c>
      <c r="T259" s="53" t="str">
        <f t="shared" si="43"/>
        <v/>
      </c>
      <c r="U259" s="54" t="str">
        <f t="shared" si="44"/>
        <v/>
      </c>
      <c r="V259" s="7"/>
      <c r="W259" s="8"/>
      <c r="X259" s="55" t="str">
        <f t="shared" si="45"/>
        <v/>
      </c>
      <c r="Y259" s="7"/>
      <c r="Z259" s="56" t="str">
        <f t="shared" si="37"/>
        <v/>
      </c>
      <c r="AA259" s="56">
        <f t="shared" si="46"/>
        <v>12</v>
      </c>
    </row>
    <row r="260" spans="1:27" s="92" customFormat="1" ht="39" customHeight="1" x14ac:dyDescent="0.2">
      <c r="A260" s="3"/>
      <c r="B260" s="72">
        <v>253</v>
      </c>
      <c r="C260" s="58"/>
      <c r="D260" s="11"/>
      <c r="E260" s="10"/>
      <c r="F260" s="11"/>
      <c r="G260" s="11"/>
      <c r="H260" s="59"/>
      <c r="I260" s="11"/>
      <c r="J260" s="37" t="b">
        <f t="shared" si="47"/>
        <v>0</v>
      </c>
      <c r="K260" s="65"/>
      <c r="L260" s="41" t="str">
        <f t="shared" si="36"/>
        <v/>
      </c>
      <c r="M260" s="40" t="str">
        <f t="shared" si="38"/>
        <v/>
      </c>
      <c r="N260" s="13"/>
      <c r="O260" s="44">
        <f t="shared" si="39"/>
        <v>0</v>
      </c>
      <c r="P260" s="44">
        <v>28000</v>
      </c>
      <c r="Q260" s="45">
        <f t="shared" si="40"/>
        <v>0</v>
      </c>
      <c r="R260" s="52" t="str">
        <f t="shared" si="41"/>
        <v/>
      </c>
      <c r="S260" s="53" t="str">
        <f t="shared" si="42"/>
        <v/>
      </c>
      <c r="T260" s="53" t="str">
        <f t="shared" si="43"/>
        <v/>
      </c>
      <c r="U260" s="54" t="str">
        <f t="shared" si="44"/>
        <v/>
      </c>
      <c r="V260" s="7"/>
      <c r="W260" s="8"/>
      <c r="X260" s="55" t="str">
        <f t="shared" si="45"/>
        <v/>
      </c>
      <c r="Y260" s="7"/>
      <c r="Z260" s="56" t="str">
        <f t="shared" si="37"/>
        <v/>
      </c>
      <c r="AA260" s="56">
        <f t="shared" si="46"/>
        <v>12</v>
      </c>
    </row>
    <row r="261" spans="1:27" s="92" customFormat="1" ht="39" customHeight="1" x14ac:dyDescent="0.2">
      <c r="A261" s="3"/>
      <c r="B261" s="72">
        <v>254</v>
      </c>
      <c r="C261" s="58"/>
      <c r="D261" s="11"/>
      <c r="E261" s="10"/>
      <c r="F261" s="11"/>
      <c r="G261" s="11"/>
      <c r="H261" s="59"/>
      <c r="I261" s="11"/>
      <c r="J261" s="37" t="b">
        <f t="shared" si="47"/>
        <v>0</v>
      </c>
      <c r="K261" s="65"/>
      <c r="L261" s="41" t="str">
        <f t="shared" si="36"/>
        <v/>
      </c>
      <c r="M261" s="40" t="str">
        <f t="shared" si="38"/>
        <v/>
      </c>
      <c r="N261" s="13"/>
      <c r="O261" s="44">
        <f t="shared" si="39"/>
        <v>0</v>
      </c>
      <c r="P261" s="44">
        <v>28000</v>
      </c>
      <c r="Q261" s="45">
        <f t="shared" si="40"/>
        <v>0</v>
      </c>
      <c r="R261" s="52" t="str">
        <f t="shared" si="41"/>
        <v/>
      </c>
      <c r="S261" s="53" t="str">
        <f t="shared" si="42"/>
        <v/>
      </c>
      <c r="T261" s="53" t="str">
        <f t="shared" si="43"/>
        <v/>
      </c>
      <c r="U261" s="54" t="str">
        <f t="shared" si="44"/>
        <v/>
      </c>
      <c r="V261" s="7"/>
      <c r="W261" s="8"/>
      <c r="X261" s="55" t="str">
        <f t="shared" si="45"/>
        <v/>
      </c>
      <c r="Y261" s="7"/>
      <c r="Z261" s="56" t="str">
        <f t="shared" si="37"/>
        <v/>
      </c>
      <c r="AA261" s="56">
        <f t="shared" si="46"/>
        <v>12</v>
      </c>
    </row>
    <row r="262" spans="1:27" s="92" customFormat="1" ht="39" customHeight="1" x14ac:dyDescent="0.2">
      <c r="A262" s="3"/>
      <c r="B262" s="72">
        <v>255</v>
      </c>
      <c r="C262" s="58"/>
      <c r="D262" s="11"/>
      <c r="E262" s="10"/>
      <c r="F262" s="11"/>
      <c r="G262" s="11"/>
      <c r="H262" s="59"/>
      <c r="I262" s="11"/>
      <c r="J262" s="37" t="b">
        <f t="shared" si="47"/>
        <v>0</v>
      </c>
      <c r="K262" s="65"/>
      <c r="L262" s="41" t="str">
        <f t="shared" si="36"/>
        <v/>
      </c>
      <c r="M262" s="40" t="str">
        <f t="shared" si="38"/>
        <v/>
      </c>
      <c r="N262" s="13"/>
      <c r="O262" s="44">
        <f t="shared" si="39"/>
        <v>0</v>
      </c>
      <c r="P262" s="44">
        <v>28000</v>
      </c>
      <c r="Q262" s="45">
        <f t="shared" si="40"/>
        <v>0</v>
      </c>
      <c r="R262" s="52" t="str">
        <f t="shared" si="41"/>
        <v/>
      </c>
      <c r="S262" s="53" t="str">
        <f t="shared" si="42"/>
        <v/>
      </c>
      <c r="T262" s="53" t="str">
        <f t="shared" si="43"/>
        <v/>
      </c>
      <c r="U262" s="54" t="str">
        <f t="shared" si="44"/>
        <v/>
      </c>
      <c r="V262" s="7"/>
      <c r="W262" s="8"/>
      <c r="X262" s="55" t="str">
        <f t="shared" si="45"/>
        <v/>
      </c>
      <c r="Y262" s="7"/>
      <c r="Z262" s="56" t="str">
        <f t="shared" si="37"/>
        <v/>
      </c>
      <c r="AA262" s="56">
        <f t="shared" si="46"/>
        <v>12</v>
      </c>
    </row>
    <row r="263" spans="1:27" s="92" customFormat="1" ht="39" customHeight="1" x14ac:dyDescent="0.2">
      <c r="A263" s="3"/>
      <c r="B263" s="72">
        <v>256</v>
      </c>
      <c r="C263" s="58"/>
      <c r="D263" s="11"/>
      <c r="E263" s="10"/>
      <c r="F263" s="11"/>
      <c r="G263" s="11"/>
      <c r="H263" s="59"/>
      <c r="I263" s="11"/>
      <c r="J263" s="37" t="b">
        <f t="shared" si="47"/>
        <v>0</v>
      </c>
      <c r="K263" s="65"/>
      <c r="L263" s="41" t="str">
        <f t="shared" si="36"/>
        <v/>
      </c>
      <c r="M263" s="40" t="str">
        <f t="shared" si="38"/>
        <v/>
      </c>
      <c r="N263" s="13"/>
      <c r="O263" s="44">
        <f t="shared" si="39"/>
        <v>0</v>
      </c>
      <c r="P263" s="44">
        <v>28000</v>
      </c>
      <c r="Q263" s="45">
        <f t="shared" si="40"/>
        <v>0</v>
      </c>
      <c r="R263" s="52" t="str">
        <f t="shared" si="41"/>
        <v/>
      </c>
      <c r="S263" s="53" t="str">
        <f t="shared" si="42"/>
        <v/>
      </c>
      <c r="T263" s="53" t="str">
        <f t="shared" si="43"/>
        <v/>
      </c>
      <c r="U263" s="54" t="str">
        <f t="shared" si="44"/>
        <v/>
      </c>
      <c r="V263" s="7"/>
      <c r="W263" s="8"/>
      <c r="X263" s="55" t="str">
        <f t="shared" si="45"/>
        <v/>
      </c>
      <c r="Y263" s="7"/>
      <c r="Z263" s="56" t="str">
        <f t="shared" si="37"/>
        <v/>
      </c>
      <c r="AA263" s="56">
        <f t="shared" si="46"/>
        <v>12</v>
      </c>
    </row>
    <row r="264" spans="1:27" s="92" customFormat="1" ht="39" customHeight="1" x14ac:dyDescent="0.2">
      <c r="A264" s="3"/>
      <c r="B264" s="72">
        <v>257</v>
      </c>
      <c r="C264" s="58"/>
      <c r="D264" s="11"/>
      <c r="E264" s="10"/>
      <c r="F264" s="11"/>
      <c r="G264" s="11"/>
      <c r="H264" s="59"/>
      <c r="I264" s="11"/>
      <c r="J264" s="37" t="b">
        <f t="shared" si="47"/>
        <v>0</v>
      </c>
      <c r="K264" s="65"/>
      <c r="L264" s="41" t="str">
        <f t="shared" ref="L264:L307" si="48">IF(SUM(T264:U264,X264,Y264:Y264)=0,"",SUM(T264:U264,X264,Y264:Y264))</f>
        <v/>
      </c>
      <c r="M264" s="40" t="str">
        <f t="shared" si="38"/>
        <v/>
      </c>
      <c r="N264" s="13"/>
      <c r="O264" s="44">
        <f t="shared" si="39"/>
        <v>0</v>
      </c>
      <c r="P264" s="44">
        <v>28000</v>
      </c>
      <c r="Q264" s="45">
        <f t="shared" si="40"/>
        <v>0</v>
      </c>
      <c r="R264" s="52" t="str">
        <f t="shared" si="41"/>
        <v/>
      </c>
      <c r="S264" s="53" t="str">
        <f t="shared" si="42"/>
        <v/>
      </c>
      <c r="T264" s="53" t="str">
        <f t="shared" si="43"/>
        <v/>
      </c>
      <c r="U264" s="54" t="str">
        <f t="shared" si="44"/>
        <v/>
      </c>
      <c r="V264" s="7"/>
      <c r="W264" s="8"/>
      <c r="X264" s="55" t="str">
        <f t="shared" si="45"/>
        <v/>
      </c>
      <c r="Y264" s="7"/>
      <c r="Z264" s="56" t="str">
        <f t="shared" ref="Z264:Z307" si="49">IF(H264="在園のまま市内へ転入",(YEAR($R$3)-YEAR(G264))*12+MONTH($R$3)-MONTH(G264)+1,"")</f>
        <v/>
      </c>
      <c r="AA264" s="56">
        <f t="shared" si="46"/>
        <v>12</v>
      </c>
    </row>
    <row r="265" spans="1:27" s="92" customFormat="1" ht="39" customHeight="1" x14ac:dyDescent="0.2">
      <c r="A265" s="3"/>
      <c r="B265" s="72">
        <v>258</v>
      </c>
      <c r="C265" s="58"/>
      <c r="D265" s="11"/>
      <c r="E265" s="10"/>
      <c r="F265" s="11"/>
      <c r="G265" s="11"/>
      <c r="H265" s="59"/>
      <c r="I265" s="11"/>
      <c r="J265" s="37" t="b">
        <f t="shared" si="47"/>
        <v>0</v>
      </c>
      <c r="K265" s="65"/>
      <c r="L265" s="41" t="str">
        <f t="shared" si="48"/>
        <v/>
      </c>
      <c r="M265" s="40" t="str">
        <f t="shared" ref="M265:M307" si="50">IF(L265="","",ROUNDDOWN(K265/L265,0))</f>
        <v/>
      </c>
      <c r="N265" s="13"/>
      <c r="O265" s="44">
        <f t="shared" ref="O265:O307" si="51">SUM(M265:N265)</f>
        <v>0</v>
      </c>
      <c r="P265" s="44">
        <v>28000</v>
      </c>
      <c r="Q265" s="45">
        <f t="shared" ref="Q265:Q307" si="52">IF(J265="対象",IF(O265&gt;P265,P265,O265),0)</f>
        <v>0</v>
      </c>
      <c r="R265" s="52" t="str">
        <f t="shared" ref="R265:R307" si="53">IF(H265="在園",(YEAR($R$3)-YEAR(F265))*12+MONTH($R$3)-MONTH(F265)+1,"")</f>
        <v/>
      </c>
      <c r="S265" s="53" t="str">
        <f t="shared" ref="S265:S307" si="54">IF(R265&gt;12,"",R265)</f>
        <v/>
      </c>
      <c r="T265" s="53" t="str">
        <f t="shared" ref="T265:T307" si="55">IF(H265="在園",IF(R265&gt;12,12,R265),"")</f>
        <v/>
      </c>
      <c r="U265" s="54" t="str">
        <f t="shared" ref="U265:U307" si="56">IF(H265="在園のまま市内へ転入",AA265,"")</f>
        <v/>
      </c>
      <c r="V265" s="7"/>
      <c r="W265" s="8"/>
      <c r="X265" s="55" t="str">
        <f t="shared" ref="X265:X306" si="57">IF(AND(OR(H265="休園",H265="復園"),SUM(V265+W265)&gt;0),SUM(V265+W265),"")</f>
        <v/>
      </c>
      <c r="Y265" s="7"/>
      <c r="Z265" s="56" t="str">
        <f t="shared" si="49"/>
        <v/>
      </c>
      <c r="AA265" s="56">
        <f t="shared" ref="AA265:AA307" si="58">IF(Z265&gt;12,12,Z265)</f>
        <v>12</v>
      </c>
    </row>
    <row r="266" spans="1:27" s="92" customFormat="1" ht="39" customHeight="1" x14ac:dyDescent="0.2">
      <c r="A266" s="3"/>
      <c r="B266" s="72">
        <v>259</v>
      </c>
      <c r="C266" s="58"/>
      <c r="D266" s="11"/>
      <c r="E266" s="10"/>
      <c r="F266" s="11"/>
      <c r="G266" s="11"/>
      <c r="H266" s="59"/>
      <c r="I266" s="11"/>
      <c r="J266" s="37" t="b">
        <f t="shared" ref="J266:J307" si="59">IF(OR(H266="在園",H266="在園のまま市内へ転入",H266="復園",H266="その他1（支給対象）"),"対象",IF(OR(H266="退園",H266="在園のまま市外へ転出",H266="休園",H266="入園キャンセル",H266="その他２（支給対象外）"),"対象外"))</f>
        <v>0</v>
      </c>
      <c r="K266" s="65"/>
      <c r="L266" s="41" t="str">
        <f t="shared" si="48"/>
        <v/>
      </c>
      <c r="M266" s="40" t="str">
        <f t="shared" si="50"/>
        <v/>
      </c>
      <c r="N266" s="13"/>
      <c r="O266" s="44">
        <f t="shared" si="51"/>
        <v>0</v>
      </c>
      <c r="P266" s="44">
        <v>28000</v>
      </c>
      <c r="Q266" s="45">
        <f t="shared" si="52"/>
        <v>0</v>
      </c>
      <c r="R266" s="52" t="str">
        <f t="shared" si="53"/>
        <v/>
      </c>
      <c r="S266" s="53" t="str">
        <f t="shared" si="54"/>
        <v/>
      </c>
      <c r="T266" s="53" t="str">
        <f t="shared" si="55"/>
        <v/>
      </c>
      <c r="U266" s="54" t="str">
        <f t="shared" si="56"/>
        <v/>
      </c>
      <c r="V266" s="7"/>
      <c r="W266" s="8"/>
      <c r="X266" s="55" t="str">
        <f t="shared" si="57"/>
        <v/>
      </c>
      <c r="Y266" s="7"/>
      <c r="Z266" s="56" t="str">
        <f t="shared" si="49"/>
        <v/>
      </c>
      <c r="AA266" s="56">
        <f t="shared" si="58"/>
        <v>12</v>
      </c>
    </row>
    <row r="267" spans="1:27" s="92" customFormat="1" ht="39" customHeight="1" x14ac:dyDescent="0.2">
      <c r="A267" s="3"/>
      <c r="B267" s="72">
        <v>260</v>
      </c>
      <c r="C267" s="58"/>
      <c r="D267" s="11"/>
      <c r="E267" s="10"/>
      <c r="F267" s="11"/>
      <c r="G267" s="11"/>
      <c r="H267" s="59"/>
      <c r="I267" s="11"/>
      <c r="J267" s="37" t="b">
        <f t="shared" si="59"/>
        <v>0</v>
      </c>
      <c r="K267" s="65"/>
      <c r="L267" s="41" t="str">
        <f t="shared" si="48"/>
        <v/>
      </c>
      <c r="M267" s="40" t="str">
        <f t="shared" si="50"/>
        <v/>
      </c>
      <c r="N267" s="13"/>
      <c r="O267" s="44">
        <f t="shared" si="51"/>
        <v>0</v>
      </c>
      <c r="P267" s="44">
        <v>28000</v>
      </c>
      <c r="Q267" s="45">
        <f t="shared" si="52"/>
        <v>0</v>
      </c>
      <c r="R267" s="52" t="str">
        <f t="shared" si="53"/>
        <v/>
      </c>
      <c r="S267" s="53" t="str">
        <f t="shared" si="54"/>
        <v/>
      </c>
      <c r="T267" s="53" t="str">
        <f t="shared" si="55"/>
        <v/>
      </c>
      <c r="U267" s="54" t="str">
        <f t="shared" si="56"/>
        <v/>
      </c>
      <c r="V267" s="7"/>
      <c r="W267" s="8"/>
      <c r="X267" s="55" t="str">
        <f t="shared" si="57"/>
        <v/>
      </c>
      <c r="Y267" s="7"/>
      <c r="Z267" s="56" t="str">
        <f t="shared" si="49"/>
        <v/>
      </c>
      <c r="AA267" s="56">
        <f t="shared" si="58"/>
        <v>12</v>
      </c>
    </row>
    <row r="268" spans="1:27" s="92" customFormat="1" ht="39" customHeight="1" x14ac:dyDescent="0.2">
      <c r="A268" s="3"/>
      <c r="B268" s="72">
        <v>261</v>
      </c>
      <c r="C268" s="58"/>
      <c r="D268" s="11"/>
      <c r="E268" s="10"/>
      <c r="F268" s="11"/>
      <c r="G268" s="11"/>
      <c r="H268" s="59"/>
      <c r="I268" s="11"/>
      <c r="J268" s="37" t="b">
        <f t="shared" si="59"/>
        <v>0</v>
      </c>
      <c r="K268" s="65"/>
      <c r="L268" s="41" t="str">
        <f t="shared" si="48"/>
        <v/>
      </c>
      <c r="M268" s="40" t="str">
        <f t="shared" si="50"/>
        <v/>
      </c>
      <c r="N268" s="13"/>
      <c r="O268" s="44">
        <f t="shared" si="51"/>
        <v>0</v>
      </c>
      <c r="P268" s="44">
        <v>28000</v>
      </c>
      <c r="Q268" s="45">
        <f t="shared" si="52"/>
        <v>0</v>
      </c>
      <c r="R268" s="52" t="str">
        <f t="shared" si="53"/>
        <v/>
      </c>
      <c r="S268" s="53" t="str">
        <f t="shared" si="54"/>
        <v/>
      </c>
      <c r="T268" s="53" t="str">
        <f t="shared" si="55"/>
        <v/>
      </c>
      <c r="U268" s="54" t="str">
        <f t="shared" si="56"/>
        <v/>
      </c>
      <c r="V268" s="7"/>
      <c r="W268" s="8"/>
      <c r="X268" s="55" t="str">
        <f t="shared" si="57"/>
        <v/>
      </c>
      <c r="Y268" s="7"/>
      <c r="Z268" s="56" t="str">
        <f t="shared" si="49"/>
        <v/>
      </c>
      <c r="AA268" s="56">
        <f t="shared" si="58"/>
        <v>12</v>
      </c>
    </row>
    <row r="269" spans="1:27" s="92" customFormat="1" ht="39" customHeight="1" x14ac:dyDescent="0.2">
      <c r="A269" s="3"/>
      <c r="B269" s="72">
        <v>262</v>
      </c>
      <c r="C269" s="58"/>
      <c r="D269" s="11"/>
      <c r="E269" s="10"/>
      <c r="F269" s="11"/>
      <c r="G269" s="11"/>
      <c r="H269" s="59"/>
      <c r="I269" s="11"/>
      <c r="J269" s="37" t="b">
        <f t="shared" si="59"/>
        <v>0</v>
      </c>
      <c r="K269" s="65"/>
      <c r="L269" s="41" t="str">
        <f t="shared" si="48"/>
        <v/>
      </c>
      <c r="M269" s="40" t="str">
        <f t="shared" si="50"/>
        <v/>
      </c>
      <c r="N269" s="13"/>
      <c r="O269" s="44">
        <f t="shared" si="51"/>
        <v>0</v>
      </c>
      <c r="P269" s="44">
        <v>28000</v>
      </c>
      <c r="Q269" s="45">
        <f t="shared" si="52"/>
        <v>0</v>
      </c>
      <c r="R269" s="52" t="str">
        <f t="shared" si="53"/>
        <v/>
      </c>
      <c r="S269" s="53" t="str">
        <f t="shared" si="54"/>
        <v/>
      </c>
      <c r="T269" s="53" t="str">
        <f t="shared" si="55"/>
        <v/>
      </c>
      <c r="U269" s="54" t="str">
        <f t="shared" si="56"/>
        <v/>
      </c>
      <c r="V269" s="7"/>
      <c r="W269" s="8"/>
      <c r="X269" s="55" t="str">
        <f t="shared" si="57"/>
        <v/>
      </c>
      <c r="Y269" s="7"/>
      <c r="Z269" s="56" t="str">
        <f t="shared" si="49"/>
        <v/>
      </c>
      <c r="AA269" s="56">
        <f t="shared" si="58"/>
        <v>12</v>
      </c>
    </row>
    <row r="270" spans="1:27" s="92" customFormat="1" ht="39" customHeight="1" x14ac:dyDescent="0.2">
      <c r="A270" s="3"/>
      <c r="B270" s="72">
        <v>263</v>
      </c>
      <c r="C270" s="58"/>
      <c r="D270" s="11"/>
      <c r="E270" s="10"/>
      <c r="F270" s="11"/>
      <c r="G270" s="11"/>
      <c r="H270" s="59"/>
      <c r="I270" s="11"/>
      <c r="J270" s="37" t="b">
        <f t="shared" si="59"/>
        <v>0</v>
      </c>
      <c r="K270" s="65"/>
      <c r="L270" s="41" t="str">
        <f t="shared" si="48"/>
        <v/>
      </c>
      <c r="M270" s="40" t="str">
        <f t="shared" si="50"/>
        <v/>
      </c>
      <c r="N270" s="13"/>
      <c r="O270" s="44">
        <f t="shared" si="51"/>
        <v>0</v>
      </c>
      <c r="P270" s="44">
        <v>28000</v>
      </c>
      <c r="Q270" s="45">
        <f t="shared" si="52"/>
        <v>0</v>
      </c>
      <c r="R270" s="52" t="str">
        <f t="shared" si="53"/>
        <v/>
      </c>
      <c r="S270" s="53" t="str">
        <f t="shared" si="54"/>
        <v/>
      </c>
      <c r="T270" s="53" t="str">
        <f t="shared" si="55"/>
        <v/>
      </c>
      <c r="U270" s="54" t="str">
        <f t="shared" si="56"/>
        <v/>
      </c>
      <c r="V270" s="7"/>
      <c r="W270" s="8"/>
      <c r="X270" s="55" t="str">
        <f t="shared" si="57"/>
        <v/>
      </c>
      <c r="Y270" s="7"/>
      <c r="Z270" s="56" t="str">
        <f t="shared" si="49"/>
        <v/>
      </c>
      <c r="AA270" s="56">
        <f t="shared" si="58"/>
        <v>12</v>
      </c>
    </row>
    <row r="271" spans="1:27" s="92" customFormat="1" ht="39" customHeight="1" x14ac:dyDescent="0.2">
      <c r="A271" s="3"/>
      <c r="B271" s="72">
        <v>264</v>
      </c>
      <c r="C271" s="58"/>
      <c r="D271" s="11"/>
      <c r="E271" s="10"/>
      <c r="F271" s="11"/>
      <c r="G271" s="11"/>
      <c r="H271" s="59"/>
      <c r="I271" s="11"/>
      <c r="J271" s="37" t="b">
        <f t="shared" si="59"/>
        <v>0</v>
      </c>
      <c r="K271" s="65"/>
      <c r="L271" s="41" t="str">
        <f t="shared" si="48"/>
        <v/>
      </c>
      <c r="M271" s="40" t="str">
        <f t="shared" si="50"/>
        <v/>
      </c>
      <c r="N271" s="13"/>
      <c r="O271" s="44">
        <f t="shared" si="51"/>
        <v>0</v>
      </c>
      <c r="P271" s="44">
        <v>28000</v>
      </c>
      <c r="Q271" s="45">
        <f t="shared" si="52"/>
        <v>0</v>
      </c>
      <c r="R271" s="52" t="str">
        <f t="shared" si="53"/>
        <v/>
      </c>
      <c r="S271" s="53" t="str">
        <f t="shared" si="54"/>
        <v/>
      </c>
      <c r="T271" s="53" t="str">
        <f t="shared" si="55"/>
        <v/>
      </c>
      <c r="U271" s="54" t="str">
        <f t="shared" si="56"/>
        <v/>
      </c>
      <c r="V271" s="7"/>
      <c r="W271" s="8"/>
      <c r="X271" s="55" t="str">
        <f t="shared" si="57"/>
        <v/>
      </c>
      <c r="Y271" s="7"/>
      <c r="Z271" s="56" t="str">
        <f t="shared" si="49"/>
        <v/>
      </c>
      <c r="AA271" s="56">
        <f t="shared" si="58"/>
        <v>12</v>
      </c>
    </row>
    <row r="272" spans="1:27" s="92" customFormat="1" ht="39" customHeight="1" x14ac:dyDescent="0.2">
      <c r="A272" s="3"/>
      <c r="B272" s="72">
        <v>265</v>
      </c>
      <c r="C272" s="58"/>
      <c r="D272" s="11"/>
      <c r="E272" s="10"/>
      <c r="F272" s="11"/>
      <c r="G272" s="11"/>
      <c r="H272" s="59"/>
      <c r="I272" s="11"/>
      <c r="J272" s="37" t="b">
        <f t="shared" si="59"/>
        <v>0</v>
      </c>
      <c r="K272" s="65"/>
      <c r="L272" s="41" t="str">
        <f t="shared" si="48"/>
        <v/>
      </c>
      <c r="M272" s="40" t="str">
        <f t="shared" si="50"/>
        <v/>
      </c>
      <c r="N272" s="13"/>
      <c r="O272" s="44">
        <f t="shared" si="51"/>
        <v>0</v>
      </c>
      <c r="P272" s="44">
        <v>28000</v>
      </c>
      <c r="Q272" s="45">
        <f t="shared" si="52"/>
        <v>0</v>
      </c>
      <c r="R272" s="52" t="str">
        <f t="shared" si="53"/>
        <v/>
      </c>
      <c r="S272" s="53" t="str">
        <f t="shared" si="54"/>
        <v/>
      </c>
      <c r="T272" s="53" t="str">
        <f t="shared" si="55"/>
        <v/>
      </c>
      <c r="U272" s="54" t="str">
        <f t="shared" si="56"/>
        <v/>
      </c>
      <c r="V272" s="7"/>
      <c r="W272" s="8"/>
      <c r="X272" s="55" t="str">
        <f t="shared" si="57"/>
        <v/>
      </c>
      <c r="Y272" s="7"/>
      <c r="Z272" s="56" t="str">
        <f t="shared" si="49"/>
        <v/>
      </c>
      <c r="AA272" s="56">
        <f t="shared" si="58"/>
        <v>12</v>
      </c>
    </row>
    <row r="273" spans="1:27" s="92" customFormat="1" ht="39" customHeight="1" x14ac:dyDescent="0.2">
      <c r="A273" s="3"/>
      <c r="B273" s="72">
        <v>266</v>
      </c>
      <c r="C273" s="58"/>
      <c r="D273" s="11"/>
      <c r="E273" s="10"/>
      <c r="F273" s="11"/>
      <c r="G273" s="11"/>
      <c r="H273" s="59"/>
      <c r="I273" s="11"/>
      <c r="J273" s="37" t="b">
        <f t="shared" si="59"/>
        <v>0</v>
      </c>
      <c r="K273" s="65"/>
      <c r="L273" s="41" t="str">
        <f t="shared" si="48"/>
        <v/>
      </c>
      <c r="M273" s="40" t="str">
        <f t="shared" si="50"/>
        <v/>
      </c>
      <c r="N273" s="13"/>
      <c r="O273" s="44">
        <f t="shared" si="51"/>
        <v>0</v>
      </c>
      <c r="P273" s="44">
        <v>28000</v>
      </c>
      <c r="Q273" s="45">
        <f t="shared" si="52"/>
        <v>0</v>
      </c>
      <c r="R273" s="52" t="str">
        <f t="shared" si="53"/>
        <v/>
      </c>
      <c r="S273" s="53" t="str">
        <f t="shared" si="54"/>
        <v/>
      </c>
      <c r="T273" s="53" t="str">
        <f t="shared" si="55"/>
        <v/>
      </c>
      <c r="U273" s="54" t="str">
        <f t="shared" si="56"/>
        <v/>
      </c>
      <c r="V273" s="7"/>
      <c r="W273" s="8"/>
      <c r="X273" s="55" t="str">
        <f t="shared" si="57"/>
        <v/>
      </c>
      <c r="Y273" s="7"/>
      <c r="Z273" s="56" t="str">
        <f t="shared" si="49"/>
        <v/>
      </c>
      <c r="AA273" s="56">
        <f t="shared" si="58"/>
        <v>12</v>
      </c>
    </row>
    <row r="274" spans="1:27" s="92" customFormat="1" ht="39" customHeight="1" x14ac:dyDescent="0.2">
      <c r="A274" s="3"/>
      <c r="B274" s="72">
        <v>267</v>
      </c>
      <c r="C274" s="58"/>
      <c r="D274" s="11"/>
      <c r="E274" s="10"/>
      <c r="F274" s="11"/>
      <c r="G274" s="11"/>
      <c r="H274" s="59"/>
      <c r="I274" s="11"/>
      <c r="J274" s="37" t="b">
        <f t="shared" si="59"/>
        <v>0</v>
      </c>
      <c r="K274" s="65"/>
      <c r="L274" s="41" t="str">
        <f t="shared" si="48"/>
        <v/>
      </c>
      <c r="M274" s="40" t="str">
        <f t="shared" si="50"/>
        <v/>
      </c>
      <c r="N274" s="13"/>
      <c r="O274" s="44">
        <f t="shared" si="51"/>
        <v>0</v>
      </c>
      <c r="P274" s="44">
        <v>28000</v>
      </c>
      <c r="Q274" s="45">
        <f t="shared" si="52"/>
        <v>0</v>
      </c>
      <c r="R274" s="52" t="str">
        <f t="shared" si="53"/>
        <v/>
      </c>
      <c r="S274" s="53" t="str">
        <f t="shared" si="54"/>
        <v/>
      </c>
      <c r="T274" s="53" t="str">
        <f t="shared" si="55"/>
        <v/>
      </c>
      <c r="U274" s="54" t="str">
        <f t="shared" si="56"/>
        <v/>
      </c>
      <c r="V274" s="7"/>
      <c r="W274" s="8"/>
      <c r="X274" s="55" t="str">
        <f t="shared" si="57"/>
        <v/>
      </c>
      <c r="Y274" s="7"/>
      <c r="Z274" s="56" t="str">
        <f t="shared" si="49"/>
        <v/>
      </c>
      <c r="AA274" s="56">
        <f t="shared" si="58"/>
        <v>12</v>
      </c>
    </row>
    <row r="275" spans="1:27" s="92" customFormat="1" ht="39" customHeight="1" x14ac:dyDescent="0.2">
      <c r="A275" s="3"/>
      <c r="B275" s="72">
        <v>268</v>
      </c>
      <c r="C275" s="58"/>
      <c r="D275" s="11"/>
      <c r="E275" s="10"/>
      <c r="F275" s="11"/>
      <c r="G275" s="11"/>
      <c r="H275" s="59"/>
      <c r="I275" s="11"/>
      <c r="J275" s="37" t="b">
        <f t="shared" si="59"/>
        <v>0</v>
      </c>
      <c r="K275" s="65"/>
      <c r="L275" s="41" t="str">
        <f t="shared" si="48"/>
        <v/>
      </c>
      <c r="M275" s="40" t="str">
        <f t="shared" si="50"/>
        <v/>
      </c>
      <c r="N275" s="13"/>
      <c r="O275" s="44">
        <f t="shared" si="51"/>
        <v>0</v>
      </c>
      <c r="P275" s="44">
        <v>28000</v>
      </c>
      <c r="Q275" s="45">
        <f t="shared" si="52"/>
        <v>0</v>
      </c>
      <c r="R275" s="52" t="str">
        <f t="shared" si="53"/>
        <v/>
      </c>
      <c r="S275" s="53" t="str">
        <f t="shared" si="54"/>
        <v/>
      </c>
      <c r="T275" s="53" t="str">
        <f t="shared" si="55"/>
        <v/>
      </c>
      <c r="U275" s="54" t="str">
        <f t="shared" si="56"/>
        <v/>
      </c>
      <c r="V275" s="7"/>
      <c r="W275" s="8"/>
      <c r="X275" s="55" t="str">
        <f t="shared" si="57"/>
        <v/>
      </c>
      <c r="Y275" s="7"/>
      <c r="Z275" s="56" t="str">
        <f t="shared" si="49"/>
        <v/>
      </c>
      <c r="AA275" s="56">
        <f t="shared" si="58"/>
        <v>12</v>
      </c>
    </row>
    <row r="276" spans="1:27" s="92" customFormat="1" ht="39" customHeight="1" x14ac:dyDescent="0.2">
      <c r="A276" s="3"/>
      <c r="B276" s="72">
        <v>269</v>
      </c>
      <c r="C276" s="58"/>
      <c r="D276" s="11"/>
      <c r="E276" s="10"/>
      <c r="F276" s="11"/>
      <c r="G276" s="11"/>
      <c r="H276" s="59"/>
      <c r="I276" s="11"/>
      <c r="J276" s="37" t="b">
        <f t="shared" si="59"/>
        <v>0</v>
      </c>
      <c r="K276" s="65"/>
      <c r="L276" s="41" t="str">
        <f t="shared" si="48"/>
        <v/>
      </c>
      <c r="M276" s="40" t="str">
        <f t="shared" si="50"/>
        <v/>
      </c>
      <c r="N276" s="13"/>
      <c r="O276" s="44">
        <f t="shared" si="51"/>
        <v>0</v>
      </c>
      <c r="P276" s="44">
        <v>28000</v>
      </c>
      <c r="Q276" s="45">
        <f t="shared" si="52"/>
        <v>0</v>
      </c>
      <c r="R276" s="52" t="str">
        <f t="shared" si="53"/>
        <v/>
      </c>
      <c r="S276" s="53" t="str">
        <f t="shared" si="54"/>
        <v/>
      </c>
      <c r="T276" s="53" t="str">
        <f t="shared" si="55"/>
        <v/>
      </c>
      <c r="U276" s="54" t="str">
        <f t="shared" si="56"/>
        <v/>
      </c>
      <c r="V276" s="7"/>
      <c r="W276" s="8"/>
      <c r="X276" s="55" t="str">
        <f t="shared" si="57"/>
        <v/>
      </c>
      <c r="Y276" s="7"/>
      <c r="Z276" s="56" t="str">
        <f t="shared" si="49"/>
        <v/>
      </c>
      <c r="AA276" s="56">
        <f t="shared" si="58"/>
        <v>12</v>
      </c>
    </row>
    <row r="277" spans="1:27" s="92" customFormat="1" ht="39" customHeight="1" x14ac:dyDescent="0.2">
      <c r="A277" s="3"/>
      <c r="B277" s="72">
        <v>270</v>
      </c>
      <c r="C277" s="58"/>
      <c r="D277" s="11"/>
      <c r="E277" s="10"/>
      <c r="F277" s="11"/>
      <c r="G277" s="11"/>
      <c r="H277" s="59"/>
      <c r="I277" s="11"/>
      <c r="J277" s="37" t="b">
        <f t="shared" si="59"/>
        <v>0</v>
      </c>
      <c r="K277" s="65"/>
      <c r="L277" s="41" t="str">
        <f t="shared" si="48"/>
        <v/>
      </c>
      <c r="M277" s="40" t="str">
        <f t="shared" si="50"/>
        <v/>
      </c>
      <c r="N277" s="13"/>
      <c r="O277" s="44">
        <f t="shared" si="51"/>
        <v>0</v>
      </c>
      <c r="P277" s="44">
        <v>28000</v>
      </c>
      <c r="Q277" s="45">
        <f t="shared" si="52"/>
        <v>0</v>
      </c>
      <c r="R277" s="52" t="str">
        <f t="shared" si="53"/>
        <v/>
      </c>
      <c r="S277" s="53" t="str">
        <f t="shared" si="54"/>
        <v/>
      </c>
      <c r="T277" s="53" t="str">
        <f t="shared" si="55"/>
        <v/>
      </c>
      <c r="U277" s="54" t="str">
        <f t="shared" si="56"/>
        <v/>
      </c>
      <c r="V277" s="7"/>
      <c r="W277" s="8"/>
      <c r="X277" s="55" t="str">
        <f t="shared" si="57"/>
        <v/>
      </c>
      <c r="Y277" s="7"/>
      <c r="Z277" s="56" t="str">
        <f t="shared" si="49"/>
        <v/>
      </c>
      <c r="AA277" s="56">
        <f t="shared" si="58"/>
        <v>12</v>
      </c>
    </row>
    <row r="278" spans="1:27" s="92" customFormat="1" ht="39" customHeight="1" x14ac:dyDescent="0.2">
      <c r="A278" s="3"/>
      <c r="B278" s="72">
        <v>271</v>
      </c>
      <c r="C278" s="58"/>
      <c r="D278" s="11"/>
      <c r="E278" s="10"/>
      <c r="F278" s="11"/>
      <c r="G278" s="11"/>
      <c r="H278" s="59"/>
      <c r="I278" s="11"/>
      <c r="J278" s="37" t="b">
        <f t="shared" si="59"/>
        <v>0</v>
      </c>
      <c r="K278" s="65"/>
      <c r="L278" s="41" t="str">
        <f t="shared" si="48"/>
        <v/>
      </c>
      <c r="M278" s="40" t="str">
        <f t="shared" si="50"/>
        <v/>
      </c>
      <c r="N278" s="13"/>
      <c r="O278" s="44">
        <f t="shared" si="51"/>
        <v>0</v>
      </c>
      <c r="P278" s="44">
        <v>28000</v>
      </c>
      <c r="Q278" s="45">
        <f t="shared" si="52"/>
        <v>0</v>
      </c>
      <c r="R278" s="52" t="str">
        <f t="shared" si="53"/>
        <v/>
      </c>
      <c r="S278" s="53" t="str">
        <f t="shared" si="54"/>
        <v/>
      </c>
      <c r="T278" s="53" t="str">
        <f t="shared" si="55"/>
        <v/>
      </c>
      <c r="U278" s="54" t="str">
        <f t="shared" si="56"/>
        <v/>
      </c>
      <c r="V278" s="7"/>
      <c r="W278" s="8"/>
      <c r="X278" s="55" t="str">
        <f t="shared" si="57"/>
        <v/>
      </c>
      <c r="Y278" s="7"/>
      <c r="Z278" s="56" t="str">
        <f t="shared" si="49"/>
        <v/>
      </c>
      <c r="AA278" s="56">
        <f t="shared" si="58"/>
        <v>12</v>
      </c>
    </row>
    <row r="279" spans="1:27" ht="39" customHeight="1" x14ac:dyDescent="0.2">
      <c r="A279" s="2"/>
      <c r="B279" s="72">
        <v>272</v>
      </c>
      <c r="C279" s="58"/>
      <c r="D279" s="11"/>
      <c r="E279" s="10"/>
      <c r="F279" s="11"/>
      <c r="G279" s="11"/>
      <c r="H279" s="59"/>
      <c r="I279" s="11"/>
      <c r="J279" s="37" t="b">
        <f t="shared" si="59"/>
        <v>0</v>
      </c>
      <c r="K279" s="65"/>
      <c r="L279" s="41" t="str">
        <f t="shared" si="48"/>
        <v/>
      </c>
      <c r="M279" s="40" t="str">
        <f t="shared" si="50"/>
        <v/>
      </c>
      <c r="N279" s="13"/>
      <c r="O279" s="44">
        <f t="shared" si="51"/>
        <v>0</v>
      </c>
      <c r="P279" s="44">
        <v>28000</v>
      </c>
      <c r="Q279" s="45">
        <f t="shared" si="52"/>
        <v>0</v>
      </c>
      <c r="R279" s="52" t="str">
        <f t="shared" si="53"/>
        <v/>
      </c>
      <c r="S279" s="53" t="str">
        <f t="shared" si="54"/>
        <v/>
      </c>
      <c r="T279" s="53" t="str">
        <f t="shared" si="55"/>
        <v/>
      </c>
      <c r="U279" s="54" t="str">
        <f t="shared" si="56"/>
        <v/>
      </c>
      <c r="V279" s="7"/>
      <c r="W279" s="8"/>
      <c r="X279" s="55" t="str">
        <f t="shared" si="57"/>
        <v/>
      </c>
      <c r="Y279" s="7"/>
      <c r="Z279" s="56" t="str">
        <f t="shared" si="49"/>
        <v/>
      </c>
      <c r="AA279" s="56">
        <f t="shared" si="58"/>
        <v>12</v>
      </c>
    </row>
    <row r="280" spans="1:27" ht="39" customHeight="1" x14ac:dyDescent="0.2">
      <c r="A280" s="2"/>
      <c r="B280" s="72">
        <v>273</v>
      </c>
      <c r="C280" s="58"/>
      <c r="D280" s="11"/>
      <c r="E280" s="10"/>
      <c r="F280" s="11"/>
      <c r="G280" s="11"/>
      <c r="H280" s="59"/>
      <c r="I280" s="11"/>
      <c r="J280" s="37" t="b">
        <f t="shared" si="59"/>
        <v>0</v>
      </c>
      <c r="K280" s="65"/>
      <c r="L280" s="41" t="str">
        <f t="shared" si="48"/>
        <v/>
      </c>
      <c r="M280" s="40" t="str">
        <f t="shared" si="50"/>
        <v/>
      </c>
      <c r="N280" s="13"/>
      <c r="O280" s="44">
        <f t="shared" si="51"/>
        <v>0</v>
      </c>
      <c r="P280" s="44">
        <v>28000</v>
      </c>
      <c r="Q280" s="45">
        <f t="shared" si="52"/>
        <v>0</v>
      </c>
      <c r="R280" s="52" t="str">
        <f t="shared" si="53"/>
        <v/>
      </c>
      <c r="S280" s="53" t="str">
        <f t="shared" si="54"/>
        <v/>
      </c>
      <c r="T280" s="53" t="str">
        <f t="shared" si="55"/>
        <v/>
      </c>
      <c r="U280" s="54" t="str">
        <f t="shared" si="56"/>
        <v/>
      </c>
      <c r="V280" s="7"/>
      <c r="W280" s="8"/>
      <c r="X280" s="55" t="str">
        <f t="shared" si="57"/>
        <v/>
      </c>
      <c r="Y280" s="7"/>
      <c r="Z280" s="56" t="str">
        <f t="shared" si="49"/>
        <v/>
      </c>
      <c r="AA280" s="56">
        <f t="shared" si="58"/>
        <v>12</v>
      </c>
    </row>
    <row r="281" spans="1:27" ht="39" customHeight="1" x14ac:dyDescent="0.2">
      <c r="A281" s="2"/>
      <c r="B281" s="72">
        <v>274</v>
      </c>
      <c r="C281" s="58"/>
      <c r="D281" s="11"/>
      <c r="E281" s="10"/>
      <c r="F281" s="11"/>
      <c r="G281" s="11"/>
      <c r="H281" s="59"/>
      <c r="I281" s="11"/>
      <c r="J281" s="37" t="b">
        <f t="shared" si="59"/>
        <v>0</v>
      </c>
      <c r="K281" s="65"/>
      <c r="L281" s="41" t="str">
        <f t="shared" si="48"/>
        <v/>
      </c>
      <c r="M281" s="40" t="str">
        <f t="shared" si="50"/>
        <v/>
      </c>
      <c r="N281" s="13"/>
      <c r="O281" s="44">
        <f t="shared" si="51"/>
        <v>0</v>
      </c>
      <c r="P281" s="44">
        <v>28000</v>
      </c>
      <c r="Q281" s="45">
        <f t="shared" si="52"/>
        <v>0</v>
      </c>
      <c r="R281" s="52" t="str">
        <f t="shared" si="53"/>
        <v/>
      </c>
      <c r="S281" s="53" t="str">
        <f t="shared" si="54"/>
        <v/>
      </c>
      <c r="T281" s="53" t="str">
        <f t="shared" si="55"/>
        <v/>
      </c>
      <c r="U281" s="54" t="str">
        <f t="shared" si="56"/>
        <v/>
      </c>
      <c r="V281" s="7"/>
      <c r="W281" s="8"/>
      <c r="X281" s="55" t="str">
        <f t="shared" si="57"/>
        <v/>
      </c>
      <c r="Y281" s="7"/>
      <c r="Z281" s="56" t="str">
        <f t="shared" si="49"/>
        <v/>
      </c>
      <c r="AA281" s="56">
        <f t="shared" si="58"/>
        <v>12</v>
      </c>
    </row>
    <row r="282" spans="1:27" ht="39" customHeight="1" x14ac:dyDescent="0.2">
      <c r="A282" s="2"/>
      <c r="B282" s="72">
        <v>275</v>
      </c>
      <c r="C282" s="58"/>
      <c r="D282" s="11"/>
      <c r="E282" s="10"/>
      <c r="F282" s="11"/>
      <c r="G282" s="11"/>
      <c r="H282" s="59"/>
      <c r="I282" s="11"/>
      <c r="J282" s="37" t="b">
        <f t="shared" si="59"/>
        <v>0</v>
      </c>
      <c r="K282" s="65"/>
      <c r="L282" s="41" t="str">
        <f t="shared" si="48"/>
        <v/>
      </c>
      <c r="M282" s="40" t="str">
        <f t="shared" si="50"/>
        <v/>
      </c>
      <c r="N282" s="13"/>
      <c r="O282" s="44">
        <f t="shared" si="51"/>
        <v>0</v>
      </c>
      <c r="P282" s="44">
        <v>28000</v>
      </c>
      <c r="Q282" s="45">
        <f t="shared" si="52"/>
        <v>0</v>
      </c>
      <c r="R282" s="52" t="str">
        <f t="shared" si="53"/>
        <v/>
      </c>
      <c r="S282" s="53" t="str">
        <f t="shared" si="54"/>
        <v/>
      </c>
      <c r="T282" s="53" t="str">
        <f t="shared" si="55"/>
        <v/>
      </c>
      <c r="U282" s="54" t="str">
        <f t="shared" si="56"/>
        <v/>
      </c>
      <c r="V282" s="7"/>
      <c r="W282" s="8"/>
      <c r="X282" s="55" t="str">
        <f t="shared" si="57"/>
        <v/>
      </c>
      <c r="Y282" s="7"/>
      <c r="Z282" s="56" t="str">
        <f t="shared" si="49"/>
        <v/>
      </c>
      <c r="AA282" s="56">
        <f t="shared" si="58"/>
        <v>12</v>
      </c>
    </row>
    <row r="283" spans="1:27" ht="39" customHeight="1" x14ac:dyDescent="0.2">
      <c r="A283" s="2"/>
      <c r="B283" s="72">
        <v>276</v>
      </c>
      <c r="C283" s="58"/>
      <c r="D283" s="11"/>
      <c r="E283" s="10"/>
      <c r="F283" s="11"/>
      <c r="G283" s="11"/>
      <c r="H283" s="59"/>
      <c r="I283" s="11"/>
      <c r="J283" s="37" t="b">
        <f t="shared" si="59"/>
        <v>0</v>
      </c>
      <c r="K283" s="65"/>
      <c r="L283" s="41" t="str">
        <f t="shared" si="48"/>
        <v/>
      </c>
      <c r="M283" s="40" t="str">
        <f t="shared" si="50"/>
        <v/>
      </c>
      <c r="N283" s="13"/>
      <c r="O283" s="44">
        <f t="shared" si="51"/>
        <v>0</v>
      </c>
      <c r="P283" s="44">
        <v>28000</v>
      </c>
      <c r="Q283" s="45">
        <f t="shared" si="52"/>
        <v>0</v>
      </c>
      <c r="R283" s="52" t="str">
        <f t="shared" si="53"/>
        <v/>
      </c>
      <c r="S283" s="53" t="str">
        <f t="shared" si="54"/>
        <v/>
      </c>
      <c r="T283" s="53" t="str">
        <f t="shared" si="55"/>
        <v/>
      </c>
      <c r="U283" s="54" t="str">
        <f t="shared" si="56"/>
        <v/>
      </c>
      <c r="V283" s="7"/>
      <c r="W283" s="8"/>
      <c r="X283" s="55" t="str">
        <f t="shared" si="57"/>
        <v/>
      </c>
      <c r="Y283" s="7"/>
      <c r="Z283" s="56" t="str">
        <f t="shared" si="49"/>
        <v/>
      </c>
      <c r="AA283" s="56">
        <f t="shared" si="58"/>
        <v>12</v>
      </c>
    </row>
    <row r="284" spans="1:27" ht="39" customHeight="1" x14ac:dyDescent="0.2">
      <c r="A284" s="2"/>
      <c r="B284" s="72">
        <v>277</v>
      </c>
      <c r="C284" s="58"/>
      <c r="D284" s="11"/>
      <c r="E284" s="10"/>
      <c r="F284" s="11"/>
      <c r="G284" s="11"/>
      <c r="H284" s="59"/>
      <c r="I284" s="11"/>
      <c r="J284" s="37" t="b">
        <f t="shared" si="59"/>
        <v>0</v>
      </c>
      <c r="K284" s="65"/>
      <c r="L284" s="41" t="str">
        <f t="shared" si="48"/>
        <v/>
      </c>
      <c r="M284" s="40" t="str">
        <f t="shared" si="50"/>
        <v/>
      </c>
      <c r="N284" s="13"/>
      <c r="O284" s="44">
        <f t="shared" si="51"/>
        <v>0</v>
      </c>
      <c r="P284" s="44">
        <v>28000</v>
      </c>
      <c r="Q284" s="45">
        <f t="shared" si="52"/>
        <v>0</v>
      </c>
      <c r="R284" s="52" t="str">
        <f t="shared" si="53"/>
        <v/>
      </c>
      <c r="S284" s="53" t="str">
        <f t="shared" si="54"/>
        <v/>
      </c>
      <c r="T284" s="53" t="str">
        <f t="shared" si="55"/>
        <v/>
      </c>
      <c r="U284" s="54" t="str">
        <f t="shared" si="56"/>
        <v/>
      </c>
      <c r="V284" s="7"/>
      <c r="W284" s="8"/>
      <c r="X284" s="55" t="str">
        <f t="shared" si="57"/>
        <v/>
      </c>
      <c r="Y284" s="7"/>
      <c r="Z284" s="56" t="str">
        <f t="shared" si="49"/>
        <v/>
      </c>
      <c r="AA284" s="56">
        <f t="shared" si="58"/>
        <v>12</v>
      </c>
    </row>
    <row r="285" spans="1:27" ht="39" customHeight="1" x14ac:dyDescent="0.2">
      <c r="A285" s="2"/>
      <c r="B285" s="72">
        <v>278</v>
      </c>
      <c r="C285" s="58"/>
      <c r="D285" s="11"/>
      <c r="E285" s="10"/>
      <c r="F285" s="11"/>
      <c r="G285" s="11"/>
      <c r="H285" s="59"/>
      <c r="I285" s="11"/>
      <c r="J285" s="37" t="b">
        <f t="shared" si="59"/>
        <v>0</v>
      </c>
      <c r="K285" s="65"/>
      <c r="L285" s="41" t="str">
        <f t="shared" si="48"/>
        <v/>
      </c>
      <c r="M285" s="40" t="str">
        <f t="shared" si="50"/>
        <v/>
      </c>
      <c r="N285" s="13"/>
      <c r="O285" s="44">
        <f t="shared" si="51"/>
        <v>0</v>
      </c>
      <c r="P285" s="44">
        <v>28000</v>
      </c>
      <c r="Q285" s="45">
        <f t="shared" si="52"/>
        <v>0</v>
      </c>
      <c r="R285" s="52" t="str">
        <f t="shared" si="53"/>
        <v/>
      </c>
      <c r="S285" s="53" t="str">
        <f t="shared" si="54"/>
        <v/>
      </c>
      <c r="T285" s="53" t="str">
        <f t="shared" si="55"/>
        <v/>
      </c>
      <c r="U285" s="54" t="str">
        <f t="shared" si="56"/>
        <v/>
      </c>
      <c r="V285" s="7"/>
      <c r="W285" s="8"/>
      <c r="X285" s="55" t="str">
        <f t="shared" si="57"/>
        <v/>
      </c>
      <c r="Y285" s="7"/>
      <c r="Z285" s="56" t="str">
        <f t="shared" si="49"/>
        <v/>
      </c>
      <c r="AA285" s="56">
        <f t="shared" si="58"/>
        <v>12</v>
      </c>
    </row>
    <row r="286" spans="1:27" ht="39" customHeight="1" x14ac:dyDescent="0.2">
      <c r="A286" s="2"/>
      <c r="B286" s="72">
        <v>279</v>
      </c>
      <c r="C286" s="58"/>
      <c r="D286" s="11"/>
      <c r="E286" s="10"/>
      <c r="F286" s="11"/>
      <c r="G286" s="11"/>
      <c r="H286" s="59"/>
      <c r="I286" s="11"/>
      <c r="J286" s="37" t="b">
        <f t="shared" si="59"/>
        <v>0</v>
      </c>
      <c r="K286" s="65"/>
      <c r="L286" s="41" t="str">
        <f t="shared" si="48"/>
        <v/>
      </c>
      <c r="M286" s="40" t="str">
        <f t="shared" si="50"/>
        <v/>
      </c>
      <c r="N286" s="13"/>
      <c r="O286" s="44">
        <f t="shared" si="51"/>
        <v>0</v>
      </c>
      <c r="P286" s="44">
        <v>28000</v>
      </c>
      <c r="Q286" s="45">
        <f t="shared" si="52"/>
        <v>0</v>
      </c>
      <c r="R286" s="52" t="str">
        <f t="shared" si="53"/>
        <v/>
      </c>
      <c r="S286" s="53" t="str">
        <f t="shared" si="54"/>
        <v/>
      </c>
      <c r="T286" s="53" t="str">
        <f t="shared" si="55"/>
        <v/>
      </c>
      <c r="U286" s="54" t="str">
        <f t="shared" si="56"/>
        <v/>
      </c>
      <c r="V286" s="7"/>
      <c r="W286" s="8"/>
      <c r="X286" s="55" t="str">
        <f t="shared" si="57"/>
        <v/>
      </c>
      <c r="Y286" s="7"/>
      <c r="Z286" s="56" t="str">
        <f t="shared" si="49"/>
        <v/>
      </c>
      <c r="AA286" s="56">
        <f t="shared" si="58"/>
        <v>12</v>
      </c>
    </row>
    <row r="287" spans="1:27" ht="39" customHeight="1" x14ac:dyDescent="0.2">
      <c r="A287" s="2"/>
      <c r="B287" s="72">
        <v>280</v>
      </c>
      <c r="C287" s="58"/>
      <c r="D287" s="11"/>
      <c r="E287" s="10"/>
      <c r="F287" s="11"/>
      <c r="G287" s="11"/>
      <c r="H287" s="59"/>
      <c r="I287" s="11"/>
      <c r="J287" s="37" t="b">
        <f t="shared" si="59"/>
        <v>0</v>
      </c>
      <c r="K287" s="65"/>
      <c r="L287" s="41" t="str">
        <f t="shared" si="48"/>
        <v/>
      </c>
      <c r="M287" s="40" t="str">
        <f t="shared" si="50"/>
        <v/>
      </c>
      <c r="N287" s="13"/>
      <c r="O287" s="44">
        <f t="shared" si="51"/>
        <v>0</v>
      </c>
      <c r="P287" s="44">
        <v>28000</v>
      </c>
      <c r="Q287" s="45">
        <f t="shared" si="52"/>
        <v>0</v>
      </c>
      <c r="R287" s="52" t="str">
        <f t="shared" si="53"/>
        <v/>
      </c>
      <c r="S287" s="53" t="str">
        <f t="shared" si="54"/>
        <v/>
      </c>
      <c r="T287" s="53" t="str">
        <f t="shared" si="55"/>
        <v/>
      </c>
      <c r="U287" s="54" t="str">
        <f t="shared" si="56"/>
        <v/>
      </c>
      <c r="V287" s="7"/>
      <c r="W287" s="8"/>
      <c r="X287" s="55" t="str">
        <f t="shared" si="57"/>
        <v/>
      </c>
      <c r="Y287" s="7"/>
      <c r="Z287" s="56" t="str">
        <f t="shared" si="49"/>
        <v/>
      </c>
      <c r="AA287" s="56">
        <f t="shared" si="58"/>
        <v>12</v>
      </c>
    </row>
    <row r="288" spans="1:27" ht="39" customHeight="1" x14ac:dyDescent="0.2">
      <c r="A288" s="2"/>
      <c r="B288" s="72">
        <v>281</v>
      </c>
      <c r="C288" s="58"/>
      <c r="D288" s="11"/>
      <c r="E288" s="10"/>
      <c r="F288" s="11"/>
      <c r="G288" s="11"/>
      <c r="H288" s="59"/>
      <c r="I288" s="11"/>
      <c r="J288" s="37" t="b">
        <f t="shared" si="59"/>
        <v>0</v>
      </c>
      <c r="K288" s="65"/>
      <c r="L288" s="41" t="str">
        <f t="shared" si="48"/>
        <v/>
      </c>
      <c r="M288" s="40" t="str">
        <f t="shared" si="50"/>
        <v/>
      </c>
      <c r="N288" s="13"/>
      <c r="O288" s="44">
        <f t="shared" si="51"/>
        <v>0</v>
      </c>
      <c r="P288" s="44">
        <v>28000</v>
      </c>
      <c r="Q288" s="45">
        <f t="shared" si="52"/>
        <v>0</v>
      </c>
      <c r="R288" s="52" t="str">
        <f t="shared" si="53"/>
        <v/>
      </c>
      <c r="S288" s="53" t="str">
        <f t="shared" si="54"/>
        <v/>
      </c>
      <c r="T288" s="53" t="str">
        <f t="shared" si="55"/>
        <v/>
      </c>
      <c r="U288" s="54" t="str">
        <f t="shared" si="56"/>
        <v/>
      </c>
      <c r="V288" s="7"/>
      <c r="W288" s="8"/>
      <c r="X288" s="55" t="str">
        <f t="shared" si="57"/>
        <v/>
      </c>
      <c r="Y288" s="7"/>
      <c r="Z288" s="56" t="str">
        <f t="shared" si="49"/>
        <v/>
      </c>
      <c r="AA288" s="56">
        <f t="shared" si="58"/>
        <v>12</v>
      </c>
    </row>
    <row r="289" spans="1:27" ht="39" customHeight="1" x14ac:dyDescent="0.2">
      <c r="A289" s="2"/>
      <c r="B289" s="72">
        <v>282</v>
      </c>
      <c r="C289" s="58"/>
      <c r="D289" s="11"/>
      <c r="E289" s="10"/>
      <c r="F289" s="11"/>
      <c r="G289" s="11"/>
      <c r="H289" s="59"/>
      <c r="I289" s="11"/>
      <c r="J289" s="37" t="b">
        <f t="shared" si="59"/>
        <v>0</v>
      </c>
      <c r="K289" s="65"/>
      <c r="L289" s="41" t="str">
        <f t="shared" si="48"/>
        <v/>
      </c>
      <c r="M289" s="40" t="str">
        <f t="shared" si="50"/>
        <v/>
      </c>
      <c r="N289" s="13"/>
      <c r="O289" s="44">
        <f t="shared" si="51"/>
        <v>0</v>
      </c>
      <c r="P289" s="44">
        <v>28000</v>
      </c>
      <c r="Q289" s="45">
        <f t="shared" si="52"/>
        <v>0</v>
      </c>
      <c r="R289" s="52" t="str">
        <f t="shared" si="53"/>
        <v/>
      </c>
      <c r="S289" s="53" t="str">
        <f t="shared" si="54"/>
        <v/>
      </c>
      <c r="T289" s="53" t="str">
        <f t="shared" si="55"/>
        <v/>
      </c>
      <c r="U289" s="54" t="str">
        <f t="shared" si="56"/>
        <v/>
      </c>
      <c r="V289" s="7"/>
      <c r="W289" s="8"/>
      <c r="X289" s="55" t="str">
        <f t="shared" si="57"/>
        <v/>
      </c>
      <c r="Y289" s="7"/>
      <c r="Z289" s="56" t="str">
        <f t="shared" si="49"/>
        <v/>
      </c>
      <c r="AA289" s="56">
        <f t="shared" si="58"/>
        <v>12</v>
      </c>
    </row>
    <row r="290" spans="1:27" ht="39" customHeight="1" x14ac:dyDescent="0.2">
      <c r="A290" s="2"/>
      <c r="B290" s="72">
        <v>283</v>
      </c>
      <c r="C290" s="58"/>
      <c r="D290" s="11"/>
      <c r="E290" s="10"/>
      <c r="F290" s="11"/>
      <c r="G290" s="11"/>
      <c r="H290" s="59"/>
      <c r="I290" s="11"/>
      <c r="J290" s="37" t="b">
        <f t="shared" si="59"/>
        <v>0</v>
      </c>
      <c r="K290" s="65"/>
      <c r="L290" s="41" t="str">
        <f t="shared" si="48"/>
        <v/>
      </c>
      <c r="M290" s="40" t="str">
        <f t="shared" si="50"/>
        <v/>
      </c>
      <c r="N290" s="13"/>
      <c r="O290" s="44">
        <f t="shared" si="51"/>
        <v>0</v>
      </c>
      <c r="P290" s="44">
        <v>28000</v>
      </c>
      <c r="Q290" s="45">
        <f t="shared" si="52"/>
        <v>0</v>
      </c>
      <c r="R290" s="52" t="str">
        <f t="shared" si="53"/>
        <v/>
      </c>
      <c r="S290" s="53" t="str">
        <f t="shared" si="54"/>
        <v/>
      </c>
      <c r="T290" s="53" t="str">
        <f t="shared" si="55"/>
        <v/>
      </c>
      <c r="U290" s="54" t="str">
        <f t="shared" si="56"/>
        <v/>
      </c>
      <c r="V290" s="7"/>
      <c r="W290" s="8"/>
      <c r="X290" s="55" t="str">
        <f t="shared" si="57"/>
        <v/>
      </c>
      <c r="Y290" s="7"/>
      <c r="Z290" s="56" t="str">
        <f t="shared" si="49"/>
        <v/>
      </c>
      <c r="AA290" s="56">
        <f t="shared" si="58"/>
        <v>12</v>
      </c>
    </row>
    <row r="291" spans="1:27" ht="39" customHeight="1" x14ac:dyDescent="0.2">
      <c r="A291" s="2"/>
      <c r="B291" s="72">
        <v>284</v>
      </c>
      <c r="C291" s="58"/>
      <c r="D291" s="11"/>
      <c r="E291" s="10"/>
      <c r="F291" s="11"/>
      <c r="G291" s="11"/>
      <c r="H291" s="59"/>
      <c r="I291" s="11"/>
      <c r="J291" s="37" t="b">
        <f t="shared" si="59"/>
        <v>0</v>
      </c>
      <c r="K291" s="65"/>
      <c r="L291" s="41" t="str">
        <f t="shared" si="48"/>
        <v/>
      </c>
      <c r="M291" s="40" t="str">
        <f t="shared" si="50"/>
        <v/>
      </c>
      <c r="N291" s="13"/>
      <c r="O291" s="44">
        <f t="shared" si="51"/>
        <v>0</v>
      </c>
      <c r="P291" s="44">
        <v>28000</v>
      </c>
      <c r="Q291" s="45">
        <f t="shared" si="52"/>
        <v>0</v>
      </c>
      <c r="R291" s="52" t="str">
        <f t="shared" si="53"/>
        <v/>
      </c>
      <c r="S291" s="53" t="str">
        <f t="shared" si="54"/>
        <v/>
      </c>
      <c r="T291" s="53" t="str">
        <f t="shared" si="55"/>
        <v/>
      </c>
      <c r="U291" s="54" t="str">
        <f t="shared" si="56"/>
        <v/>
      </c>
      <c r="V291" s="7"/>
      <c r="W291" s="8"/>
      <c r="X291" s="55" t="str">
        <f t="shared" si="57"/>
        <v/>
      </c>
      <c r="Y291" s="7"/>
      <c r="Z291" s="56" t="str">
        <f t="shared" si="49"/>
        <v/>
      </c>
      <c r="AA291" s="56">
        <f t="shared" si="58"/>
        <v>12</v>
      </c>
    </row>
    <row r="292" spans="1:27" ht="39" customHeight="1" x14ac:dyDescent="0.2">
      <c r="A292" s="2"/>
      <c r="B292" s="72">
        <v>285</v>
      </c>
      <c r="C292" s="58"/>
      <c r="D292" s="11"/>
      <c r="E292" s="10"/>
      <c r="F292" s="11"/>
      <c r="G292" s="11"/>
      <c r="H292" s="59"/>
      <c r="I292" s="11"/>
      <c r="J292" s="37" t="b">
        <f t="shared" si="59"/>
        <v>0</v>
      </c>
      <c r="K292" s="65"/>
      <c r="L292" s="41" t="str">
        <f t="shared" si="48"/>
        <v/>
      </c>
      <c r="M292" s="40" t="str">
        <f t="shared" si="50"/>
        <v/>
      </c>
      <c r="N292" s="13"/>
      <c r="O292" s="44">
        <f t="shared" si="51"/>
        <v>0</v>
      </c>
      <c r="P292" s="44">
        <v>28000</v>
      </c>
      <c r="Q292" s="45">
        <f t="shared" si="52"/>
        <v>0</v>
      </c>
      <c r="R292" s="52" t="str">
        <f t="shared" si="53"/>
        <v/>
      </c>
      <c r="S292" s="53" t="str">
        <f t="shared" si="54"/>
        <v/>
      </c>
      <c r="T292" s="53" t="str">
        <f t="shared" si="55"/>
        <v/>
      </c>
      <c r="U292" s="54" t="str">
        <f t="shared" si="56"/>
        <v/>
      </c>
      <c r="V292" s="7"/>
      <c r="W292" s="8"/>
      <c r="X292" s="55" t="str">
        <f t="shared" si="57"/>
        <v/>
      </c>
      <c r="Y292" s="7"/>
      <c r="Z292" s="56" t="str">
        <f t="shared" si="49"/>
        <v/>
      </c>
      <c r="AA292" s="56">
        <f t="shared" si="58"/>
        <v>12</v>
      </c>
    </row>
    <row r="293" spans="1:27" ht="39" customHeight="1" x14ac:dyDescent="0.2">
      <c r="A293" s="2"/>
      <c r="B293" s="72">
        <v>286</v>
      </c>
      <c r="C293" s="58"/>
      <c r="D293" s="11"/>
      <c r="E293" s="10"/>
      <c r="F293" s="11"/>
      <c r="G293" s="11"/>
      <c r="H293" s="59"/>
      <c r="I293" s="11"/>
      <c r="J293" s="37" t="b">
        <f t="shared" si="59"/>
        <v>0</v>
      </c>
      <c r="K293" s="65"/>
      <c r="L293" s="41" t="str">
        <f t="shared" si="48"/>
        <v/>
      </c>
      <c r="M293" s="40" t="str">
        <f t="shared" si="50"/>
        <v/>
      </c>
      <c r="N293" s="13"/>
      <c r="O293" s="44">
        <f t="shared" si="51"/>
        <v>0</v>
      </c>
      <c r="P293" s="44">
        <v>28000</v>
      </c>
      <c r="Q293" s="45">
        <f t="shared" si="52"/>
        <v>0</v>
      </c>
      <c r="R293" s="52" t="str">
        <f t="shared" si="53"/>
        <v/>
      </c>
      <c r="S293" s="53" t="str">
        <f t="shared" si="54"/>
        <v/>
      </c>
      <c r="T293" s="53" t="str">
        <f t="shared" si="55"/>
        <v/>
      </c>
      <c r="U293" s="54" t="str">
        <f t="shared" si="56"/>
        <v/>
      </c>
      <c r="V293" s="7"/>
      <c r="W293" s="8"/>
      <c r="X293" s="55" t="str">
        <f t="shared" si="57"/>
        <v/>
      </c>
      <c r="Y293" s="7"/>
      <c r="Z293" s="56" t="str">
        <f t="shared" si="49"/>
        <v/>
      </c>
      <c r="AA293" s="56">
        <f t="shared" si="58"/>
        <v>12</v>
      </c>
    </row>
    <row r="294" spans="1:27" ht="39" customHeight="1" x14ac:dyDescent="0.2">
      <c r="A294" s="2"/>
      <c r="B294" s="72">
        <v>287</v>
      </c>
      <c r="C294" s="58"/>
      <c r="D294" s="11"/>
      <c r="E294" s="10"/>
      <c r="F294" s="11"/>
      <c r="G294" s="11"/>
      <c r="H294" s="59"/>
      <c r="I294" s="11"/>
      <c r="J294" s="37" t="b">
        <f t="shared" si="59"/>
        <v>0</v>
      </c>
      <c r="K294" s="65"/>
      <c r="L294" s="41" t="str">
        <f t="shared" si="48"/>
        <v/>
      </c>
      <c r="M294" s="40" t="str">
        <f t="shared" si="50"/>
        <v/>
      </c>
      <c r="N294" s="13"/>
      <c r="O294" s="44">
        <f t="shared" si="51"/>
        <v>0</v>
      </c>
      <c r="P294" s="44">
        <v>28000</v>
      </c>
      <c r="Q294" s="45">
        <f t="shared" si="52"/>
        <v>0</v>
      </c>
      <c r="R294" s="52" t="str">
        <f t="shared" si="53"/>
        <v/>
      </c>
      <c r="S294" s="53" t="str">
        <f t="shared" si="54"/>
        <v/>
      </c>
      <c r="T294" s="53" t="str">
        <f t="shared" si="55"/>
        <v/>
      </c>
      <c r="U294" s="54" t="str">
        <f t="shared" si="56"/>
        <v/>
      </c>
      <c r="V294" s="7"/>
      <c r="W294" s="8"/>
      <c r="X294" s="55" t="str">
        <f t="shared" si="57"/>
        <v/>
      </c>
      <c r="Y294" s="7"/>
      <c r="Z294" s="56" t="str">
        <f t="shared" si="49"/>
        <v/>
      </c>
      <c r="AA294" s="56">
        <f t="shared" si="58"/>
        <v>12</v>
      </c>
    </row>
    <row r="295" spans="1:27" ht="39" customHeight="1" x14ac:dyDescent="0.2">
      <c r="A295" s="2"/>
      <c r="B295" s="72">
        <v>288</v>
      </c>
      <c r="C295" s="58"/>
      <c r="D295" s="11"/>
      <c r="E295" s="10"/>
      <c r="F295" s="11"/>
      <c r="G295" s="11"/>
      <c r="H295" s="59"/>
      <c r="I295" s="11"/>
      <c r="J295" s="37" t="b">
        <f t="shared" si="59"/>
        <v>0</v>
      </c>
      <c r="K295" s="65"/>
      <c r="L295" s="41" t="str">
        <f t="shared" si="48"/>
        <v/>
      </c>
      <c r="M295" s="40" t="str">
        <f t="shared" si="50"/>
        <v/>
      </c>
      <c r="N295" s="13"/>
      <c r="O295" s="44">
        <f t="shared" si="51"/>
        <v>0</v>
      </c>
      <c r="P295" s="44">
        <v>28000</v>
      </c>
      <c r="Q295" s="45">
        <f t="shared" si="52"/>
        <v>0</v>
      </c>
      <c r="R295" s="52" t="str">
        <f t="shared" si="53"/>
        <v/>
      </c>
      <c r="S295" s="53" t="str">
        <f t="shared" si="54"/>
        <v/>
      </c>
      <c r="T295" s="53" t="str">
        <f t="shared" si="55"/>
        <v/>
      </c>
      <c r="U295" s="54" t="str">
        <f t="shared" si="56"/>
        <v/>
      </c>
      <c r="V295" s="7"/>
      <c r="W295" s="8"/>
      <c r="X295" s="55" t="str">
        <f t="shared" si="57"/>
        <v/>
      </c>
      <c r="Y295" s="7"/>
      <c r="Z295" s="56" t="str">
        <f t="shared" si="49"/>
        <v/>
      </c>
      <c r="AA295" s="56">
        <f t="shared" si="58"/>
        <v>12</v>
      </c>
    </row>
    <row r="296" spans="1:27" ht="39" customHeight="1" x14ac:dyDescent="0.2">
      <c r="A296" s="2"/>
      <c r="B296" s="72">
        <v>289</v>
      </c>
      <c r="C296" s="58"/>
      <c r="D296" s="11"/>
      <c r="E296" s="10"/>
      <c r="F296" s="11"/>
      <c r="G296" s="11"/>
      <c r="H296" s="59"/>
      <c r="I296" s="11"/>
      <c r="J296" s="37" t="b">
        <f t="shared" si="59"/>
        <v>0</v>
      </c>
      <c r="K296" s="65"/>
      <c r="L296" s="41" t="str">
        <f t="shared" si="48"/>
        <v/>
      </c>
      <c r="M296" s="40" t="str">
        <f t="shared" si="50"/>
        <v/>
      </c>
      <c r="N296" s="13"/>
      <c r="O296" s="44">
        <f t="shared" si="51"/>
        <v>0</v>
      </c>
      <c r="P296" s="44">
        <v>28000</v>
      </c>
      <c r="Q296" s="45">
        <f t="shared" si="52"/>
        <v>0</v>
      </c>
      <c r="R296" s="52" t="str">
        <f t="shared" si="53"/>
        <v/>
      </c>
      <c r="S296" s="53" t="str">
        <f t="shared" si="54"/>
        <v/>
      </c>
      <c r="T296" s="53" t="str">
        <f t="shared" si="55"/>
        <v/>
      </c>
      <c r="U296" s="54" t="str">
        <f t="shared" si="56"/>
        <v/>
      </c>
      <c r="V296" s="7"/>
      <c r="W296" s="8"/>
      <c r="X296" s="55" t="str">
        <f t="shared" si="57"/>
        <v/>
      </c>
      <c r="Y296" s="7"/>
      <c r="Z296" s="56" t="str">
        <f t="shared" si="49"/>
        <v/>
      </c>
      <c r="AA296" s="56">
        <f t="shared" si="58"/>
        <v>12</v>
      </c>
    </row>
    <row r="297" spans="1:27" ht="39" customHeight="1" x14ac:dyDescent="0.2">
      <c r="A297" s="2"/>
      <c r="B297" s="72">
        <v>290</v>
      </c>
      <c r="C297" s="58"/>
      <c r="D297" s="11"/>
      <c r="E297" s="10"/>
      <c r="F297" s="11"/>
      <c r="G297" s="11"/>
      <c r="H297" s="59"/>
      <c r="I297" s="11"/>
      <c r="J297" s="37" t="b">
        <f t="shared" si="59"/>
        <v>0</v>
      </c>
      <c r="K297" s="65"/>
      <c r="L297" s="41" t="str">
        <f t="shared" si="48"/>
        <v/>
      </c>
      <c r="M297" s="40" t="str">
        <f t="shared" si="50"/>
        <v/>
      </c>
      <c r="N297" s="13"/>
      <c r="O297" s="44">
        <f t="shared" si="51"/>
        <v>0</v>
      </c>
      <c r="P297" s="44">
        <v>28000</v>
      </c>
      <c r="Q297" s="45">
        <f t="shared" si="52"/>
        <v>0</v>
      </c>
      <c r="R297" s="52" t="str">
        <f t="shared" si="53"/>
        <v/>
      </c>
      <c r="S297" s="53" t="str">
        <f t="shared" si="54"/>
        <v/>
      </c>
      <c r="T297" s="53" t="str">
        <f t="shared" si="55"/>
        <v/>
      </c>
      <c r="U297" s="54" t="str">
        <f t="shared" si="56"/>
        <v/>
      </c>
      <c r="V297" s="7"/>
      <c r="W297" s="8"/>
      <c r="X297" s="55" t="str">
        <f t="shared" si="57"/>
        <v/>
      </c>
      <c r="Y297" s="7"/>
      <c r="Z297" s="56" t="str">
        <f t="shared" si="49"/>
        <v/>
      </c>
      <c r="AA297" s="56">
        <f t="shared" si="58"/>
        <v>12</v>
      </c>
    </row>
    <row r="298" spans="1:27" ht="39" customHeight="1" x14ac:dyDescent="0.2">
      <c r="A298" s="2"/>
      <c r="B298" s="72">
        <v>291</v>
      </c>
      <c r="C298" s="58"/>
      <c r="D298" s="11"/>
      <c r="E298" s="10"/>
      <c r="F298" s="11"/>
      <c r="G298" s="11"/>
      <c r="H298" s="59"/>
      <c r="I298" s="11"/>
      <c r="J298" s="37" t="b">
        <f t="shared" si="59"/>
        <v>0</v>
      </c>
      <c r="K298" s="65"/>
      <c r="L298" s="41" t="str">
        <f t="shared" si="48"/>
        <v/>
      </c>
      <c r="M298" s="40" t="str">
        <f t="shared" si="50"/>
        <v/>
      </c>
      <c r="N298" s="13"/>
      <c r="O298" s="44">
        <f t="shared" si="51"/>
        <v>0</v>
      </c>
      <c r="P298" s="44">
        <v>28000</v>
      </c>
      <c r="Q298" s="45">
        <f t="shared" si="52"/>
        <v>0</v>
      </c>
      <c r="R298" s="52" t="str">
        <f t="shared" si="53"/>
        <v/>
      </c>
      <c r="S298" s="53" t="str">
        <f t="shared" si="54"/>
        <v/>
      </c>
      <c r="T298" s="53" t="str">
        <f t="shared" si="55"/>
        <v/>
      </c>
      <c r="U298" s="54" t="str">
        <f t="shared" si="56"/>
        <v/>
      </c>
      <c r="V298" s="7"/>
      <c r="W298" s="8"/>
      <c r="X298" s="55" t="str">
        <f t="shared" si="57"/>
        <v/>
      </c>
      <c r="Y298" s="7"/>
      <c r="Z298" s="56" t="str">
        <f t="shared" si="49"/>
        <v/>
      </c>
      <c r="AA298" s="56">
        <f t="shared" si="58"/>
        <v>12</v>
      </c>
    </row>
    <row r="299" spans="1:27" ht="39" customHeight="1" x14ac:dyDescent="0.2">
      <c r="A299" s="2"/>
      <c r="B299" s="72">
        <v>292</v>
      </c>
      <c r="C299" s="58"/>
      <c r="D299" s="11"/>
      <c r="E299" s="10"/>
      <c r="F299" s="11"/>
      <c r="G299" s="11"/>
      <c r="H299" s="59"/>
      <c r="I299" s="11"/>
      <c r="J299" s="37" t="b">
        <f t="shared" si="59"/>
        <v>0</v>
      </c>
      <c r="K299" s="65"/>
      <c r="L299" s="41" t="str">
        <f t="shared" si="48"/>
        <v/>
      </c>
      <c r="M299" s="40" t="str">
        <f t="shared" si="50"/>
        <v/>
      </c>
      <c r="N299" s="13"/>
      <c r="O299" s="44">
        <f t="shared" si="51"/>
        <v>0</v>
      </c>
      <c r="P299" s="44">
        <v>28000</v>
      </c>
      <c r="Q299" s="45">
        <f t="shared" si="52"/>
        <v>0</v>
      </c>
      <c r="R299" s="52" t="str">
        <f t="shared" si="53"/>
        <v/>
      </c>
      <c r="S299" s="53" t="str">
        <f t="shared" si="54"/>
        <v/>
      </c>
      <c r="T299" s="53" t="str">
        <f t="shared" si="55"/>
        <v/>
      </c>
      <c r="U299" s="54" t="str">
        <f t="shared" si="56"/>
        <v/>
      </c>
      <c r="V299" s="7"/>
      <c r="W299" s="8"/>
      <c r="X299" s="55" t="str">
        <f t="shared" si="57"/>
        <v/>
      </c>
      <c r="Y299" s="7"/>
      <c r="Z299" s="56" t="str">
        <f t="shared" si="49"/>
        <v/>
      </c>
      <c r="AA299" s="56">
        <f t="shared" si="58"/>
        <v>12</v>
      </c>
    </row>
    <row r="300" spans="1:27" ht="39" customHeight="1" x14ac:dyDescent="0.2">
      <c r="A300" s="2"/>
      <c r="B300" s="72">
        <v>293</v>
      </c>
      <c r="C300" s="58"/>
      <c r="D300" s="11"/>
      <c r="E300" s="10"/>
      <c r="F300" s="11"/>
      <c r="G300" s="11"/>
      <c r="H300" s="59"/>
      <c r="I300" s="11"/>
      <c r="J300" s="37" t="b">
        <f t="shared" si="59"/>
        <v>0</v>
      </c>
      <c r="K300" s="65"/>
      <c r="L300" s="41" t="str">
        <f t="shared" si="48"/>
        <v/>
      </c>
      <c r="M300" s="40" t="str">
        <f t="shared" si="50"/>
        <v/>
      </c>
      <c r="N300" s="13"/>
      <c r="O300" s="44">
        <f t="shared" si="51"/>
        <v>0</v>
      </c>
      <c r="P300" s="44">
        <v>28000</v>
      </c>
      <c r="Q300" s="45">
        <f t="shared" si="52"/>
        <v>0</v>
      </c>
      <c r="R300" s="52" t="str">
        <f t="shared" si="53"/>
        <v/>
      </c>
      <c r="S300" s="53" t="str">
        <f t="shared" si="54"/>
        <v/>
      </c>
      <c r="T300" s="53" t="str">
        <f t="shared" si="55"/>
        <v/>
      </c>
      <c r="U300" s="54" t="str">
        <f t="shared" si="56"/>
        <v/>
      </c>
      <c r="V300" s="7"/>
      <c r="W300" s="8"/>
      <c r="X300" s="55" t="str">
        <f t="shared" si="57"/>
        <v/>
      </c>
      <c r="Y300" s="7"/>
      <c r="Z300" s="56" t="str">
        <f t="shared" si="49"/>
        <v/>
      </c>
      <c r="AA300" s="56">
        <f t="shared" si="58"/>
        <v>12</v>
      </c>
    </row>
    <row r="301" spans="1:27" ht="39" customHeight="1" x14ac:dyDescent="0.2">
      <c r="A301" s="2"/>
      <c r="B301" s="72">
        <v>294</v>
      </c>
      <c r="C301" s="58"/>
      <c r="D301" s="11"/>
      <c r="E301" s="10"/>
      <c r="F301" s="11"/>
      <c r="G301" s="11"/>
      <c r="H301" s="59"/>
      <c r="I301" s="11"/>
      <c r="J301" s="37" t="b">
        <f t="shared" si="59"/>
        <v>0</v>
      </c>
      <c r="K301" s="65"/>
      <c r="L301" s="41" t="str">
        <f>IF(SUM(T301:U301,X301,Y301:Y301)=0,"",SUM(T301:U301,X301,Y301:Y301))</f>
        <v/>
      </c>
      <c r="M301" s="40" t="str">
        <f t="shared" si="50"/>
        <v/>
      </c>
      <c r="N301" s="13"/>
      <c r="O301" s="44">
        <f t="shared" si="51"/>
        <v>0</v>
      </c>
      <c r="P301" s="44">
        <v>28000</v>
      </c>
      <c r="Q301" s="45">
        <f t="shared" si="52"/>
        <v>0</v>
      </c>
      <c r="R301" s="52" t="str">
        <f t="shared" si="53"/>
        <v/>
      </c>
      <c r="S301" s="53" t="str">
        <f t="shared" si="54"/>
        <v/>
      </c>
      <c r="T301" s="53" t="str">
        <f t="shared" si="55"/>
        <v/>
      </c>
      <c r="U301" s="54" t="str">
        <f t="shared" si="56"/>
        <v/>
      </c>
      <c r="V301" s="7"/>
      <c r="W301" s="8"/>
      <c r="X301" s="55" t="str">
        <f t="shared" si="57"/>
        <v/>
      </c>
      <c r="Y301" s="7"/>
      <c r="Z301" s="56" t="str">
        <f t="shared" si="49"/>
        <v/>
      </c>
      <c r="AA301" s="56">
        <f t="shared" si="58"/>
        <v>12</v>
      </c>
    </row>
    <row r="302" spans="1:27" ht="39" customHeight="1" x14ac:dyDescent="0.2">
      <c r="A302" s="2"/>
      <c r="B302" s="72">
        <v>295</v>
      </c>
      <c r="C302" s="58"/>
      <c r="D302" s="11"/>
      <c r="E302" s="10"/>
      <c r="F302" s="11"/>
      <c r="G302" s="11"/>
      <c r="H302" s="59"/>
      <c r="I302" s="11"/>
      <c r="J302" s="37" t="b">
        <f t="shared" si="59"/>
        <v>0</v>
      </c>
      <c r="K302" s="65"/>
      <c r="L302" s="41" t="str">
        <f t="shared" si="48"/>
        <v/>
      </c>
      <c r="M302" s="40" t="str">
        <f t="shared" si="50"/>
        <v/>
      </c>
      <c r="N302" s="13"/>
      <c r="O302" s="44">
        <f t="shared" si="51"/>
        <v>0</v>
      </c>
      <c r="P302" s="44">
        <v>28000</v>
      </c>
      <c r="Q302" s="45">
        <f t="shared" si="52"/>
        <v>0</v>
      </c>
      <c r="R302" s="52" t="str">
        <f t="shared" si="53"/>
        <v/>
      </c>
      <c r="S302" s="53" t="str">
        <f t="shared" si="54"/>
        <v/>
      </c>
      <c r="T302" s="53" t="str">
        <f t="shared" si="55"/>
        <v/>
      </c>
      <c r="U302" s="54" t="str">
        <f t="shared" si="56"/>
        <v/>
      </c>
      <c r="V302" s="7"/>
      <c r="W302" s="8"/>
      <c r="X302" s="55" t="str">
        <f t="shared" si="57"/>
        <v/>
      </c>
      <c r="Y302" s="7"/>
      <c r="Z302" s="56" t="str">
        <f t="shared" si="49"/>
        <v/>
      </c>
      <c r="AA302" s="56">
        <f t="shared" si="58"/>
        <v>12</v>
      </c>
    </row>
    <row r="303" spans="1:27" ht="39" customHeight="1" x14ac:dyDescent="0.2">
      <c r="A303" s="2"/>
      <c r="B303" s="72">
        <v>296</v>
      </c>
      <c r="C303" s="58"/>
      <c r="D303" s="11"/>
      <c r="E303" s="10"/>
      <c r="F303" s="11"/>
      <c r="G303" s="11"/>
      <c r="H303" s="59"/>
      <c r="I303" s="11"/>
      <c r="J303" s="37" t="b">
        <f t="shared" si="59"/>
        <v>0</v>
      </c>
      <c r="K303" s="65"/>
      <c r="L303" s="41" t="str">
        <f t="shared" si="48"/>
        <v/>
      </c>
      <c r="M303" s="40" t="str">
        <f t="shared" si="50"/>
        <v/>
      </c>
      <c r="N303" s="13"/>
      <c r="O303" s="44">
        <f t="shared" si="51"/>
        <v>0</v>
      </c>
      <c r="P303" s="44">
        <v>28000</v>
      </c>
      <c r="Q303" s="45">
        <f t="shared" si="52"/>
        <v>0</v>
      </c>
      <c r="R303" s="52" t="str">
        <f t="shared" si="53"/>
        <v/>
      </c>
      <c r="S303" s="53" t="str">
        <f t="shared" si="54"/>
        <v/>
      </c>
      <c r="T303" s="53" t="str">
        <f t="shared" si="55"/>
        <v/>
      </c>
      <c r="U303" s="54" t="str">
        <f t="shared" si="56"/>
        <v/>
      </c>
      <c r="V303" s="7"/>
      <c r="W303" s="8"/>
      <c r="X303" s="55" t="str">
        <f t="shared" si="57"/>
        <v/>
      </c>
      <c r="Y303" s="7"/>
      <c r="Z303" s="56" t="str">
        <f t="shared" si="49"/>
        <v/>
      </c>
      <c r="AA303" s="56">
        <f t="shared" si="58"/>
        <v>12</v>
      </c>
    </row>
    <row r="304" spans="1:27" ht="39" customHeight="1" x14ac:dyDescent="0.2">
      <c r="A304" s="2"/>
      <c r="B304" s="72">
        <v>297</v>
      </c>
      <c r="C304" s="58"/>
      <c r="D304" s="11"/>
      <c r="E304" s="10"/>
      <c r="F304" s="11"/>
      <c r="G304" s="11"/>
      <c r="H304" s="59"/>
      <c r="I304" s="11"/>
      <c r="J304" s="37" t="b">
        <f t="shared" si="59"/>
        <v>0</v>
      </c>
      <c r="K304" s="65"/>
      <c r="L304" s="41" t="str">
        <f t="shared" si="48"/>
        <v/>
      </c>
      <c r="M304" s="40" t="str">
        <f t="shared" si="50"/>
        <v/>
      </c>
      <c r="N304" s="13"/>
      <c r="O304" s="44">
        <f t="shared" si="51"/>
        <v>0</v>
      </c>
      <c r="P304" s="44">
        <v>28000</v>
      </c>
      <c r="Q304" s="45">
        <f t="shared" si="52"/>
        <v>0</v>
      </c>
      <c r="R304" s="52" t="str">
        <f t="shared" si="53"/>
        <v/>
      </c>
      <c r="S304" s="53" t="str">
        <f t="shared" si="54"/>
        <v/>
      </c>
      <c r="T304" s="53" t="str">
        <f t="shared" si="55"/>
        <v/>
      </c>
      <c r="U304" s="54" t="str">
        <f t="shared" si="56"/>
        <v/>
      </c>
      <c r="V304" s="7"/>
      <c r="W304" s="8"/>
      <c r="X304" s="55" t="str">
        <f t="shared" si="57"/>
        <v/>
      </c>
      <c r="Y304" s="7"/>
      <c r="Z304" s="56" t="str">
        <f t="shared" si="49"/>
        <v/>
      </c>
      <c r="AA304" s="56">
        <f t="shared" si="58"/>
        <v>12</v>
      </c>
    </row>
    <row r="305" spans="1:27" ht="39" customHeight="1" x14ac:dyDescent="0.2">
      <c r="A305" s="2"/>
      <c r="B305" s="72">
        <v>298</v>
      </c>
      <c r="C305" s="58"/>
      <c r="D305" s="11"/>
      <c r="E305" s="10"/>
      <c r="F305" s="11"/>
      <c r="G305" s="11"/>
      <c r="H305" s="59"/>
      <c r="I305" s="11"/>
      <c r="J305" s="37" t="b">
        <f t="shared" si="59"/>
        <v>0</v>
      </c>
      <c r="K305" s="65"/>
      <c r="L305" s="41" t="str">
        <f t="shared" si="48"/>
        <v/>
      </c>
      <c r="M305" s="40" t="str">
        <f t="shared" si="50"/>
        <v/>
      </c>
      <c r="N305" s="13"/>
      <c r="O305" s="44">
        <f t="shared" si="51"/>
        <v>0</v>
      </c>
      <c r="P305" s="44">
        <v>28000</v>
      </c>
      <c r="Q305" s="45">
        <f t="shared" si="52"/>
        <v>0</v>
      </c>
      <c r="R305" s="52" t="str">
        <f t="shared" si="53"/>
        <v/>
      </c>
      <c r="S305" s="53" t="str">
        <f t="shared" si="54"/>
        <v/>
      </c>
      <c r="T305" s="53" t="str">
        <f t="shared" si="55"/>
        <v/>
      </c>
      <c r="U305" s="54" t="str">
        <f t="shared" si="56"/>
        <v/>
      </c>
      <c r="V305" s="7"/>
      <c r="W305" s="8"/>
      <c r="X305" s="55" t="str">
        <f t="shared" si="57"/>
        <v/>
      </c>
      <c r="Y305" s="7"/>
      <c r="Z305" s="56" t="str">
        <f t="shared" si="49"/>
        <v/>
      </c>
      <c r="AA305" s="56">
        <f t="shared" si="58"/>
        <v>12</v>
      </c>
    </row>
    <row r="306" spans="1:27" ht="39" customHeight="1" x14ac:dyDescent="0.2">
      <c r="A306" s="2"/>
      <c r="B306" s="72">
        <v>299</v>
      </c>
      <c r="C306" s="58"/>
      <c r="D306" s="11"/>
      <c r="E306" s="10"/>
      <c r="F306" s="11"/>
      <c r="G306" s="11"/>
      <c r="H306" s="59"/>
      <c r="I306" s="11"/>
      <c r="J306" s="37" t="b">
        <f t="shared" si="59"/>
        <v>0</v>
      </c>
      <c r="K306" s="65"/>
      <c r="L306" s="41" t="str">
        <f t="shared" si="48"/>
        <v/>
      </c>
      <c r="M306" s="40" t="str">
        <f t="shared" si="50"/>
        <v/>
      </c>
      <c r="N306" s="13"/>
      <c r="O306" s="44">
        <f t="shared" si="51"/>
        <v>0</v>
      </c>
      <c r="P306" s="44">
        <v>28000</v>
      </c>
      <c r="Q306" s="45">
        <f t="shared" si="52"/>
        <v>0</v>
      </c>
      <c r="R306" s="52" t="str">
        <f t="shared" si="53"/>
        <v/>
      </c>
      <c r="S306" s="53" t="str">
        <f t="shared" si="54"/>
        <v/>
      </c>
      <c r="T306" s="53" t="str">
        <f t="shared" si="55"/>
        <v/>
      </c>
      <c r="U306" s="54" t="str">
        <f t="shared" si="56"/>
        <v/>
      </c>
      <c r="V306" s="7"/>
      <c r="W306" s="8"/>
      <c r="X306" s="55" t="str">
        <f t="shared" si="57"/>
        <v/>
      </c>
      <c r="Y306" s="7"/>
      <c r="Z306" s="56" t="str">
        <f t="shared" si="49"/>
        <v/>
      </c>
      <c r="AA306" s="56">
        <f t="shared" si="58"/>
        <v>12</v>
      </c>
    </row>
    <row r="307" spans="1:27" ht="39" customHeight="1" thickBot="1" x14ac:dyDescent="0.25">
      <c r="A307" s="2"/>
      <c r="B307" s="73">
        <v>300</v>
      </c>
      <c r="C307" s="60"/>
      <c r="D307" s="61"/>
      <c r="E307" s="62"/>
      <c r="F307" s="61"/>
      <c r="G307" s="61"/>
      <c r="H307" s="63"/>
      <c r="I307" s="61"/>
      <c r="J307" s="38" t="b">
        <f t="shared" si="59"/>
        <v>0</v>
      </c>
      <c r="K307" s="66"/>
      <c r="L307" s="42" t="str">
        <f t="shared" si="48"/>
        <v/>
      </c>
      <c r="M307" s="47" t="str">
        <f t="shared" si="50"/>
        <v/>
      </c>
      <c r="N307" s="64"/>
      <c r="O307" s="46">
        <f t="shared" si="51"/>
        <v>0</v>
      </c>
      <c r="P307" s="44">
        <v>28000</v>
      </c>
      <c r="Q307" s="47">
        <f t="shared" si="52"/>
        <v>0</v>
      </c>
      <c r="R307" s="52" t="str">
        <f t="shared" si="53"/>
        <v/>
      </c>
      <c r="S307" s="53" t="str">
        <f t="shared" si="54"/>
        <v/>
      </c>
      <c r="T307" s="53" t="str">
        <f t="shared" si="55"/>
        <v/>
      </c>
      <c r="U307" s="54" t="str">
        <f t="shared" si="56"/>
        <v/>
      </c>
      <c r="V307" s="7"/>
      <c r="W307" s="8"/>
      <c r="X307" s="55" t="str">
        <f>IF(AND(OR(H307="休園",H307="復園"),SUM(V307+W307)&gt;0),SUM(V307+W307),"")</f>
        <v/>
      </c>
      <c r="Y307" s="7"/>
      <c r="Z307" s="56" t="str">
        <f t="shared" si="49"/>
        <v/>
      </c>
      <c r="AA307" s="56">
        <f t="shared" si="58"/>
        <v>12</v>
      </c>
    </row>
    <row r="308" spans="1:27" ht="26.25" customHeight="1" x14ac:dyDescent="0.2">
      <c r="B308" s="90"/>
    </row>
    <row r="309" spans="1:27" x14ac:dyDescent="0.2">
      <c r="C309" s="172"/>
    </row>
  </sheetData>
  <sheetProtection sheet="1" selectLockedCells="1"/>
  <dataConsolidate/>
  <mergeCells count="20">
    <mergeCell ref="B3:B5"/>
    <mergeCell ref="C3:J3"/>
    <mergeCell ref="K3:M3"/>
    <mergeCell ref="N3:N5"/>
    <mergeCell ref="O3:O5"/>
    <mergeCell ref="L4:L5"/>
    <mergeCell ref="M4:M5"/>
    <mergeCell ref="H4:H5"/>
    <mergeCell ref="I4:I5"/>
    <mergeCell ref="J4:J5"/>
    <mergeCell ref="K4:K5"/>
    <mergeCell ref="Z7:AA7"/>
    <mergeCell ref="Q3:Q5"/>
    <mergeCell ref="N1:P1"/>
    <mergeCell ref="P3:P5"/>
    <mergeCell ref="C4:C5"/>
    <mergeCell ref="D4:D5"/>
    <mergeCell ref="E4:E5"/>
    <mergeCell ref="F4:F5"/>
    <mergeCell ref="G4:G5"/>
  </mergeCells>
  <phoneticPr fontId="1"/>
  <conditionalFormatting sqref="I8:I307">
    <cfRule type="expression" dxfId="4" priority="1" stopIfTrue="1">
      <formula>NOT(H8="退園")</formula>
    </cfRule>
  </conditionalFormatting>
  <dataValidations count="2">
    <dataValidation type="date" errorStyle="information" operator="greaterThanOrEqual" allowBlank="1" showInputMessage="1" showErrorMessage="1" errorTitle="【日付形式で入力】" error="日付形式で入力してください。_x000a_例_x000a_令和２年９月１日_x000a_2020/9/1" sqref="F8:G307 D8:D307" xr:uid="{00000000-0002-0000-0200-000000000000}">
      <formula1>1</formula1>
    </dataValidation>
    <dataValidation type="list" errorStyle="information" showInputMessage="1" showErrorMessage="1" sqref="H8:H307" xr:uid="{00000000-0002-0000-0200-000001000000}">
      <formula1>"　,在園,退園,在園のまま市内へ転入,在園のまま市外へ転出,休園,復園,入園キャンセル,その他1（支給対象）,その他２（支給対象外）"</formula1>
    </dataValidation>
  </dataValidations>
  <pageMargins left="0.23622047244094491" right="0.23622047244094491" top="0.55118110236220474" bottom="0.35433070866141736" header="0.31496062992125984" footer="0.31496062992125984"/>
  <pageSetup paperSize="9" scale="41" fitToWidth="0" fitToHeight="0" orientation="landscape" r:id="rId1"/>
  <rowBreaks count="2" manualBreakCount="2">
    <brk id="273" min="1" max="16" man="1"/>
    <brk id="313" min="1"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309"/>
  <sheetViews>
    <sheetView showGridLines="0" view="pageBreakPreview" zoomScale="51" zoomScaleNormal="100" zoomScaleSheetLayoutView="51" workbookViewId="0">
      <pane xSplit="3" ySplit="7" topLeftCell="E8" activePane="bottomRight" state="frozen"/>
      <selection activeCell="B1" sqref="B1"/>
      <selection pane="topRight" activeCell="B1" sqref="B1"/>
      <selection pane="bottomLeft" activeCell="B1" sqref="B1"/>
      <selection pane="bottomRight" activeCell="C8" sqref="C8"/>
    </sheetView>
  </sheetViews>
  <sheetFormatPr defaultRowHeight="13" x14ac:dyDescent="0.2"/>
  <cols>
    <col min="1" max="1" width="0.90625" customWidth="1"/>
    <col min="2" max="2" width="8.453125" customWidth="1"/>
    <col min="3" max="3" width="41.08984375" customWidth="1"/>
    <col min="4" max="4" width="24.90625" customWidth="1"/>
    <col min="5" max="5" width="30.7265625" customWidth="1"/>
    <col min="6" max="7" width="24.90625" style="74" bestFit="1" customWidth="1"/>
    <col min="8" max="8" width="14.7265625" customWidth="1"/>
    <col min="9" max="9" width="29" bestFit="1" customWidth="1"/>
    <col min="10" max="10" width="13.453125" customWidth="1"/>
    <col min="11" max="11" width="11.6328125" customWidth="1"/>
    <col min="12" max="12" width="8.6328125" customWidth="1"/>
    <col min="13" max="13" width="18.90625" customWidth="1"/>
    <col min="14" max="16" width="11.6328125" customWidth="1"/>
    <col min="17" max="17" width="13.6328125" bestFit="1" customWidth="1"/>
    <col min="18" max="18" width="10.7265625" customWidth="1"/>
    <col min="19" max="19" width="9.7265625" customWidth="1"/>
    <col min="20" max="20" width="6" customWidth="1"/>
    <col min="21" max="21" width="23" customWidth="1"/>
    <col min="22" max="22" width="23.26953125" bestFit="1" customWidth="1"/>
    <col min="23" max="23" width="21.36328125" bestFit="1" customWidth="1"/>
    <col min="24" max="24" width="19.90625" bestFit="1" customWidth="1"/>
    <col min="25" max="25" width="31.453125" bestFit="1" customWidth="1"/>
    <col min="26" max="26" width="7.90625" customWidth="1"/>
    <col min="27" max="27" width="9" customWidth="1"/>
    <col min="28" max="28" width="8.7265625" customWidth="1"/>
  </cols>
  <sheetData>
    <row r="1" spans="1:27" ht="30" customHeight="1" x14ac:dyDescent="0.2">
      <c r="A1" s="2"/>
      <c r="B1" s="14" t="s">
        <v>170</v>
      </c>
      <c r="C1" s="15"/>
      <c r="D1" s="15"/>
      <c r="E1" s="15"/>
      <c r="F1" s="15"/>
      <c r="G1" s="15"/>
      <c r="H1" s="15"/>
      <c r="I1" s="15"/>
      <c r="J1" s="15"/>
      <c r="K1" s="16"/>
      <c r="L1" s="16"/>
      <c r="M1" s="17" t="s">
        <v>7</v>
      </c>
      <c r="N1" s="344" t="str">
        <f>請求書!$W$32</f>
        <v>～</v>
      </c>
      <c r="O1" s="344"/>
      <c r="P1" s="344"/>
      <c r="Q1" s="18"/>
      <c r="R1" s="48">
        <v>46113</v>
      </c>
      <c r="S1" s="48">
        <v>45748</v>
      </c>
      <c r="T1" s="48"/>
      <c r="U1" s="48"/>
    </row>
    <row r="2" spans="1:27" ht="4.5" customHeight="1" thickBot="1" x14ac:dyDescent="0.25">
      <c r="A2" s="2"/>
      <c r="B2" s="19"/>
      <c r="F2"/>
      <c r="G2"/>
      <c r="Q2" s="20"/>
    </row>
    <row r="3" spans="1:27" ht="25.5" customHeight="1" x14ac:dyDescent="0.2">
      <c r="A3" s="2"/>
      <c r="B3" s="351" t="s">
        <v>2</v>
      </c>
      <c r="C3" s="354" t="s">
        <v>0</v>
      </c>
      <c r="D3" s="355"/>
      <c r="E3" s="355"/>
      <c r="F3" s="355"/>
      <c r="G3" s="355"/>
      <c r="H3" s="355"/>
      <c r="I3" s="355"/>
      <c r="J3" s="356"/>
      <c r="K3" s="357" t="s">
        <v>5</v>
      </c>
      <c r="L3" s="345"/>
      <c r="M3" s="341"/>
      <c r="N3" s="358" t="s">
        <v>34</v>
      </c>
      <c r="O3" s="345" t="s">
        <v>6</v>
      </c>
      <c r="P3" s="345" t="s">
        <v>11</v>
      </c>
      <c r="Q3" s="341" t="s">
        <v>108</v>
      </c>
      <c r="R3" s="48">
        <v>46477</v>
      </c>
      <c r="S3" s="48"/>
      <c r="T3" s="48"/>
      <c r="U3" s="48"/>
    </row>
    <row r="4" spans="1:27" ht="21" customHeight="1" x14ac:dyDescent="0.2">
      <c r="A4" s="2"/>
      <c r="B4" s="352"/>
      <c r="C4" s="348" t="s">
        <v>1</v>
      </c>
      <c r="D4" s="346" t="s">
        <v>3</v>
      </c>
      <c r="E4" s="346" t="s">
        <v>9</v>
      </c>
      <c r="F4" s="346" t="s">
        <v>30</v>
      </c>
      <c r="G4" s="346" t="s">
        <v>8</v>
      </c>
      <c r="H4" s="346" t="s">
        <v>31</v>
      </c>
      <c r="I4" s="346" t="s">
        <v>125</v>
      </c>
      <c r="J4" s="342" t="s">
        <v>32</v>
      </c>
      <c r="K4" s="362" t="s">
        <v>150</v>
      </c>
      <c r="L4" s="346" t="s">
        <v>105</v>
      </c>
      <c r="M4" s="342" t="s">
        <v>149</v>
      </c>
      <c r="N4" s="359"/>
      <c r="O4" s="346"/>
      <c r="P4" s="346"/>
      <c r="Q4" s="342"/>
    </row>
    <row r="5" spans="1:27" ht="81" customHeight="1" thickBot="1" x14ac:dyDescent="0.25">
      <c r="A5" s="2"/>
      <c r="B5" s="353"/>
      <c r="C5" s="349"/>
      <c r="D5" s="350"/>
      <c r="E5" s="350"/>
      <c r="F5" s="350"/>
      <c r="G5" s="350"/>
      <c r="H5" s="350"/>
      <c r="I5" s="347"/>
      <c r="J5" s="361"/>
      <c r="K5" s="363"/>
      <c r="L5" s="347"/>
      <c r="M5" s="361"/>
      <c r="N5" s="360"/>
      <c r="O5" s="350"/>
      <c r="P5" s="347"/>
      <c r="Q5" s="343"/>
      <c r="V5" s="49">
        <f>COUNTIF($H$8:$H$307,"休園")</f>
        <v>0</v>
      </c>
      <c r="W5" s="49">
        <f>COUNTIF($H$8:$H$307,"復園")</f>
        <v>0</v>
      </c>
      <c r="X5" s="49">
        <f>COUNTIF($H$8:$H$307,"復園")</f>
        <v>0</v>
      </c>
      <c r="Y5" s="49">
        <f>COUNTIF($H$8:$H$307,"その他1（支給対象）")</f>
        <v>0</v>
      </c>
    </row>
    <row r="6" spans="1:27" ht="24" customHeight="1" thickBot="1" x14ac:dyDescent="0.25">
      <c r="A6" s="3"/>
      <c r="B6" s="21" t="s">
        <v>22</v>
      </c>
      <c r="C6" s="22" t="s">
        <v>23</v>
      </c>
      <c r="D6" s="23" t="s">
        <v>24</v>
      </c>
      <c r="E6" s="23" t="s">
        <v>25</v>
      </c>
      <c r="F6" s="23" t="s">
        <v>26</v>
      </c>
      <c r="G6" s="24" t="s">
        <v>114</v>
      </c>
      <c r="H6" s="23" t="s">
        <v>115</v>
      </c>
      <c r="I6" s="23" t="s">
        <v>116</v>
      </c>
      <c r="J6" s="25" t="s">
        <v>117</v>
      </c>
      <c r="K6" s="26" t="s">
        <v>112</v>
      </c>
      <c r="L6" s="24" t="s">
        <v>113</v>
      </c>
      <c r="M6" s="27" t="s">
        <v>118</v>
      </c>
      <c r="N6" s="26" t="s">
        <v>119</v>
      </c>
      <c r="O6" s="23" t="s">
        <v>37</v>
      </c>
      <c r="P6" s="23" t="s">
        <v>38</v>
      </c>
      <c r="Q6" s="28" t="s">
        <v>121</v>
      </c>
      <c r="R6" s="49" t="s">
        <v>89</v>
      </c>
      <c r="S6" s="49"/>
      <c r="T6" s="49"/>
      <c r="U6" s="49"/>
      <c r="V6" s="50" t="str">
        <f>IF($V$5&gt;0,"☆入力箇所☆","")</f>
        <v/>
      </c>
      <c r="W6" s="50" t="str">
        <f>IF($W$5&gt;0,"○入力箇所○","")</f>
        <v/>
      </c>
      <c r="X6" s="50" t="str">
        <f>IF($X$5&gt;0,"復園を選択した場合の在園月数","")</f>
        <v/>
      </c>
      <c r="Y6" s="50" t="str">
        <f>IF($Y$5&gt;0,"■入力箇所■","")</f>
        <v/>
      </c>
      <c r="Z6" s="49" t="s">
        <v>103</v>
      </c>
    </row>
    <row r="7" spans="1:27" ht="24" customHeight="1" thickBot="1" x14ac:dyDescent="0.25">
      <c r="A7" s="3"/>
      <c r="B7" s="29" t="s">
        <v>13</v>
      </c>
      <c r="C7" s="30" t="s">
        <v>12</v>
      </c>
      <c r="D7" s="31" t="s">
        <v>12</v>
      </c>
      <c r="E7" s="31" t="s">
        <v>12</v>
      </c>
      <c r="F7" s="32" t="s">
        <v>12</v>
      </c>
      <c r="G7" s="32" t="s">
        <v>36</v>
      </c>
      <c r="H7" s="31" t="s">
        <v>12</v>
      </c>
      <c r="I7" s="31" t="s">
        <v>36</v>
      </c>
      <c r="J7" s="33" t="s">
        <v>13</v>
      </c>
      <c r="K7" s="34" t="s">
        <v>14</v>
      </c>
      <c r="L7" s="35" t="s">
        <v>14</v>
      </c>
      <c r="M7" s="33" t="s">
        <v>13</v>
      </c>
      <c r="N7" s="34" t="s">
        <v>12</v>
      </c>
      <c r="O7" s="31" t="s">
        <v>13</v>
      </c>
      <c r="P7" s="35" t="s">
        <v>13</v>
      </c>
      <c r="Q7" s="36" t="s">
        <v>13</v>
      </c>
      <c r="R7" s="68"/>
      <c r="S7" s="69"/>
      <c r="T7" s="70" t="s">
        <v>10</v>
      </c>
      <c r="U7" s="70" t="s">
        <v>137</v>
      </c>
      <c r="V7" s="149" t="s">
        <v>94</v>
      </c>
      <c r="W7" s="150" t="s">
        <v>96</v>
      </c>
      <c r="X7" s="51" t="s">
        <v>98</v>
      </c>
      <c r="Y7" s="148" t="s">
        <v>90</v>
      </c>
      <c r="Z7" s="340" t="s">
        <v>137</v>
      </c>
      <c r="AA7" s="340"/>
    </row>
    <row r="8" spans="1:27" s="92" customFormat="1" ht="39" customHeight="1" thickTop="1" x14ac:dyDescent="0.2">
      <c r="A8" s="3"/>
      <c r="B8" s="71">
        <v>1</v>
      </c>
      <c r="C8" s="57"/>
      <c r="D8" s="4"/>
      <c r="E8" s="5"/>
      <c r="F8" s="4"/>
      <c r="G8" s="4"/>
      <c r="H8" s="5" t="s">
        <v>141</v>
      </c>
      <c r="I8" s="9"/>
      <c r="J8" s="67" t="b">
        <f>IF(OR(H8="在園",H8="在園のまま市内へ転入",H8="復園",H8="その他1（支給対象）"),"対象",IF(OR(H8="退園",H8="在園のまま市外へ転出",H8="休園",H8="入園キャンセル",H8="その他２（支給対象外）"),"対象外"))</f>
        <v>0</v>
      </c>
      <c r="K8" s="12"/>
      <c r="L8" s="39" t="str">
        <f>IF(SUM(T8:U8,X8,Y8:Y8)=0,"",SUM(T8:U8,X8,Y8:Y8))</f>
        <v/>
      </c>
      <c r="M8" s="40" t="str">
        <f>IF(L8="","",ROUNDDOWN(K8/L8,0))</f>
        <v/>
      </c>
      <c r="N8" s="6"/>
      <c r="O8" s="43">
        <f>SUM(M8:N8)</f>
        <v>0</v>
      </c>
      <c r="P8" s="43">
        <v>28000</v>
      </c>
      <c r="Q8" s="40">
        <f>IF(J8="対象",IF(O8&gt;P8,P8,O8),0)</f>
        <v>0</v>
      </c>
      <c r="R8" s="52" t="str">
        <f>IF(H8="在園",(YEAR($R$3)-YEAR(F8))*12+MONTH($R$3)-MONTH(F8)+1,"")</f>
        <v/>
      </c>
      <c r="S8" s="53" t="str">
        <f>IF(R8&gt;12,"",R8)</f>
        <v/>
      </c>
      <c r="T8" s="53" t="str">
        <f>IF(H8="在園",IF(R8&gt;12,12,R8),"")</f>
        <v/>
      </c>
      <c r="U8" s="54" t="str">
        <f>IF(H8="在園のまま市内へ転入",AA8,"")</f>
        <v/>
      </c>
      <c r="V8" s="7"/>
      <c r="W8" s="8"/>
      <c r="X8" s="55" t="str">
        <f>IF(AND(OR(H8="休園",H8="復園"),SUM(V8+W8)&gt;0),SUM(V8+W8),"")</f>
        <v/>
      </c>
      <c r="Y8" s="7"/>
      <c r="Z8" s="56" t="str">
        <f>IF(H8="在園のまま市内へ転入",(YEAR($R$3)-YEAR(G8))*12+MONTH($R$3)-MONTH(G8)+1,"")</f>
        <v/>
      </c>
      <c r="AA8" s="56">
        <f>IF(Z8&gt;12,12,Z8)</f>
        <v>12</v>
      </c>
    </row>
    <row r="9" spans="1:27" s="92" customFormat="1" ht="39" customHeight="1" x14ac:dyDescent="0.2">
      <c r="A9" s="3"/>
      <c r="B9" s="72">
        <v>2</v>
      </c>
      <c r="C9" s="58"/>
      <c r="D9" s="11"/>
      <c r="E9" s="10"/>
      <c r="F9" s="11"/>
      <c r="G9" s="11"/>
      <c r="H9" s="59"/>
      <c r="I9" s="11"/>
      <c r="J9" s="37" t="b">
        <f>IF(OR(H9="在園",H9="在園のまま市内へ転入",H9="復園",H9="その他1（支給対象）"),"対象",IF(OR(H9="退園",H9="在園のまま市外へ転出",H9="休園",H9="入園キャンセル",H9="その他２（支給対象外）"),"対象外"))</f>
        <v>0</v>
      </c>
      <c r="K9" s="65"/>
      <c r="L9" s="41" t="str">
        <f t="shared" ref="L9:L72" si="0">IF(SUM(T9:U9,X9,Y9:Y9)=0,"",SUM(T9:U9,X9,Y9:Y9))</f>
        <v/>
      </c>
      <c r="M9" s="40" t="str">
        <f t="shared" ref="M9:M72" si="1">IF(L9="","",ROUNDDOWN(K9/L9,0))</f>
        <v/>
      </c>
      <c r="N9" s="13"/>
      <c r="O9" s="44">
        <f t="shared" ref="O9:O72" si="2">SUM(M9:N9)</f>
        <v>0</v>
      </c>
      <c r="P9" s="44">
        <v>28000</v>
      </c>
      <c r="Q9" s="45">
        <f t="shared" ref="Q9:Q72" si="3">IF(J9="対象",IF(O9&gt;P9,P9,O9),0)</f>
        <v>0</v>
      </c>
      <c r="R9" s="52" t="str">
        <f t="shared" ref="R9:R72" si="4">IF(H9="在園",(YEAR($R$3)-YEAR(F9))*12+MONTH($R$3)-MONTH(F9)+1,"")</f>
        <v/>
      </c>
      <c r="S9" s="53" t="str">
        <f t="shared" ref="S9:S72" si="5">IF(R9&gt;12,"",R9)</f>
        <v/>
      </c>
      <c r="T9" s="53" t="str">
        <f t="shared" ref="T9:T72" si="6">IF(H9="在園",IF(R9&gt;12,12,R9),"")</f>
        <v/>
      </c>
      <c r="U9" s="54" t="str">
        <f t="shared" ref="U9:U72" si="7">IF(H9="在園のまま市内へ転入",AA9,"")</f>
        <v/>
      </c>
      <c r="V9" s="7"/>
      <c r="W9" s="8"/>
      <c r="X9" s="55" t="str">
        <f>IF(AND(OR(H9="休園",H9="復園"),SUM(V9+W9)&gt;0),SUM(V9+W9),"")</f>
        <v/>
      </c>
      <c r="Y9" s="7"/>
      <c r="Z9" s="56" t="str">
        <f t="shared" ref="Z9:Z72" si="8">IF(H9="在園のまま市内へ転入",(YEAR($R$3)-YEAR(G9))*12+MONTH($R$3)-MONTH(G9)+1,"")</f>
        <v/>
      </c>
      <c r="AA9" s="56">
        <f t="shared" ref="AA9:AA72" si="9">IF(Z9&gt;12,12,Z9)</f>
        <v>12</v>
      </c>
    </row>
    <row r="10" spans="1:27" s="92" customFormat="1" ht="39" customHeight="1" x14ac:dyDescent="0.2">
      <c r="A10" s="3"/>
      <c r="B10" s="72">
        <v>3</v>
      </c>
      <c r="C10" s="58"/>
      <c r="D10" s="11"/>
      <c r="E10" s="10"/>
      <c r="F10" s="11"/>
      <c r="G10" s="11"/>
      <c r="H10" s="59"/>
      <c r="I10" s="11"/>
      <c r="J10" s="37" t="b">
        <f t="shared" ref="J10:J73" si="10">IF(OR(H10="在園",H10="在園のまま市内へ転入",H10="復園",H10="その他1（支給対象）"),"対象",IF(OR(H10="退園",H10="在園のまま市外へ転出",H10="休園",H10="入園キャンセル",H10="その他２（支給対象外）"),"対象外"))</f>
        <v>0</v>
      </c>
      <c r="K10" s="65"/>
      <c r="L10" s="41" t="str">
        <f t="shared" si="0"/>
        <v/>
      </c>
      <c r="M10" s="40" t="str">
        <f t="shared" si="1"/>
        <v/>
      </c>
      <c r="N10" s="13"/>
      <c r="O10" s="44">
        <f t="shared" si="2"/>
        <v>0</v>
      </c>
      <c r="P10" s="44">
        <v>28000</v>
      </c>
      <c r="Q10" s="45">
        <f t="shared" si="3"/>
        <v>0</v>
      </c>
      <c r="R10" s="52" t="str">
        <f t="shared" si="4"/>
        <v/>
      </c>
      <c r="S10" s="53" t="str">
        <f t="shared" si="5"/>
        <v/>
      </c>
      <c r="T10" s="53" t="str">
        <f t="shared" si="6"/>
        <v/>
      </c>
      <c r="U10" s="54" t="str">
        <f t="shared" si="7"/>
        <v/>
      </c>
      <c r="V10" s="7"/>
      <c r="W10" s="8"/>
      <c r="X10" s="55" t="str">
        <f t="shared" ref="X10:X72" si="11">IF(AND(OR(H10="休園",H10="復園"),SUM(V10+W10)&gt;0),SUM(V10+W10),"")</f>
        <v/>
      </c>
      <c r="Y10" s="7"/>
      <c r="Z10" s="56" t="str">
        <f t="shared" si="8"/>
        <v/>
      </c>
      <c r="AA10" s="56">
        <f t="shared" si="9"/>
        <v>12</v>
      </c>
    </row>
    <row r="11" spans="1:27" s="92" customFormat="1" ht="39" customHeight="1" x14ac:dyDescent="0.2">
      <c r="A11" s="3"/>
      <c r="B11" s="72">
        <v>4</v>
      </c>
      <c r="C11" s="58"/>
      <c r="D11" s="11"/>
      <c r="E11" s="10"/>
      <c r="F11" s="11"/>
      <c r="G11" s="11"/>
      <c r="H11" s="59"/>
      <c r="I11" s="11"/>
      <c r="J11" s="37" t="b">
        <f t="shared" si="10"/>
        <v>0</v>
      </c>
      <c r="K11" s="65"/>
      <c r="L11" s="41" t="str">
        <f t="shared" si="0"/>
        <v/>
      </c>
      <c r="M11" s="40" t="str">
        <f t="shared" si="1"/>
        <v/>
      </c>
      <c r="N11" s="13"/>
      <c r="O11" s="44">
        <f t="shared" si="2"/>
        <v>0</v>
      </c>
      <c r="P11" s="44">
        <v>28000</v>
      </c>
      <c r="Q11" s="45">
        <f t="shared" si="3"/>
        <v>0</v>
      </c>
      <c r="R11" s="52" t="str">
        <f t="shared" si="4"/>
        <v/>
      </c>
      <c r="S11" s="53" t="str">
        <f t="shared" si="5"/>
        <v/>
      </c>
      <c r="T11" s="53" t="str">
        <f t="shared" si="6"/>
        <v/>
      </c>
      <c r="U11" s="54" t="str">
        <f t="shared" si="7"/>
        <v/>
      </c>
      <c r="V11" s="7"/>
      <c r="W11" s="8"/>
      <c r="X11" s="55" t="str">
        <f t="shared" si="11"/>
        <v/>
      </c>
      <c r="Y11" s="7"/>
      <c r="Z11" s="56" t="str">
        <f t="shared" si="8"/>
        <v/>
      </c>
      <c r="AA11" s="56">
        <f t="shared" si="9"/>
        <v>12</v>
      </c>
    </row>
    <row r="12" spans="1:27" s="92" customFormat="1" ht="39" customHeight="1" x14ac:dyDescent="0.2">
      <c r="A12" s="3"/>
      <c r="B12" s="72">
        <v>5</v>
      </c>
      <c r="C12" s="58"/>
      <c r="D12" s="11"/>
      <c r="E12" s="10"/>
      <c r="F12" s="11"/>
      <c r="G12" s="11"/>
      <c r="H12" s="59"/>
      <c r="I12" s="11"/>
      <c r="J12" s="37" t="b">
        <f t="shared" si="10"/>
        <v>0</v>
      </c>
      <c r="K12" s="65"/>
      <c r="L12" s="41" t="str">
        <f t="shared" si="0"/>
        <v/>
      </c>
      <c r="M12" s="40" t="str">
        <f t="shared" si="1"/>
        <v/>
      </c>
      <c r="N12" s="13"/>
      <c r="O12" s="44">
        <f t="shared" si="2"/>
        <v>0</v>
      </c>
      <c r="P12" s="44">
        <v>28000</v>
      </c>
      <c r="Q12" s="45">
        <f t="shared" si="3"/>
        <v>0</v>
      </c>
      <c r="R12" s="52" t="str">
        <f t="shared" si="4"/>
        <v/>
      </c>
      <c r="S12" s="53" t="str">
        <f t="shared" si="5"/>
        <v/>
      </c>
      <c r="T12" s="53" t="str">
        <f t="shared" si="6"/>
        <v/>
      </c>
      <c r="U12" s="54" t="str">
        <f t="shared" si="7"/>
        <v/>
      </c>
      <c r="V12" s="7"/>
      <c r="W12" s="8"/>
      <c r="X12" s="55" t="str">
        <f t="shared" si="11"/>
        <v/>
      </c>
      <c r="Y12" s="7"/>
      <c r="Z12" s="56" t="str">
        <f t="shared" si="8"/>
        <v/>
      </c>
      <c r="AA12" s="56">
        <f t="shared" si="9"/>
        <v>12</v>
      </c>
    </row>
    <row r="13" spans="1:27" s="92" customFormat="1" ht="39" customHeight="1" x14ac:dyDescent="0.2">
      <c r="A13" s="3"/>
      <c r="B13" s="72">
        <v>6</v>
      </c>
      <c r="C13" s="58"/>
      <c r="D13" s="11"/>
      <c r="E13" s="10"/>
      <c r="F13" s="11"/>
      <c r="G13" s="11"/>
      <c r="H13" s="59"/>
      <c r="I13" s="11"/>
      <c r="J13" s="37" t="b">
        <f t="shared" si="10"/>
        <v>0</v>
      </c>
      <c r="K13" s="65"/>
      <c r="L13" s="41" t="str">
        <f t="shared" si="0"/>
        <v/>
      </c>
      <c r="M13" s="40" t="str">
        <f t="shared" si="1"/>
        <v/>
      </c>
      <c r="N13" s="13"/>
      <c r="O13" s="44">
        <f t="shared" si="2"/>
        <v>0</v>
      </c>
      <c r="P13" s="44">
        <v>28000</v>
      </c>
      <c r="Q13" s="45">
        <f t="shared" si="3"/>
        <v>0</v>
      </c>
      <c r="R13" s="52" t="str">
        <f t="shared" si="4"/>
        <v/>
      </c>
      <c r="S13" s="53" t="str">
        <f t="shared" si="5"/>
        <v/>
      </c>
      <c r="T13" s="53" t="str">
        <f t="shared" si="6"/>
        <v/>
      </c>
      <c r="U13" s="54" t="str">
        <f t="shared" si="7"/>
        <v/>
      </c>
      <c r="V13" s="7"/>
      <c r="W13" s="8"/>
      <c r="X13" s="55" t="str">
        <f t="shared" si="11"/>
        <v/>
      </c>
      <c r="Y13" s="7"/>
      <c r="Z13" s="56" t="str">
        <f t="shared" si="8"/>
        <v/>
      </c>
      <c r="AA13" s="56">
        <f t="shared" si="9"/>
        <v>12</v>
      </c>
    </row>
    <row r="14" spans="1:27" s="92" customFormat="1" ht="39" customHeight="1" x14ac:dyDescent="0.2">
      <c r="A14" s="3"/>
      <c r="B14" s="72">
        <v>7</v>
      </c>
      <c r="C14" s="58"/>
      <c r="D14" s="11"/>
      <c r="E14" s="10"/>
      <c r="F14" s="11"/>
      <c r="G14" s="11"/>
      <c r="H14" s="59"/>
      <c r="I14" s="11"/>
      <c r="J14" s="37" t="b">
        <f t="shared" si="10"/>
        <v>0</v>
      </c>
      <c r="K14" s="65"/>
      <c r="L14" s="41" t="str">
        <f t="shared" si="0"/>
        <v/>
      </c>
      <c r="M14" s="40" t="str">
        <f t="shared" si="1"/>
        <v/>
      </c>
      <c r="N14" s="13"/>
      <c r="O14" s="44">
        <f t="shared" si="2"/>
        <v>0</v>
      </c>
      <c r="P14" s="44">
        <v>28000</v>
      </c>
      <c r="Q14" s="45">
        <f t="shared" si="3"/>
        <v>0</v>
      </c>
      <c r="R14" s="52" t="str">
        <f t="shared" si="4"/>
        <v/>
      </c>
      <c r="S14" s="53" t="str">
        <f t="shared" si="5"/>
        <v/>
      </c>
      <c r="T14" s="53" t="str">
        <f t="shared" si="6"/>
        <v/>
      </c>
      <c r="U14" s="54" t="str">
        <f t="shared" si="7"/>
        <v/>
      </c>
      <c r="V14" s="7"/>
      <c r="W14" s="8"/>
      <c r="X14" s="55" t="str">
        <f t="shared" si="11"/>
        <v/>
      </c>
      <c r="Y14" s="7"/>
      <c r="Z14" s="56" t="str">
        <f t="shared" si="8"/>
        <v/>
      </c>
      <c r="AA14" s="56">
        <f t="shared" si="9"/>
        <v>12</v>
      </c>
    </row>
    <row r="15" spans="1:27" s="92" customFormat="1" ht="39" customHeight="1" x14ac:dyDescent="0.2">
      <c r="A15" s="3"/>
      <c r="B15" s="72">
        <v>8</v>
      </c>
      <c r="C15" s="58"/>
      <c r="D15" s="11"/>
      <c r="E15" s="10"/>
      <c r="F15" s="11"/>
      <c r="G15" s="11"/>
      <c r="H15" s="59"/>
      <c r="I15" s="11"/>
      <c r="J15" s="37" t="b">
        <f t="shared" si="10"/>
        <v>0</v>
      </c>
      <c r="K15" s="65"/>
      <c r="L15" s="41" t="str">
        <f t="shared" si="0"/>
        <v/>
      </c>
      <c r="M15" s="40" t="str">
        <f t="shared" si="1"/>
        <v/>
      </c>
      <c r="N15" s="13"/>
      <c r="O15" s="44">
        <f t="shared" si="2"/>
        <v>0</v>
      </c>
      <c r="P15" s="44">
        <v>28000</v>
      </c>
      <c r="Q15" s="45">
        <f t="shared" si="3"/>
        <v>0</v>
      </c>
      <c r="R15" s="52" t="str">
        <f t="shared" si="4"/>
        <v/>
      </c>
      <c r="S15" s="53" t="str">
        <f t="shared" si="5"/>
        <v/>
      </c>
      <c r="T15" s="53" t="str">
        <f t="shared" si="6"/>
        <v/>
      </c>
      <c r="U15" s="54" t="str">
        <f t="shared" si="7"/>
        <v/>
      </c>
      <c r="V15" s="7"/>
      <c r="W15" s="8"/>
      <c r="X15" s="55" t="str">
        <f t="shared" si="11"/>
        <v/>
      </c>
      <c r="Y15" s="7"/>
      <c r="Z15" s="56" t="str">
        <f t="shared" si="8"/>
        <v/>
      </c>
      <c r="AA15" s="56">
        <f t="shared" si="9"/>
        <v>12</v>
      </c>
    </row>
    <row r="16" spans="1:27" s="92" customFormat="1" ht="39" customHeight="1" x14ac:dyDescent="0.2">
      <c r="A16" s="3"/>
      <c r="B16" s="72">
        <v>9</v>
      </c>
      <c r="C16" s="58"/>
      <c r="D16" s="11"/>
      <c r="E16" s="10"/>
      <c r="F16" s="11"/>
      <c r="G16" s="11"/>
      <c r="H16" s="59"/>
      <c r="I16" s="11"/>
      <c r="J16" s="37" t="b">
        <f t="shared" si="10"/>
        <v>0</v>
      </c>
      <c r="K16" s="65"/>
      <c r="L16" s="41" t="str">
        <f t="shared" si="0"/>
        <v/>
      </c>
      <c r="M16" s="40" t="str">
        <f t="shared" si="1"/>
        <v/>
      </c>
      <c r="N16" s="13"/>
      <c r="O16" s="44">
        <f t="shared" si="2"/>
        <v>0</v>
      </c>
      <c r="P16" s="44">
        <v>28000</v>
      </c>
      <c r="Q16" s="45">
        <f t="shared" si="3"/>
        <v>0</v>
      </c>
      <c r="R16" s="52" t="str">
        <f t="shared" si="4"/>
        <v/>
      </c>
      <c r="S16" s="53" t="str">
        <f t="shared" si="5"/>
        <v/>
      </c>
      <c r="T16" s="53" t="str">
        <f t="shared" si="6"/>
        <v/>
      </c>
      <c r="U16" s="54" t="str">
        <f t="shared" si="7"/>
        <v/>
      </c>
      <c r="V16" s="7"/>
      <c r="W16" s="8"/>
      <c r="X16" s="55" t="str">
        <f t="shared" si="11"/>
        <v/>
      </c>
      <c r="Y16" s="7"/>
      <c r="Z16" s="56" t="str">
        <f t="shared" si="8"/>
        <v/>
      </c>
      <c r="AA16" s="56">
        <f t="shared" si="9"/>
        <v>12</v>
      </c>
    </row>
    <row r="17" spans="1:27" s="92" customFormat="1" ht="39" customHeight="1" x14ac:dyDescent="0.2">
      <c r="A17" s="3"/>
      <c r="B17" s="72">
        <v>10</v>
      </c>
      <c r="C17" s="58"/>
      <c r="D17" s="11"/>
      <c r="E17" s="10"/>
      <c r="F17" s="11"/>
      <c r="G17" s="11"/>
      <c r="H17" s="59"/>
      <c r="I17" s="11"/>
      <c r="J17" s="37" t="b">
        <f t="shared" si="10"/>
        <v>0</v>
      </c>
      <c r="K17" s="65"/>
      <c r="L17" s="41" t="str">
        <f t="shared" si="0"/>
        <v/>
      </c>
      <c r="M17" s="40" t="str">
        <f t="shared" si="1"/>
        <v/>
      </c>
      <c r="N17" s="13"/>
      <c r="O17" s="44">
        <f t="shared" si="2"/>
        <v>0</v>
      </c>
      <c r="P17" s="44">
        <v>28000</v>
      </c>
      <c r="Q17" s="45">
        <f t="shared" si="3"/>
        <v>0</v>
      </c>
      <c r="R17" s="52" t="str">
        <f t="shared" si="4"/>
        <v/>
      </c>
      <c r="S17" s="53" t="str">
        <f t="shared" si="5"/>
        <v/>
      </c>
      <c r="T17" s="53" t="str">
        <f t="shared" si="6"/>
        <v/>
      </c>
      <c r="U17" s="54" t="str">
        <f t="shared" si="7"/>
        <v/>
      </c>
      <c r="V17" s="7"/>
      <c r="W17" s="8"/>
      <c r="X17" s="55" t="str">
        <f t="shared" si="11"/>
        <v/>
      </c>
      <c r="Y17" s="7"/>
      <c r="Z17" s="56" t="str">
        <f t="shared" si="8"/>
        <v/>
      </c>
      <c r="AA17" s="56">
        <f t="shared" si="9"/>
        <v>12</v>
      </c>
    </row>
    <row r="18" spans="1:27" s="92" customFormat="1" ht="39" customHeight="1" x14ac:dyDescent="0.2">
      <c r="A18" s="3"/>
      <c r="B18" s="72">
        <v>11</v>
      </c>
      <c r="C18" s="58"/>
      <c r="D18" s="11"/>
      <c r="E18" s="10"/>
      <c r="F18" s="11"/>
      <c r="G18" s="11"/>
      <c r="H18" s="59"/>
      <c r="I18" s="11"/>
      <c r="J18" s="37" t="b">
        <f t="shared" si="10"/>
        <v>0</v>
      </c>
      <c r="K18" s="65"/>
      <c r="L18" s="41" t="str">
        <f t="shared" si="0"/>
        <v/>
      </c>
      <c r="M18" s="40" t="str">
        <f t="shared" si="1"/>
        <v/>
      </c>
      <c r="N18" s="13"/>
      <c r="O18" s="44">
        <f t="shared" si="2"/>
        <v>0</v>
      </c>
      <c r="P18" s="44">
        <v>28000</v>
      </c>
      <c r="Q18" s="45">
        <f t="shared" si="3"/>
        <v>0</v>
      </c>
      <c r="R18" s="52" t="str">
        <f t="shared" si="4"/>
        <v/>
      </c>
      <c r="S18" s="53" t="str">
        <f t="shared" si="5"/>
        <v/>
      </c>
      <c r="T18" s="53" t="str">
        <f t="shared" si="6"/>
        <v/>
      </c>
      <c r="U18" s="54" t="str">
        <f t="shared" si="7"/>
        <v/>
      </c>
      <c r="V18" s="7"/>
      <c r="W18" s="8"/>
      <c r="X18" s="55" t="str">
        <f t="shared" si="11"/>
        <v/>
      </c>
      <c r="Y18" s="7"/>
      <c r="Z18" s="56" t="str">
        <f t="shared" si="8"/>
        <v/>
      </c>
      <c r="AA18" s="56">
        <f t="shared" si="9"/>
        <v>12</v>
      </c>
    </row>
    <row r="19" spans="1:27" s="92" customFormat="1" ht="39" customHeight="1" x14ac:dyDescent="0.2">
      <c r="A19" s="3"/>
      <c r="B19" s="72">
        <v>12</v>
      </c>
      <c r="C19" s="58"/>
      <c r="D19" s="11"/>
      <c r="E19" s="10"/>
      <c r="F19" s="11"/>
      <c r="G19" s="11"/>
      <c r="H19" s="59"/>
      <c r="I19" s="11"/>
      <c r="J19" s="37" t="b">
        <f t="shared" si="10"/>
        <v>0</v>
      </c>
      <c r="K19" s="65"/>
      <c r="L19" s="41" t="str">
        <f t="shared" si="0"/>
        <v/>
      </c>
      <c r="M19" s="40" t="str">
        <f t="shared" si="1"/>
        <v/>
      </c>
      <c r="N19" s="13"/>
      <c r="O19" s="44">
        <f t="shared" si="2"/>
        <v>0</v>
      </c>
      <c r="P19" s="44">
        <v>28000</v>
      </c>
      <c r="Q19" s="45">
        <f t="shared" si="3"/>
        <v>0</v>
      </c>
      <c r="R19" s="52" t="str">
        <f t="shared" si="4"/>
        <v/>
      </c>
      <c r="S19" s="53" t="str">
        <f t="shared" si="5"/>
        <v/>
      </c>
      <c r="T19" s="53" t="str">
        <f t="shared" si="6"/>
        <v/>
      </c>
      <c r="U19" s="54" t="str">
        <f t="shared" si="7"/>
        <v/>
      </c>
      <c r="V19" s="7"/>
      <c r="W19" s="8"/>
      <c r="X19" s="55" t="str">
        <f t="shared" si="11"/>
        <v/>
      </c>
      <c r="Y19" s="7"/>
      <c r="Z19" s="56" t="str">
        <f t="shared" si="8"/>
        <v/>
      </c>
      <c r="AA19" s="56">
        <f t="shared" si="9"/>
        <v>12</v>
      </c>
    </row>
    <row r="20" spans="1:27" s="92" customFormat="1" ht="39" customHeight="1" x14ac:dyDescent="0.2">
      <c r="A20" s="3"/>
      <c r="B20" s="72">
        <v>13</v>
      </c>
      <c r="C20" s="58"/>
      <c r="D20" s="11"/>
      <c r="E20" s="10"/>
      <c r="F20" s="11"/>
      <c r="G20" s="11"/>
      <c r="H20" s="59"/>
      <c r="I20" s="11"/>
      <c r="J20" s="37" t="b">
        <f t="shared" si="10"/>
        <v>0</v>
      </c>
      <c r="K20" s="65"/>
      <c r="L20" s="41" t="str">
        <f t="shared" si="0"/>
        <v/>
      </c>
      <c r="M20" s="40" t="str">
        <f t="shared" si="1"/>
        <v/>
      </c>
      <c r="N20" s="13"/>
      <c r="O20" s="44">
        <f t="shared" si="2"/>
        <v>0</v>
      </c>
      <c r="P20" s="44">
        <v>28000</v>
      </c>
      <c r="Q20" s="45">
        <f t="shared" si="3"/>
        <v>0</v>
      </c>
      <c r="R20" s="52" t="str">
        <f t="shared" si="4"/>
        <v/>
      </c>
      <c r="S20" s="53" t="str">
        <f t="shared" si="5"/>
        <v/>
      </c>
      <c r="T20" s="53" t="str">
        <f t="shared" si="6"/>
        <v/>
      </c>
      <c r="U20" s="54" t="str">
        <f t="shared" si="7"/>
        <v/>
      </c>
      <c r="V20" s="7"/>
      <c r="W20" s="8"/>
      <c r="X20" s="55" t="str">
        <f t="shared" si="11"/>
        <v/>
      </c>
      <c r="Y20" s="7"/>
      <c r="Z20" s="56" t="str">
        <f t="shared" si="8"/>
        <v/>
      </c>
      <c r="AA20" s="56">
        <f t="shared" si="9"/>
        <v>12</v>
      </c>
    </row>
    <row r="21" spans="1:27" s="92" customFormat="1" ht="39" customHeight="1" x14ac:dyDescent="0.2">
      <c r="A21" s="3"/>
      <c r="B21" s="72">
        <v>14</v>
      </c>
      <c r="C21" s="58"/>
      <c r="D21" s="11"/>
      <c r="E21" s="10"/>
      <c r="F21" s="11"/>
      <c r="G21" s="11"/>
      <c r="H21" s="59"/>
      <c r="I21" s="11"/>
      <c r="J21" s="37" t="b">
        <f t="shared" si="10"/>
        <v>0</v>
      </c>
      <c r="K21" s="65"/>
      <c r="L21" s="41" t="str">
        <f t="shared" si="0"/>
        <v/>
      </c>
      <c r="M21" s="40" t="str">
        <f t="shared" si="1"/>
        <v/>
      </c>
      <c r="N21" s="13"/>
      <c r="O21" s="44">
        <f t="shared" si="2"/>
        <v>0</v>
      </c>
      <c r="P21" s="44">
        <v>28000</v>
      </c>
      <c r="Q21" s="45">
        <f t="shared" si="3"/>
        <v>0</v>
      </c>
      <c r="R21" s="52" t="str">
        <f t="shared" si="4"/>
        <v/>
      </c>
      <c r="S21" s="53" t="str">
        <f t="shared" si="5"/>
        <v/>
      </c>
      <c r="T21" s="53" t="str">
        <f t="shared" si="6"/>
        <v/>
      </c>
      <c r="U21" s="54" t="str">
        <f t="shared" si="7"/>
        <v/>
      </c>
      <c r="V21" s="7"/>
      <c r="W21" s="8"/>
      <c r="X21" s="55" t="str">
        <f t="shared" si="11"/>
        <v/>
      </c>
      <c r="Y21" s="7"/>
      <c r="Z21" s="56" t="str">
        <f t="shared" si="8"/>
        <v/>
      </c>
      <c r="AA21" s="56">
        <f t="shared" si="9"/>
        <v>12</v>
      </c>
    </row>
    <row r="22" spans="1:27" s="92" customFormat="1" ht="39" customHeight="1" x14ac:dyDescent="0.2">
      <c r="A22" s="3"/>
      <c r="B22" s="72">
        <v>15</v>
      </c>
      <c r="C22" s="58"/>
      <c r="D22" s="11"/>
      <c r="E22" s="10"/>
      <c r="F22" s="11"/>
      <c r="G22" s="11"/>
      <c r="H22" s="59"/>
      <c r="I22" s="11"/>
      <c r="J22" s="37" t="b">
        <f t="shared" si="10"/>
        <v>0</v>
      </c>
      <c r="K22" s="65"/>
      <c r="L22" s="41" t="str">
        <f t="shared" si="0"/>
        <v/>
      </c>
      <c r="M22" s="40" t="str">
        <f t="shared" si="1"/>
        <v/>
      </c>
      <c r="N22" s="13"/>
      <c r="O22" s="44">
        <f t="shared" si="2"/>
        <v>0</v>
      </c>
      <c r="P22" s="44">
        <v>28000</v>
      </c>
      <c r="Q22" s="45">
        <f t="shared" si="3"/>
        <v>0</v>
      </c>
      <c r="R22" s="52" t="str">
        <f t="shared" si="4"/>
        <v/>
      </c>
      <c r="S22" s="53" t="str">
        <f t="shared" si="5"/>
        <v/>
      </c>
      <c r="T22" s="53" t="str">
        <f t="shared" si="6"/>
        <v/>
      </c>
      <c r="U22" s="54" t="str">
        <f t="shared" si="7"/>
        <v/>
      </c>
      <c r="V22" s="7"/>
      <c r="W22" s="8"/>
      <c r="X22" s="55" t="str">
        <f t="shared" si="11"/>
        <v/>
      </c>
      <c r="Y22" s="7"/>
      <c r="Z22" s="56" t="str">
        <f t="shared" si="8"/>
        <v/>
      </c>
      <c r="AA22" s="56">
        <f t="shared" si="9"/>
        <v>12</v>
      </c>
    </row>
    <row r="23" spans="1:27" s="92" customFormat="1" ht="39" customHeight="1" x14ac:dyDescent="0.2">
      <c r="A23" s="3"/>
      <c r="B23" s="72">
        <v>16</v>
      </c>
      <c r="C23" s="58"/>
      <c r="D23" s="11"/>
      <c r="E23" s="10"/>
      <c r="F23" s="11"/>
      <c r="G23" s="11"/>
      <c r="H23" s="59"/>
      <c r="I23" s="11"/>
      <c r="J23" s="37" t="b">
        <f t="shared" si="10"/>
        <v>0</v>
      </c>
      <c r="K23" s="65"/>
      <c r="L23" s="41" t="str">
        <f t="shared" si="0"/>
        <v/>
      </c>
      <c r="M23" s="40" t="str">
        <f t="shared" si="1"/>
        <v/>
      </c>
      <c r="N23" s="13"/>
      <c r="O23" s="44">
        <f t="shared" si="2"/>
        <v>0</v>
      </c>
      <c r="P23" s="44">
        <v>28000</v>
      </c>
      <c r="Q23" s="45">
        <f t="shared" si="3"/>
        <v>0</v>
      </c>
      <c r="R23" s="52" t="str">
        <f t="shared" si="4"/>
        <v/>
      </c>
      <c r="S23" s="53" t="str">
        <f t="shared" si="5"/>
        <v/>
      </c>
      <c r="T23" s="53" t="str">
        <f t="shared" si="6"/>
        <v/>
      </c>
      <c r="U23" s="54" t="str">
        <f t="shared" si="7"/>
        <v/>
      </c>
      <c r="V23" s="7"/>
      <c r="W23" s="8"/>
      <c r="X23" s="55" t="str">
        <f t="shared" si="11"/>
        <v/>
      </c>
      <c r="Y23" s="7"/>
      <c r="Z23" s="56" t="str">
        <f t="shared" si="8"/>
        <v/>
      </c>
      <c r="AA23" s="56">
        <f t="shared" si="9"/>
        <v>12</v>
      </c>
    </row>
    <row r="24" spans="1:27" s="92" customFormat="1" ht="39" customHeight="1" x14ac:dyDescent="0.2">
      <c r="A24" s="3"/>
      <c r="B24" s="72">
        <v>17</v>
      </c>
      <c r="C24" s="58"/>
      <c r="D24" s="11"/>
      <c r="E24" s="10"/>
      <c r="F24" s="11"/>
      <c r="G24" s="11"/>
      <c r="H24" s="59"/>
      <c r="I24" s="11"/>
      <c r="J24" s="37" t="b">
        <f t="shared" si="10"/>
        <v>0</v>
      </c>
      <c r="K24" s="65"/>
      <c r="L24" s="41" t="str">
        <f t="shared" si="0"/>
        <v/>
      </c>
      <c r="M24" s="40" t="str">
        <f t="shared" si="1"/>
        <v/>
      </c>
      <c r="N24" s="13"/>
      <c r="O24" s="44">
        <f t="shared" si="2"/>
        <v>0</v>
      </c>
      <c r="P24" s="44">
        <v>28000</v>
      </c>
      <c r="Q24" s="45">
        <f t="shared" si="3"/>
        <v>0</v>
      </c>
      <c r="R24" s="52" t="str">
        <f t="shared" si="4"/>
        <v/>
      </c>
      <c r="S24" s="53" t="str">
        <f t="shared" si="5"/>
        <v/>
      </c>
      <c r="T24" s="53" t="str">
        <f t="shared" si="6"/>
        <v/>
      </c>
      <c r="U24" s="54" t="str">
        <f t="shared" si="7"/>
        <v/>
      </c>
      <c r="V24" s="7"/>
      <c r="W24" s="8"/>
      <c r="X24" s="55" t="str">
        <f t="shared" si="11"/>
        <v/>
      </c>
      <c r="Y24" s="7"/>
      <c r="Z24" s="56" t="str">
        <f t="shared" si="8"/>
        <v/>
      </c>
      <c r="AA24" s="56">
        <f t="shared" si="9"/>
        <v>12</v>
      </c>
    </row>
    <row r="25" spans="1:27" s="92" customFormat="1" ht="39" customHeight="1" x14ac:dyDescent="0.2">
      <c r="A25" s="3"/>
      <c r="B25" s="72">
        <v>18</v>
      </c>
      <c r="C25" s="58"/>
      <c r="D25" s="11"/>
      <c r="E25" s="10"/>
      <c r="F25" s="11"/>
      <c r="G25" s="11"/>
      <c r="H25" s="59"/>
      <c r="I25" s="11"/>
      <c r="J25" s="37" t="b">
        <f t="shared" si="10"/>
        <v>0</v>
      </c>
      <c r="K25" s="65"/>
      <c r="L25" s="41" t="str">
        <f t="shared" si="0"/>
        <v/>
      </c>
      <c r="M25" s="40" t="str">
        <f t="shared" si="1"/>
        <v/>
      </c>
      <c r="N25" s="13"/>
      <c r="O25" s="44">
        <f t="shared" si="2"/>
        <v>0</v>
      </c>
      <c r="P25" s="44">
        <v>28000</v>
      </c>
      <c r="Q25" s="45">
        <f t="shared" si="3"/>
        <v>0</v>
      </c>
      <c r="R25" s="52" t="str">
        <f t="shared" si="4"/>
        <v/>
      </c>
      <c r="S25" s="53" t="str">
        <f t="shared" si="5"/>
        <v/>
      </c>
      <c r="T25" s="53" t="str">
        <f t="shared" si="6"/>
        <v/>
      </c>
      <c r="U25" s="54" t="str">
        <f t="shared" si="7"/>
        <v/>
      </c>
      <c r="V25" s="7"/>
      <c r="W25" s="8"/>
      <c r="X25" s="55" t="str">
        <f t="shared" si="11"/>
        <v/>
      </c>
      <c r="Y25" s="7"/>
      <c r="Z25" s="56" t="str">
        <f t="shared" si="8"/>
        <v/>
      </c>
      <c r="AA25" s="56">
        <f t="shared" si="9"/>
        <v>12</v>
      </c>
    </row>
    <row r="26" spans="1:27" s="92" customFormat="1" ht="39" customHeight="1" x14ac:dyDescent="0.2">
      <c r="A26" s="3"/>
      <c r="B26" s="72">
        <v>19</v>
      </c>
      <c r="C26" s="58"/>
      <c r="D26" s="11"/>
      <c r="E26" s="10"/>
      <c r="F26" s="11"/>
      <c r="G26" s="11"/>
      <c r="H26" s="59"/>
      <c r="I26" s="11"/>
      <c r="J26" s="37" t="b">
        <f t="shared" si="10"/>
        <v>0</v>
      </c>
      <c r="K26" s="65"/>
      <c r="L26" s="41" t="str">
        <f t="shared" si="0"/>
        <v/>
      </c>
      <c r="M26" s="40" t="str">
        <f t="shared" si="1"/>
        <v/>
      </c>
      <c r="N26" s="13"/>
      <c r="O26" s="44">
        <f t="shared" si="2"/>
        <v>0</v>
      </c>
      <c r="P26" s="44">
        <v>28000</v>
      </c>
      <c r="Q26" s="45">
        <f t="shared" si="3"/>
        <v>0</v>
      </c>
      <c r="R26" s="52" t="str">
        <f t="shared" si="4"/>
        <v/>
      </c>
      <c r="S26" s="53" t="str">
        <f t="shared" si="5"/>
        <v/>
      </c>
      <c r="T26" s="53" t="str">
        <f t="shared" si="6"/>
        <v/>
      </c>
      <c r="U26" s="54" t="str">
        <f t="shared" si="7"/>
        <v/>
      </c>
      <c r="V26" s="7"/>
      <c r="W26" s="8"/>
      <c r="X26" s="55" t="str">
        <f t="shared" si="11"/>
        <v/>
      </c>
      <c r="Y26" s="7"/>
      <c r="Z26" s="56" t="str">
        <f t="shared" si="8"/>
        <v/>
      </c>
      <c r="AA26" s="56">
        <f t="shared" si="9"/>
        <v>12</v>
      </c>
    </row>
    <row r="27" spans="1:27" s="92" customFormat="1" ht="39" customHeight="1" x14ac:dyDescent="0.2">
      <c r="A27" s="3"/>
      <c r="B27" s="72">
        <v>20</v>
      </c>
      <c r="C27" s="58"/>
      <c r="D27" s="11"/>
      <c r="E27" s="10"/>
      <c r="F27" s="11"/>
      <c r="G27" s="11"/>
      <c r="H27" s="59"/>
      <c r="I27" s="11"/>
      <c r="J27" s="37" t="b">
        <f t="shared" si="10"/>
        <v>0</v>
      </c>
      <c r="K27" s="65"/>
      <c r="L27" s="41" t="str">
        <f t="shared" si="0"/>
        <v/>
      </c>
      <c r="M27" s="40" t="str">
        <f t="shared" si="1"/>
        <v/>
      </c>
      <c r="N27" s="13"/>
      <c r="O27" s="44">
        <f t="shared" si="2"/>
        <v>0</v>
      </c>
      <c r="P27" s="44">
        <v>28000</v>
      </c>
      <c r="Q27" s="45">
        <f t="shared" si="3"/>
        <v>0</v>
      </c>
      <c r="R27" s="52" t="str">
        <f t="shared" si="4"/>
        <v/>
      </c>
      <c r="S27" s="53" t="str">
        <f t="shared" si="5"/>
        <v/>
      </c>
      <c r="T27" s="53" t="str">
        <f t="shared" si="6"/>
        <v/>
      </c>
      <c r="U27" s="54" t="str">
        <f t="shared" si="7"/>
        <v/>
      </c>
      <c r="V27" s="7"/>
      <c r="W27" s="8"/>
      <c r="X27" s="55" t="str">
        <f t="shared" si="11"/>
        <v/>
      </c>
      <c r="Y27" s="7"/>
      <c r="Z27" s="56" t="str">
        <f t="shared" si="8"/>
        <v/>
      </c>
      <c r="AA27" s="56">
        <f t="shared" si="9"/>
        <v>12</v>
      </c>
    </row>
    <row r="28" spans="1:27" s="92" customFormat="1" ht="39" customHeight="1" x14ac:dyDescent="0.2">
      <c r="A28" s="3"/>
      <c r="B28" s="72">
        <v>21</v>
      </c>
      <c r="C28" s="58"/>
      <c r="D28" s="11"/>
      <c r="E28" s="10"/>
      <c r="F28" s="11"/>
      <c r="G28" s="11"/>
      <c r="H28" s="59"/>
      <c r="I28" s="11"/>
      <c r="J28" s="37" t="b">
        <f t="shared" si="10"/>
        <v>0</v>
      </c>
      <c r="K28" s="65"/>
      <c r="L28" s="41" t="str">
        <f t="shared" si="0"/>
        <v/>
      </c>
      <c r="M28" s="40" t="str">
        <f t="shared" si="1"/>
        <v/>
      </c>
      <c r="N28" s="13"/>
      <c r="O28" s="44">
        <f t="shared" si="2"/>
        <v>0</v>
      </c>
      <c r="P28" s="44">
        <v>28000</v>
      </c>
      <c r="Q28" s="45">
        <f t="shared" si="3"/>
        <v>0</v>
      </c>
      <c r="R28" s="52" t="str">
        <f t="shared" si="4"/>
        <v/>
      </c>
      <c r="S28" s="53" t="str">
        <f t="shared" si="5"/>
        <v/>
      </c>
      <c r="T28" s="53" t="str">
        <f t="shared" si="6"/>
        <v/>
      </c>
      <c r="U28" s="54" t="str">
        <f t="shared" si="7"/>
        <v/>
      </c>
      <c r="V28" s="7"/>
      <c r="W28" s="8"/>
      <c r="X28" s="55" t="str">
        <f t="shared" si="11"/>
        <v/>
      </c>
      <c r="Y28" s="7"/>
      <c r="Z28" s="56" t="str">
        <f t="shared" si="8"/>
        <v/>
      </c>
      <c r="AA28" s="56">
        <f t="shared" si="9"/>
        <v>12</v>
      </c>
    </row>
    <row r="29" spans="1:27" s="92" customFormat="1" ht="39" customHeight="1" x14ac:dyDescent="0.2">
      <c r="A29" s="3"/>
      <c r="B29" s="72">
        <v>22</v>
      </c>
      <c r="C29" s="58"/>
      <c r="D29" s="11"/>
      <c r="E29" s="10"/>
      <c r="F29" s="11"/>
      <c r="G29" s="11"/>
      <c r="H29" s="59"/>
      <c r="I29" s="11"/>
      <c r="J29" s="37" t="b">
        <f t="shared" si="10"/>
        <v>0</v>
      </c>
      <c r="K29" s="65"/>
      <c r="L29" s="41" t="str">
        <f t="shared" si="0"/>
        <v/>
      </c>
      <c r="M29" s="40" t="str">
        <f t="shared" si="1"/>
        <v/>
      </c>
      <c r="N29" s="13"/>
      <c r="O29" s="44">
        <f t="shared" si="2"/>
        <v>0</v>
      </c>
      <c r="P29" s="44">
        <v>28000</v>
      </c>
      <c r="Q29" s="45">
        <f t="shared" si="3"/>
        <v>0</v>
      </c>
      <c r="R29" s="52" t="str">
        <f t="shared" si="4"/>
        <v/>
      </c>
      <c r="S29" s="53" t="str">
        <f t="shared" si="5"/>
        <v/>
      </c>
      <c r="T29" s="53" t="str">
        <f t="shared" si="6"/>
        <v/>
      </c>
      <c r="U29" s="54" t="str">
        <f t="shared" si="7"/>
        <v/>
      </c>
      <c r="V29" s="7"/>
      <c r="W29" s="8"/>
      <c r="X29" s="55" t="str">
        <f t="shared" si="11"/>
        <v/>
      </c>
      <c r="Y29" s="7"/>
      <c r="Z29" s="56" t="str">
        <f t="shared" si="8"/>
        <v/>
      </c>
      <c r="AA29" s="56">
        <f t="shared" si="9"/>
        <v>12</v>
      </c>
    </row>
    <row r="30" spans="1:27" s="92" customFormat="1" ht="39" customHeight="1" x14ac:dyDescent="0.2">
      <c r="A30" s="3"/>
      <c r="B30" s="72">
        <v>23</v>
      </c>
      <c r="C30" s="58"/>
      <c r="D30" s="11"/>
      <c r="E30" s="10"/>
      <c r="F30" s="11"/>
      <c r="G30" s="11"/>
      <c r="H30" s="59"/>
      <c r="I30" s="11"/>
      <c r="J30" s="37" t="b">
        <f t="shared" si="10"/>
        <v>0</v>
      </c>
      <c r="K30" s="65"/>
      <c r="L30" s="41" t="str">
        <f t="shared" si="0"/>
        <v/>
      </c>
      <c r="M30" s="40" t="str">
        <f t="shared" si="1"/>
        <v/>
      </c>
      <c r="N30" s="13"/>
      <c r="O30" s="44">
        <f t="shared" si="2"/>
        <v>0</v>
      </c>
      <c r="P30" s="44">
        <v>28000</v>
      </c>
      <c r="Q30" s="45">
        <f t="shared" si="3"/>
        <v>0</v>
      </c>
      <c r="R30" s="52" t="str">
        <f t="shared" si="4"/>
        <v/>
      </c>
      <c r="S30" s="53" t="str">
        <f t="shared" si="5"/>
        <v/>
      </c>
      <c r="T30" s="53" t="str">
        <f t="shared" si="6"/>
        <v/>
      </c>
      <c r="U30" s="54" t="str">
        <f t="shared" si="7"/>
        <v/>
      </c>
      <c r="V30" s="7"/>
      <c r="W30" s="8"/>
      <c r="X30" s="55" t="str">
        <f t="shared" si="11"/>
        <v/>
      </c>
      <c r="Y30" s="7"/>
      <c r="Z30" s="56" t="str">
        <f t="shared" si="8"/>
        <v/>
      </c>
      <c r="AA30" s="56">
        <f t="shared" si="9"/>
        <v>12</v>
      </c>
    </row>
    <row r="31" spans="1:27" s="92" customFormat="1" ht="39" customHeight="1" x14ac:dyDescent="0.2">
      <c r="A31" s="3"/>
      <c r="B31" s="72">
        <v>24</v>
      </c>
      <c r="C31" s="58"/>
      <c r="D31" s="11"/>
      <c r="E31" s="10"/>
      <c r="F31" s="11"/>
      <c r="G31" s="11"/>
      <c r="H31" s="59"/>
      <c r="I31" s="11"/>
      <c r="J31" s="37" t="b">
        <f t="shared" si="10"/>
        <v>0</v>
      </c>
      <c r="K31" s="65"/>
      <c r="L31" s="41" t="str">
        <f t="shared" si="0"/>
        <v/>
      </c>
      <c r="M31" s="40" t="str">
        <f t="shared" si="1"/>
        <v/>
      </c>
      <c r="N31" s="13"/>
      <c r="O31" s="44">
        <f t="shared" si="2"/>
        <v>0</v>
      </c>
      <c r="P31" s="44">
        <v>28000</v>
      </c>
      <c r="Q31" s="45">
        <f t="shared" si="3"/>
        <v>0</v>
      </c>
      <c r="R31" s="52" t="str">
        <f t="shared" si="4"/>
        <v/>
      </c>
      <c r="S31" s="53" t="str">
        <f t="shared" si="5"/>
        <v/>
      </c>
      <c r="T31" s="53" t="str">
        <f t="shared" si="6"/>
        <v/>
      </c>
      <c r="U31" s="54" t="str">
        <f t="shared" si="7"/>
        <v/>
      </c>
      <c r="V31" s="7"/>
      <c r="W31" s="8"/>
      <c r="X31" s="55" t="str">
        <f t="shared" si="11"/>
        <v/>
      </c>
      <c r="Y31" s="7"/>
      <c r="Z31" s="56" t="str">
        <f t="shared" si="8"/>
        <v/>
      </c>
      <c r="AA31" s="56">
        <f t="shared" si="9"/>
        <v>12</v>
      </c>
    </row>
    <row r="32" spans="1:27" s="92" customFormat="1" ht="39" customHeight="1" x14ac:dyDescent="0.2">
      <c r="A32" s="3"/>
      <c r="B32" s="72">
        <v>25</v>
      </c>
      <c r="C32" s="58"/>
      <c r="D32" s="11"/>
      <c r="E32" s="10"/>
      <c r="F32" s="11"/>
      <c r="G32" s="11"/>
      <c r="H32" s="59"/>
      <c r="I32" s="11"/>
      <c r="J32" s="37" t="b">
        <f t="shared" si="10"/>
        <v>0</v>
      </c>
      <c r="K32" s="65"/>
      <c r="L32" s="41" t="str">
        <f t="shared" si="0"/>
        <v/>
      </c>
      <c r="M32" s="40" t="str">
        <f t="shared" si="1"/>
        <v/>
      </c>
      <c r="N32" s="13"/>
      <c r="O32" s="44">
        <f t="shared" si="2"/>
        <v>0</v>
      </c>
      <c r="P32" s="44">
        <v>28000</v>
      </c>
      <c r="Q32" s="45">
        <f t="shared" si="3"/>
        <v>0</v>
      </c>
      <c r="R32" s="52" t="str">
        <f t="shared" si="4"/>
        <v/>
      </c>
      <c r="S32" s="53" t="str">
        <f t="shared" si="5"/>
        <v/>
      </c>
      <c r="T32" s="53" t="str">
        <f t="shared" si="6"/>
        <v/>
      </c>
      <c r="U32" s="54" t="str">
        <f t="shared" si="7"/>
        <v/>
      </c>
      <c r="V32" s="7"/>
      <c r="W32" s="8"/>
      <c r="X32" s="55" t="str">
        <f t="shared" si="11"/>
        <v/>
      </c>
      <c r="Y32" s="7"/>
      <c r="Z32" s="56" t="str">
        <f t="shared" si="8"/>
        <v/>
      </c>
      <c r="AA32" s="56">
        <f t="shared" si="9"/>
        <v>12</v>
      </c>
    </row>
    <row r="33" spans="1:27" s="92" customFormat="1" ht="39" customHeight="1" x14ac:dyDescent="0.2">
      <c r="A33" s="3"/>
      <c r="B33" s="72">
        <v>26</v>
      </c>
      <c r="C33" s="58"/>
      <c r="D33" s="11"/>
      <c r="E33" s="10"/>
      <c r="F33" s="11"/>
      <c r="G33" s="11"/>
      <c r="H33" s="59"/>
      <c r="I33" s="11"/>
      <c r="J33" s="37" t="b">
        <f t="shared" si="10"/>
        <v>0</v>
      </c>
      <c r="K33" s="65"/>
      <c r="L33" s="41" t="str">
        <f t="shared" si="0"/>
        <v/>
      </c>
      <c r="M33" s="40" t="str">
        <f t="shared" si="1"/>
        <v/>
      </c>
      <c r="N33" s="13"/>
      <c r="O33" s="44">
        <f t="shared" si="2"/>
        <v>0</v>
      </c>
      <c r="P33" s="44">
        <v>28000</v>
      </c>
      <c r="Q33" s="45">
        <f t="shared" si="3"/>
        <v>0</v>
      </c>
      <c r="R33" s="52" t="str">
        <f t="shared" si="4"/>
        <v/>
      </c>
      <c r="S33" s="53" t="str">
        <f t="shared" si="5"/>
        <v/>
      </c>
      <c r="T33" s="53" t="str">
        <f t="shared" si="6"/>
        <v/>
      </c>
      <c r="U33" s="54" t="str">
        <f t="shared" si="7"/>
        <v/>
      </c>
      <c r="V33" s="7"/>
      <c r="W33" s="8"/>
      <c r="X33" s="55" t="str">
        <f t="shared" si="11"/>
        <v/>
      </c>
      <c r="Y33" s="7"/>
      <c r="Z33" s="56" t="str">
        <f t="shared" si="8"/>
        <v/>
      </c>
      <c r="AA33" s="56">
        <f t="shared" si="9"/>
        <v>12</v>
      </c>
    </row>
    <row r="34" spans="1:27" s="92" customFormat="1" ht="39" customHeight="1" x14ac:dyDescent="0.2">
      <c r="A34" s="3"/>
      <c r="B34" s="72">
        <v>27</v>
      </c>
      <c r="C34" s="58"/>
      <c r="D34" s="11"/>
      <c r="E34" s="10"/>
      <c r="F34" s="11"/>
      <c r="G34" s="11"/>
      <c r="H34" s="59"/>
      <c r="I34" s="11"/>
      <c r="J34" s="37" t="b">
        <f t="shared" si="10"/>
        <v>0</v>
      </c>
      <c r="K34" s="65"/>
      <c r="L34" s="41" t="str">
        <f t="shared" si="0"/>
        <v/>
      </c>
      <c r="M34" s="40" t="str">
        <f t="shared" si="1"/>
        <v/>
      </c>
      <c r="N34" s="13"/>
      <c r="O34" s="44">
        <f t="shared" si="2"/>
        <v>0</v>
      </c>
      <c r="P34" s="44">
        <v>28000</v>
      </c>
      <c r="Q34" s="45">
        <f t="shared" si="3"/>
        <v>0</v>
      </c>
      <c r="R34" s="52" t="str">
        <f t="shared" si="4"/>
        <v/>
      </c>
      <c r="S34" s="53" t="str">
        <f t="shared" si="5"/>
        <v/>
      </c>
      <c r="T34" s="53" t="str">
        <f t="shared" si="6"/>
        <v/>
      </c>
      <c r="U34" s="54" t="str">
        <f t="shared" si="7"/>
        <v/>
      </c>
      <c r="V34" s="7"/>
      <c r="W34" s="8"/>
      <c r="X34" s="55" t="str">
        <f t="shared" si="11"/>
        <v/>
      </c>
      <c r="Y34" s="7"/>
      <c r="Z34" s="56" t="str">
        <f t="shared" si="8"/>
        <v/>
      </c>
      <c r="AA34" s="56">
        <f t="shared" si="9"/>
        <v>12</v>
      </c>
    </row>
    <row r="35" spans="1:27" s="92" customFormat="1" ht="39" customHeight="1" x14ac:dyDescent="0.2">
      <c r="A35" s="3"/>
      <c r="B35" s="72">
        <v>28</v>
      </c>
      <c r="C35" s="58"/>
      <c r="D35" s="11"/>
      <c r="E35" s="10"/>
      <c r="F35" s="11"/>
      <c r="G35" s="11"/>
      <c r="H35" s="59"/>
      <c r="I35" s="11"/>
      <c r="J35" s="37" t="b">
        <f t="shared" si="10"/>
        <v>0</v>
      </c>
      <c r="K35" s="65"/>
      <c r="L35" s="41" t="str">
        <f t="shared" si="0"/>
        <v/>
      </c>
      <c r="M35" s="40" t="str">
        <f t="shared" si="1"/>
        <v/>
      </c>
      <c r="N35" s="13"/>
      <c r="O35" s="44">
        <f t="shared" si="2"/>
        <v>0</v>
      </c>
      <c r="P35" s="44">
        <v>28000</v>
      </c>
      <c r="Q35" s="45">
        <f t="shared" si="3"/>
        <v>0</v>
      </c>
      <c r="R35" s="52" t="str">
        <f t="shared" si="4"/>
        <v/>
      </c>
      <c r="S35" s="53" t="str">
        <f t="shared" si="5"/>
        <v/>
      </c>
      <c r="T35" s="53" t="str">
        <f t="shared" si="6"/>
        <v/>
      </c>
      <c r="U35" s="54" t="str">
        <f t="shared" si="7"/>
        <v/>
      </c>
      <c r="V35" s="7"/>
      <c r="W35" s="8"/>
      <c r="X35" s="55" t="str">
        <f t="shared" si="11"/>
        <v/>
      </c>
      <c r="Y35" s="7"/>
      <c r="Z35" s="56" t="str">
        <f t="shared" si="8"/>
        <v/>
      </c>
      <c r="AA35" s="56">
        <f t="shared" si="9"/>
        <v>12</v>
      </c>
    </row>
    <row r="36" spans="1:27" s="92" customFormat="1" ht="39" customHeight="1" x14ac:dyDescent="0.2">
      <c r="A36" s="3"/>
      <c r="B36" s="72">
        <v>29</v>
      </c>
      <c r="C36" s="58"/>
      <c r="D36" s="11"/>
      <c r="E36" s="10"/>
      <c r="F36" s="11"/>
      <c r="G36" s="11"/>
      <c r="H36" s="59"/>
      <c r="I36" s="11"/>
      <c r="J36" s="37" t="b">
        <f t="shared" si="10"/>
        <v>0</v>
      </c>
      <c r="K36" s="65"/>
      <c r="L36" s="41" t="str">
        <f t="shared" si="0"/>
        <v/>
      </c>
      <c r="M36" s="40" t="str">
        <f t="shared" si="1"/>
        <v/>
      </c>
      <c r="N36" s="13"/>
      <c r="O36" s="44">
        <f t="shared" si="2"/>
        <v>0</v>
      </c>
      <c r="P36" s="44">
        <v>28000</v>
      </c>
      <c r="Q36" s="45">
        <f t="shared" si="3"/>
        <v>0</v>
      </c>
      <c r="R36" s="52" t="str">
        <f t="shared" si="4"/>
        <v/>
      </c>
      <c r="S36" s="53" t="str">
        <f t="shared" si="5"/>
        <v/>
      </c>
      <c r="T36" s="53" t="str">
        <f t="shared" si="6"/>
        <v/>
      </c>
      <c r="U36" s="54" t="str">
        <f t="shared" si="7"/>
        <v/>
      </c>
      <c r="V36" s="7"/>
      <c r="W36" s="8"/>
      <c r="X36" s="55" t="str">
        <f t="shared" si="11"/>
        <v/>
      </c>
      <c r="Y36" s="7"/>
      <c r="Z36" s="56" t="str">
        <f t="shared" si="8"/>
        <v/>
      </c>
      <c r="AA36" s="56">
        <f t="shared" si="9"/>
        <v>12</v>
      </c>
    </row>
    <row r="37" spans="1:27" s="92" customFormat="1" ht="39" customHeight="1" x14ac:dyDescent="0.2">
      <c r="A37" s="3"/>
      <c r="B37" s="72">
        <v>30</v>
      </c>
      <c r="C37" s="58"/>
      <c r="D37" s="11"/>
      <c r="E37" s="10"/>
      <c r="F37" s="11"/>
      <c r="G37" s="11"/>
      <c r="H37" s="59"/>
      <c r="I37" s="11"/>
      <c r="J37" s="37" t="b">
        <f t="shared" si="10"/>
        <v>0</v>
      </c>
      <c r="K37" s="65"/>
      <c r="L37" s="41" t="str">
        <f t="shared" si="0"/>
        <v/>
      </c>
      <c r="M37" s="40" t="str">
        <f t="shared" si="1"/>
        <v/>
      </c>
      <c r="N37" s="13"/>
      <c r="O37" s="44">
        <f t="shared" si="2"/>
        <v>0</v>
      </c>
      <c r="P37" s="44">
        <v>28000</v>
      </c>
      <c r="Q37" s="45">
        <f t="shared" si="3"/>
        <v>0</v>
      </c>
      <c r="R37" s="52" t="str">
        <f t="shared" si="4"/>
        <v/>
      </c>
      <c r="S37" s="53" t="str">
        <f t="shared" si="5"/>
        <v/>
      </c>
      <c r="T37" s="53" t="str">
        <f t="shared" si="6"/>
        <v/>
      </c>
      <c r="U37" s="54" t="str">
        <f t="shared" si="7"/>
        <v/>
      </c>
      <c r="V37" s="7"/>
      <c r="W37" s="8"/>
      <c r="X37" s="55" t="str">
        <f t="shared" si="11"/>
        <v/>
      </c>
      <c r="Y37" s="7"/>
      <c r="Z37" s="56" t="str">
        <f t="shared" si="8"/>
        <v/>
      </c>
      <c r="AA37" s="56">
        <f t="shared" si="9"/>
        <v>12</v>
      </c>
    </row>
    <row r="38" spans="1:27" s="92" customFormat="1" ht="39" customHeight="1" x14ac:dyDescent="0.2">
      <c r="A38" s="3"/>
      <c r="B38" s="72">
        <v>31</v>
      </c>
      <c r="C38" s="58"/>
      <c r="D38" s="11"/>
      <c r="E38" s="10"/>
      <c r="F38" s="11"/>
      <c r="G38" s="11"/>
      <c r="H38" s="59"/>
      <c r="I38" s="11"/>
      <c r="J38" s="37" t="b">
        <f t="shared" si="10"/>
        <v>0</v>
      </c>
      <c r="K38" s="65"/>
      <c r="L38" s="41" t="str">
        <f t="shared" si="0"/>
        <v/>
      </c>
      <c r="M38" s="40" t="str">
        <f t="shared" si="1"/>
        <v/>
      </c>
      <c r="N38" s="13"/>
      <c r="O38" s="44">
        <f t="shared" si="2"/>
        <v>0</v>
      </c>
      <c r="P38" s="44">
        <v>28000</v>
      </c>
      <c r="Q38" s="45">
        <f t="shared" si="3"/>
        <v>0</v>
      </c>
      <c r="R38" s="52" t="str">
        <f t="shared" si="4"/>
        <v/>
      </c>
      <c r="S38" s="53" t="str">
        <f t="shared" si="5"/>
        <v/>
      </c>
      <c r="T38" s="53" t="str">
        <f t="shared" si="6"/>
        <v/>
      </c>
      <c r="U38" s="54" t="str">
        <f t="shared" si="7"/>
        <v/>
      </c>
      <c r="V38" s="7"/>
      <c r="W38" s="8"/>
      <c r="X38" s="55" t="str">
        <f t="shared" si="11"/>
        <v/>
      </c>
      <c r="Y38" s="7"/>
      <c r="Z38" s="56" t="str">
        <f t="shared" si="8"/>
        <v/>
      </c>
      <c r="AA38" s="56">
        <f t="shared" si="9"/>
        <v>12</v>
      </c>
    </row>
    <row r="39" spans="1:27" s="92" customFormat="1" ht="39" customHeight="1" x14ac:dyDescent="0.2">
      <c r="A39" s="3"/>
      <c r="B39" s="72">
        <v>32</v>
      </c>
      <c r="C39" s="58"/>
      <c r="D39" s="11"/>
      <c r="E39" s="10"/>
      <c r="F39" s="11"/>
      <c r="G39" s="11"/>
      <c r="H39" s="59"/>
      <c r="I39" s="11"/>
      <c r="J39" s="37" t="b">
        <f t="shared" si="10"/>
        <v>0</v>
      </c>
      <c r="K39" s="65"/>
      <c r="L39" s="41" t="str">
        <f t="shared" si="0"/>
        <v/>
      </c>
      <c r="M39" s="40" t="str">
        <f t="shared" si="1"/>
        <v/>
      </c>
      <c r="N39" s="13"/>
      <c r="O39" s="44">
        <f t="shared" si="2"/>
        <v>0</v>
      </c>
      <c r="P39" s="44">
        <v>28000</v>
      </c>
      <c r="Q39" s="45">
        <f t="shared" si="3"/>
        <v>0</v>
      </c>
      <c r="R39" s="52" t="str">
        <f t="shared" si="4"/>
        <v/>
      </c>
      <c r="S39" s="53" t="str">
        <f t="shared" si="5"/>
        <v/>
      </c>
      <c r="T39" s="53" t="str">
        <f t="shared" si="6"/>
        <v/>
      </c>
      <c r="U39" s="54" t="str">
        <f t="shared" si="7"/>
        <v/>
      </c>
      <c r="V39" s="7"/>
      <c r="W39" s="8"/>
      <c r="X39" s="55" t="str">
        <f t="shared" si="11"/>
        <v/>
      </c>
      <c r="Y39" s="7"/>
      <c r="Z39" s="56" t="str">
        <f t="shared" si="8"/>
        <v/>
      </c>
      <c r="AA39" s="56">
        <f t="shared" si="9"/>
        <v>12</v>
      </c>
    </row>
    <row r="40" spans="1:27" s="92" customFormat="1" ht="39" customHeight="1" x14ac:dyDescent="0.2">
      <c r="A40" s="3"/>
      <c r="B40" s="72">
        <v>33</v>
      </c>
      <c r="C40" s="58"/>
      <c r="D40" s="11"/>
      <c r="E40" s="10"/>
      <c r="F40" s="11"/>
      <c r="G40" s="11"/>
      <c r="H40" s="59"/>
      <c r="I40" s="11"/>
      <c r="J40" s="37" t="b">
        <f t="shared" si="10"/>
        <v>0</v>
      </c>
      <c r="K40" s="65"/>
      <c r="L40" s="41" t="str">
        <f t="shared" si="0"/>
        <v/>
      </c>
      <c r="M40" s="40" t="str">
        <f t="shared" si="1"/>
        <v/>
      </c>
      <c r="N40" s="13"/>
      <c r="O40" s="44">
        <f t="shared" si="2"/>
        <v>0</v>
      </c>
      <c r="P40" s="44">
        <v>28000</v>
      </c>
      <c r="Q40" s="45">
        <f t="shared" si="3"/>
        <v>0</v>
      </c>
      <c r="R40" s="52" t="str">
        <f t="shared" si="4"/>
        <v/>
      </c>
      <c r="S40" s="53" t="str">
        <f t="shared" si="5"/>
        <v/>
      </c>
      <c r="T40" s="53" t="str">
        <f t="shared" si="6"/>
        <v/>
      </c>
      <c r="U40" s="54" t="str">
        <f t="shared" si="7"/>
        <v/>
      </c>
      <c r="V40" s="7"/>
      <c r="W40" s="8"/>
      <c r="X40" s="55" t="str">
        <f t="shared" si="11"/>
        <v/>
      </c>
      <c r="Y40" s="7"/>
      <c r="Z40" s="56" t="str">
        <f t="shared" si="8"/>
        <v/>
      </c>
      <c r="AA40" s="56">
        <f t="shared" si="9"/>
        <v>12</v>
      </c>
    </row>
    <row r="41" spans="1:27" s="92" customFormat="1" ht="39" customHeight="1" x14ac:dyDescent="0.2">
      <c r="A41" s="3"/>
      <c r="B41" s="72">
        <v>34</v>
      </c>
      <c r="C41" s="58"/>
      <c r="D41" s="11"/>
      <c r="E41" s="10"/>
      <c r="F41" s="11"/>
      <c r="G41" s="11"/>
      <c r="H41" s="59"/>
      <c r="I41" s="11"/>
      <c r="J41" s="37" t="b">
        <f t="shared" si="10"/>
        <v>0</v>
      </c>
      <c r="K41" s="65"/>
      <c r="L41" s="41" t="str">
        <f t="shared" si="0"/>
        <v/>
      </c>
      <c r="M41" s="40" t="str">
        <f t="shared" si="1"/>
        <v/>
      </c>
      <c r="N41" s="13"/>
      <c r="O41" s="44">
        <f t="shared" si="2"/>
        <v>0</v>
      </c>
      <c r="P41" s="44">
        <v>28000</v>
      </c>
      <c r="Q41" s="45">
        <f t="shared" si="3"/>
        <v>0</v>
      </c>
      <c r="R41" s="52" t="str">
        <f t="shared" si="4"/>
        <v/>
      </c>
      <c r="S41" s="53" t="str">
        <f t="shared" si="5"/>
        <v/>
      </c>
      <c r="T41" s="53" t="str">
        <f t="shared" si="6"/>
        <v/>
      </c>
      <c r="U41" s="54" t="str">
        <f t="shared" si="7"/>
        <v/>
      </c>
      <c r="V41" s="7"/>
      <c r="W41" s="8"/>
      <c r="X41" s="55" t="str">
        <f t="shared" si="11"/>
        <v/>
      </c>
      <c r="Y41" s="7"/>
      <c r="Z41" s="56" t="str">
        <f t="shared" si="8"/>
        <v/>
      </c>
      <c r="AA41" s="56">
        <f t="shared" si="9"/>
        <v>12</v>
      </c>
    </row>
    <row r="42" spans="1:27" s="92" customFormat="1" ht="39" customHeight="1" x14ac:dyDescent="0.2">
      <c r="A42" s="3"/>
      <c r="B42" s="72">
        <v>35</v>
      </c>
      <c r="C42" s="58"/>
      <c r="D42" s="11"/>
      <c r="E42" s="10"/>
      <c r="F42" s="11"/>
      <c r="G42" s="11"/>
      <c r="H42" s="59"/>
      <c r="I42" s="11"/>
      <c r="J42" s="37" t="b">
        <f t="shared" si="10"/>
        <v>0</v>
      </c>
      <c r="K42" s="65"/>
      <c r="L42" s="41" t="str">
        <f t="shared" si="0"/>
        <v/>
      </c>
      <c r="M42" s="40" t="str">
        <f t="shared" si="1"/>
        <v/>
      </c>
      <c r="N42" s="13"/>
      <c r="O42" s="44">
        <f t="shared" si="2"/>
        <v>0</v>
      </c>
      <c r="P42" s="44">
        <v>28000</v>
      </c>
      <c r="Q42" s="45">
        <f t="shared" si="3"/>
        <v>0</v>
      </c>
      <c r="R42" s="52" t="str">
        <f t="shared" si="4"/>
        <v/>
      </c>
      <c r="S42" s="53" t="str">
        <f t="shared" si="5"/>
        <v/>
      </c>
      <c r="T42" s="53" t="str">
        <f t="shared" si="6"/>
        <v/>
      </c>
      <c r="U42" s="54" t="str">
        <f t="shared" si="7"/>
        <v/>
      </c>
      <c r="V42" s="7"/>
      <c r="W42" s="8"/>
      <c r="X42" s="55" t="str">
        <f t="shared" si="11"/>
        <v/>
      </c>
      <c r="Y42" s="7"/>
      <c r="Z42" s="56" t="str">
        <f t="shared" si="8"/>
        <v/>
      </c>
      <c r="AA42" s="56">
        <f t="shared" si="9"/>
        <v>12</v>
      </c>
    </row>
    <row r="43" spans="1:27" s="92" customFormat="1" ht="39" customHeight="1" x14ac:dyDescent="0.2">
      <c r="A43" s="3"/>
      <c r="B43" s="72">
        <v>36</v>
      </c>
      <c r="C43" s="58"/>
      <c r="D43" s="11"/>
      <c r="E43" s="10"/>
      <c r="F43" s="11"/>
      <c r="G43" s="11"/>
      <c r="H43" s="59"/>
      <c r="I43" s="11"/>
      <c r="J43" s="37" t="b">
        <f t="shared" si="10"/>
        <v>0</v>
      </c>
      <c r="K43" s="65"/>
      <c r="L43" s="41" t="str">
        <f t="shared" si="0"/>
        <v/>
      </c>
      <c r="M43" s="40" t="str">
        <f t="shared" si="1"/>
        <v/>
      </c>
      <c r="N43" s="13"/>
      <c r="O43" s="44">
        <f t="shared" si="2"/>
        <v>0</v>
      </c>
      <c r="P43" s="44">
        <v>28000</v>
      </c>
      <c r="Q43" s="45">
        <f t="shared" si="3"/>
        <v>0</v>
      </c>
      <c r="R43" s="52" t="str">
        <f t="shared" si="4"/>
        <v/>
      </c>
      <c r="S43" s="53" t="str">
        <f t="shared" si="5"/>
        <v/>
      </c>
      <c r="T43" s="53" t="str">
        <f t="shared" si="6"/>
        <v/>
      </c>
      <c r="U43" s="54" t="str">
        <f t="shared" si="7"/>
        <v/>
      </c>
      <c r="V43" s="7"/>
      <c r="W43" s="8"/>
      <c r="X43" s="55" t="str">
        <f t="shared" si="11"/>
        <v/>
      </c>
      <c r="Y43" s="7"/>
      <c r="Z43" s="56" t="str">
        <f t="shared" si="8"/>
        <v/>
      </c>
      <c r="AA43" s="56">
        <f t="shared" si="9"/>
        <v>12</v>
      </c>
    </row>
    <row r="44" spans="1:27" s="92" customFormat="1" ht="39" customHeight="1" x14ac:dyDescent="0.2">
      <c r="A44" s="3"/>
      <c r="B44" s="72">
        <v>37</v>
      </c>
      <c r="C44" s="58"/>
      <c r="D44" s="11"/>
      <c r="E44" s="10"/>
      <c r="F44" s="11"/>
      <c r="G44" s="11"/>
      <c r="H44" s="59"/>
      <c r="I44" s="11"/>
      <c r="J44" s="37" t="b">
        <f t="shared" si="10"/>
        <v>0</v>
      </c>
      <c r="K44" s="65"/>
      <c r="L44" s="41" t="str">
        <f t="shared" si="0"/>
        <v/>
      </c>
      <c r="M44" s="40" t="str">
        <f t="shared" si="1"/>
        <v/>
      </c>
      <c r="N44" s="13"/>
      <c r="O44" s="44">
        <f t="shared" si="2"/>
        <v>0</v>
      </c>
      <c r="P44" s="44">
        <v>28000</v>
      </c>
      <c r="Q44" s="45">
        <f t="shared" si="3"/>
        <v>0</v>
      </c>
      <c r="R44" s="52" t="str">
        <f t="shared" si="4"/>
        <v/>
      </c>
      <c r="S44" s="53" t="str">
        <f t="shared" si="5"/>
        <v/>
      </c>
      <c r="T44" s="53" t="str">
        <f t="shared" si="6"/>
        <v/>
      </c>
      <c r="U44" s="54" t="str">
        <f t="shared" si="7"/>
        <v/>
      </c>
      <c r="V44" s="7"/>
      <c r="W44" s="8"/>
      <c r="X44" s="55" t="str">
        <f t="shared" si="11"/>
        <v/>
      </c>
      <c r="Y44" s="7"/>
      <c r="Z44" s="56" t="str">
        <f t="shared" si="8"/>
        <v/>
      </c>
      <c r="AA44" s="56">
        <f t="shared" si="9"/>
        <v>12</v>
      </c>
    </row>
    <row r="45" spans="1:27" s="92" customFormat="1" ht="39" customHeight="1" x14ac:dyDescent="0.2">
      <c r="A45" s="3"/>
      <c r="B45" s="72">
        <v>38</v>
      </c>
      <c r="C45" s="58"/>
      <c r="D45" s="11"/>
      <c r="E45" s="10"/>
      <c r="F45" s="11"/>
      <c r="G45" s="11"/>
      <c r="H45" s="59"/>
      <c r="I45" s="11"/>
      <c r="J45" s="37" t="b">
        <f t="shared" si="10"/>
        <v>0</v>
      </c>
      <c r="K45" s="65"/>
      <c r="L45" s="41" t="str">
        <f t="shared" si="0"/>
        <v/>
      </c>
      <c r="M45" s="40" t="str">
        <f t="shared" si="1"/>
        <v/>
      </c>
      <c r="N45" s="13"/>
      <c r="O45" s="44">
        <f t="shared" si="2"/>
        <v>0</v>
      </c>
      <c r="P45" s="44">
        <v>28000</v>
      </c>
      <c r="Q45" s="45">
        <f t="shared" si="3"/>
        <v>0</v>
      </c>
      <c r="R45" s="52" t="str">
        <f t="shared" si="4"/>
        <v/>
      </c>
      <c r="S45" s="53" t="str">
        <f t="shared" si="5"/>
        <v/>
      </c>
      <c r="T45" s="53" t="str">
        <f t="shared" si="6"/>
        <v/>
      </c>
      <c r="U45" s="54" t="str">
        <f t="shared" si="7"/>
        <v/>
      </c>
      <c r="V45" s="7"/>
      <c r="W45" s="8"/>
      <c r="X45" s="55" t="str">
        <f t="shared" si="11"/>
        <v/>
      </c>
      <c r="Y45" s="7"/>
      <c r="Z45" s="56" t="str">
        <f t="shared" si="8"/>
        <v/>
      </c>
      <c r="AA45" s="56">
        <f t="shared" si="9"/>
        <v>12</v>
      </c>
    </row>
    <row r="46" spans="1:27" s="92" customFormat="1" ht="39" customHeight="1" x14ac:dyDescent="0.2">
      <c r="A46" s="3"/>
      <c r="B46" s="72">
        <v>39</v>
      </c>
      <c r="C46" s="58"/>
      <c r="D46" s="11"/>
      <c r="E46" s="10"/>
      <c r="F46" s="11"/>
      <c r="G46" s="11"/>
      <c r="H46" s="59"/>
      <c r="I46" s="11"/>
      <c r="J46" s="37" t="b">
        <f t="shared" si="10"/>
        <v>0</v>
      </c>
      <c r="K46" s="65"/>
      <c r="L46" s="41" t="str">
        <f t="shared" si="0"/>
        <v/>
      </c>
      <c r="M46" s="40" t="str">
        <f t="shared" si="1"/>
        <v/>
      </c>
      <c r="N46" s="13"/>
      <c r="O46" s="44">
        <f t="shared" si="2"/>
        <v>0</v>
      </c>
      <c r="P46" s="44">
        <v>28000</v>
      </c>
      <c r="Q46" s="45">
        <f t="shared" si="3"/>
        <v>0</v>
      </c>
      <c r="R46" s="52" t="str">
        <f t="shared" si="4"/>
        <v/>
      </c>
      <c r="S46" s="53" t="str">
        <f t="shared" si="5"/>
        <v/>
      </c>
      <c r="T46" s="53" t="str">
        <f t="shared" si="6"/>
        <v/>
      </c>
      <c r="U46" s="54" t="str">
        <f t="shared" si="7"/>
        <v/>
      </c>
      <c r="V46" s="7"/>
      <c r="W46" s="8"/>
      <c r="X46" s="55" t="str">
        <f t="shared" si="11"/>
        <v/>
      </c>
      <c r="Y46" s="7"/>
      <c r="Z46" s="56" t="str">
        <f t="shared" si="8"/>
        <v/>
      </c>
      <c r="AA46" s="56">
        <f t="shared" si="9"/>
        <v>12</v>
      </c>
    </row>
    <row r="47" spans="1:27" s="92" customFormat="1" ht="39" customHeight="1" x14ac:dyDescent="0.2">
      <c r="A47" s="3"/>
      <c r="B47" s="72">
        <v>40</v>
      </c>
      <c r="C47" s="58"/>
      <c r="D47" s="11"/>
      <c r="E47" s="10"/>
      <c r="F47" s="11"/>
      <c r="G47" s="11"/>
      <c r="H47" s="59"/>
      <c r="I47" s="11"/>
      <c r="J47" s="37" t="b">
        <f t="shared" si="10"/>
        <v>0</v>
      </c>
      <c r="K47" s="65"/>
      <c r="L47" s="41" t="str">
        <f t="shared" si="0"/>
        <v/>
      </c>
      <c r="M47" s="40" t="str">
        <f t="shared" si="1"/>
        <v/>
      </c>
      <c r="N47" s="13"/>
      <c r="O47" s="44">
        <f t="shared" si="2"/>
        <v>0</v>
      </c>
      <c r="P47" s="44">
        <v>28000</v>
      </c>
      <c r="Q47" s="45">
        <f t="shared" si="3"/>
        <v>0</v>
      </c>
      <c r="R47" s="52" t="str">
        <f t="shared" si="4"/>
        <v/>
      </c>
      <c r="S47" s="53" t="str">
        <f t="shared" si="5"/>
        <v/>
      </c>
      <c r="T47" s="53" t="str">
        <f t="shared" si="6"/>
        <v/>
      </c>
      <c r="U47" s="54" t="str">
        <f t="shared" si="7"/>
        <v/>
      </c>
      <c r="V47" s="7"/>
      <c r="W47" s="8"/>
      <c r="X47" s="55" t="str">
        <f t="shared" si="11"/>
        <v/>
      </c>
      <c r="Y47" s="7"/>
      <c r="Z47" s="56" t="str">
        <f t="shared" si="8"/>
        <v/>
      </c>
      <c r="AA47" s="56">
        <f t="shared" si="9"/>
        <v>12</v>
      </c>
    </row>
    <row r="48" spans="1:27" s="92" customFormat="1" ht="39" customHeight="1" x14ac:dyDescent="0.2">
      <c r="A48" s="3"/>
      <c r="B48" s="72">
        <v>41</v>
      </c>
      <c r="C48" s="58"/>
      <c r="D48" s="11"/>
      <c r="E48" s="10"/>
      <c r="F48" s="11"/>
      <c r="G48" s="11"/>
      <c r="H48" s="59"/>
      <c r="I48" s="11"/>
      <c r="J48" s="37" t="b">
        <f t="shared" si="10"/>
        <v>0</v>
      </c>
      <c r="K48" s="65"/>
      <c r="L48" s="41" t="str">
        <f t="shared" si="0"/>
        <v/>
      </c>
      <c r="M48" s="40" t="str">
        <f t="shared" si="1"/>
        <v/>
      </c>
      <c r="N48" s="13"/>
      <c r="O48" s="44">
        <f t="shared" si="2"/>
        <v>0</v>
      </c>
      <c r="P48" s="44">
        <v>28000</v>
      </c>
      <c r="Q48" s="45">
        <f t="shared" si="3"/>
        <v>0</v>
      </c>
      <c r="R48" s="52" t="str">
        <f t="shared" si="4"/>
        <v/>
      </c>
      <c r="S48" s="53" t="str">
        <f t="shared" si="5"/>
        <v/>
      </c>
      <c r="T48" s="53" t="str">
        <f t="shared" si="6"/>
        <v/>
      </c>
      <c r="U48" s="54" t="str">
        <f t="shared" si="7"/>
        <v/>
      </c>
      <c r="V48" s="7"/>
      <c r="W48" s="8"/>
      <c r="X48" s="55" t="str">
        <f t="shared" si="11"/>
        <v/>
      </c>
      <c r="Y48" s="7"/>
      <c r="Z48" s="56" t="str">
        <f t="shared" si="8"/>
        <v/>
      </c>
      <c r="AA48" s="56">
        <f t="shared" si="9"/>
        <v>12</v>
      </c>
    </row>
    <row r="49" spans="1:27" s="92" customFormat="1" ht="39" customHeight="1" x14ac:dyDescent="0.2">
      <c r="A49" s="3"/>
      <c r="B49" s="72">
        <v>42</v>
      </c>
      <c r="C49" s="58"/>
      <c r="D49" s="11"/>
      <c r="E49" s="10"/>
      <c r="F49" s="11"/>
      <c r="G49" s="11"/>
      <c r="H49" s="59"/>
      <c r="I49" s="11"/>
      <c r="J49" s="37" t="b">
        <f t="shared" si="10"/>
        <v>0</v>
      </c>
      <c r="K49" s="65"/>
      <c r="L49" s="41" t="str">
        <f t="shared" si="0"/>
        <v/>
      </c>
      <c r="M49" s="40" t="str">
        <f t="shared" si="1"/>
        <v/>
      </c>
      <c r="N49" s="13"/>
      <c r="O49" s="44">
        <f t="shared" si="2"/>
        <v>0</v>
      </c>
      <c r="P49" s="44">
        <v>28000</v>
      </c>
      <c r="Q49" s="45">
        <f t="shared" si="3"/>
        <v>0</v>
      </c>
      <c r="R49" s="52" t="str">
        <f t="shared" si="4"/>
        <v/>
      </c>
      <c r="S49" s="53" t="str">
        <f t="shared" si="5"/>
        <v/>
      </c>
      <c r="T49" s="53" t="str">
        <f t="shared" si="6"/>
        <v/>
      </c>
      <c r="U49" s="54" t="str">
        <f t="shared" si="7"/>
        <v/>
      </c>
      <c r="V49" s="7"/>
      <c r="W49" s="8"/>
      <c r="X49" s="55" t="str">
        <f t="shared" si="11"/>
        <v/>
      </c>
      <c r="Y49" s="7"/>
      <c r="Z49" s="56" t="str">
        <f t="shared" si="8"/>
        <v/>
      </c>
      <c r="AA49" s="56">
        <f t="shared" si="9"/>
        <v>12</v>
      </c>
    </row>
    <row r="50" spans="1:27" s="92" customFormat="1" ht="39" customHeight="1" x14ac:dyDescent="0.2">
      <c r="A50" s="3"/>
      <c r="B50" s="72">
        <v>43</v>
      </c>
      <c r="C50" s="58"/>
      <c r="D50" s="11"/>
      <c r="E50" s="10"/>
      <c r="F50" s="11"/>
      <c r="G50" s="11"/>
      <c r="H50" s="59"/>
      <c r="I50" s="11"/>
      <c r="J50" s="37" t="b">
        <f t="shared" si="10"/>
        <v>0</v>
      </c>
      <c r="K50" s="65"/>
      <c r="L50" s="41" t="str">
        <f t="shared" si="0"/>
        <v/>
      </c>
      <c r="M50" s="40" t="str">
        <f t="shared" si="1"/>
        <v/>
      </c>
      <c r="N50" s="13"/>
      <c r="O50" s="44">
        <f t="shared" si="2"/>
        <v>0</v>
      </c>
      <c r="P50" s="44">
        <v>28000</v>
      </c>
      <c r="Q50" s="45">
        <f t="shared" si="3"/>
        <v>0</v>
      </c>
      <c r="R50" s="52" t="str">
        <f t="shared" si="4"/>
        <v/>
      </c>
      <c r="S50" s="53" t="str">
        <f t="shared" si="5"/>
        <v/>
      </c>
      <c r="T50" s="53" t="str">
        <f t="shared" si="6"/>
        <v/>
      </c>
      <c r="U50" s="54" t="str">
        <f t="shared" si="7"/>
        <v/>
      </c>
      <c r="V50" s="7"/>
      <c r="W50" s="8"/>
      <c r="X50" s="55" t="str">
        <f t="shared" si="11"/>
        <v/>
      </c>
      <c r="Y50" s="7"/>
      <c r="Z50" s="56" t="str">
        <f t="shared" si="8"/>
        <v/>
      </c>
      <c r="AA50" s="56">
        <f t="shared" si="9"/>
        <v>12</v>
      </c>
    </row>
    <row r="51" spans="1:27" s="92" customFormat="1" ht="39" customHeight="1" x14ac:dyDescent="0.2">
      <c r="A51" s="3"/>
      <c r="B51" s="72">
        <v>44</v>
      </c>
      <c r="C51" s="58"/>
      <c r="D51" s="11"/>
      <c r="E51" s="10"/>
      <c r="F51" s="11"/>
      <c r="G51" s="11"/>
      <c r="H51" s="59"/>
      <c r="I51" s="11"/>
      <c r="J51" s="37" t="b">
        <f t="shared" si="10"/>
        <v>0</v>
      </c>
      <c r="K51" s="65"/>
      <c r="L51" s="41" t="str">
        <f t="shared" si="0"/>
        <v/>
      </c>
      <c r="M51" s="40" t="str">
        <f t="shared" si="1"/>
        <v/>
      </c>
      <c r="N51" s="13"/>
      <c r="O51" s="44">
        <f t="shared" si="2"/>
        <v>0</v>
      </c>
      <c r="P51" s="44">
        <v>28000</v>
      </c>
      <c r="Q51" s="45">
        <f t="shared" si="3"/>
        <v>0</v>
      </c>
      <c r="R51" s="52" t="str">
        <f t="shared" si="4"/>
        <v/>
      </c>
      <c r="S51" s="53" t="str">
        <f t="shared" si="5"/>
        <v/>
      </c>
      <c r="T51" s="53" t="str">
        <f t="shared" si="6"/>
        <v/>
      </c>
      <c r="U51" s="54" t="str">
        <f t="shared" si="7"/>
        <v/>
      </c>
      <c r="V51" s="7"/>
      <c r="W51" s="8"/>
      <c r="X51" s="55" t="str">
        <f t="shared" si="11"/>
        <v/>
      </c>
      <c r="Y51" s="7"/>
      <c r="Z51" s="56" t="str">
        <f t="shared" si="8"/>
        <v/>
      </c>
      <c r="AA51" s="56">
        <f t="shared" si="9"/>
        <v>12</v>
      </c>
    </row>
    <row r="52" spans="1:27" s="92" customFormat="1" ht="39" customHeight="1" x14ac:dyDescent="0.2">
      <c r="A52" s="3"/>
      <c r="B52" s="72">
        <v>45</v>
      </c>
      <c r="C52" s="58"/>
      <c r="D52" s="11"/>
      <c r="E52" s="10"/>
      <c r="F52" s="11"/>
      <c r="G52" s="11"/>
      <c r="H52" s="59"/>
      <c r="I52" s="11"/>
      <c r="J52" s="37" t="b">
        <f t="shared" si="10"/>
        <v>0</v>
      </c>
      <c r="K52" s="65"/>
      <c r="L52" s="41" t="str">
        <f t="shared" si="0"/>
        <v/>
      </c>
      <c r="M52" s="40" t="str">
        <f t="shared" si="1"/>
        <v/>
      </c>
      <c r="N52" s="13"/>
      <c r="O52" s="44">
        <f t="shared" si="2"/>
        <v>0</v>
      </c>
      <c r="P52" s="44">
        <v>28000</v>
      </c>
      <c r="Q52" s="45">
        <f t="shared" si="3"/>
        <v>0</v>
      </c>
      <c r="R52" s="52" t="str">
        <f t="shared" si="4"/>
        <v/>
      </c>
      <c r="S52" s="53" t="str">
        <f t="shared" si="5"/>
        <v/>
      </c>
      <c r="T52" s="53" t="str">
        <f t="shared" si="6"/>
        <v/>
      </c>
      <c r="U52" s="54" t="str">
        <f t="shared" si="7"/>
        <v/>
      </c>
      <c r="V52" s="7"/>
      <c r="W52" s="8"/>
      <c r="X52" s="55" t="str">
        <f t="shared" si="11"/>
        <v/>
      </c>
      <c r="Y52" s="7"/>
      <c r="Z52" s="56" t="str">
        <f t="shared" si="8"/>
        <v/>
      </c>
      <c r="AA52" s="56">
        <f t="shared" si="9"/>
        <v>12</v>
      </c>
    </row>
    <row r="53" spans="1:27" s="92" customFormat="1" ht="39" customHeight="1" x14ac:dyDescent="0.2">
      <c r="A53" s="3"/>
      <c r="B53" s="72">
        <v>46</v>
      </c>
      <c r="C53" s="58"/>
      <c r="D53" s="11"/>
      <c r="E53" s="10"/>
      <c r="F53" s="11"/>
      <c r="G53" s="11"/>
      <c r="H53" s="59"/>
      <c r="I53" s="11"/>
      <c r="J53" s="37" t="b">
        <f t="shared" si="10"/>
        <v>0</v>
      </c>
      <c r="K53" s="65"/>
      <c r="L53" s="41" t="str">
        <f t="shared" si="0"/>
        <v/>
      </c>
      <c r="M53" s="40" t="str">
        <f t="shared" si="1"/>
        <v/>
      </c>
      <c r="N53" s="13"/>
      <c r="O53" s="44">
        <f t="shared" si="2"/>
        <v>0</v>
      </c>
      <c r="P53" s="44">
        <v>28000</v>
      </c>
      <c r="Q53" s="45">
        <f t="shared" si="3"/>
        <v>0</v>
      </c>
      <c r="R53" s="52" t="str">
        <f t="shared" si="4"/>
        <v/>
      </c>
      <c r="S53" s="53" t="str">
        <f t="shared" si="5"/>
        <v/>
      </c>
      <c r="T53" s="53" t="str">
        <f t="shared" si="6"/>
        <v/>
      </c>
      <c r="U53" s="54" t="str">
        <f t="shared" si="7"/>
        <v/>
      </c>
      <c r="V53" s="7"/>
      <c r="W53" s="8"/>
      <c r="X53" s="55" t="str">
        <f t="shared" si="11"/>
        <v/>
      </c>
      <c r="Y53" s="7"/>
      <c r="Z53" s="56" t="str">
        <f t="shared" si="8"/>
        <v/>
      </c>
      <c r="AA53" s="56">
        <f t="shared" si="9"/>
        <v>12</v>
      </c>
    </row>
    <row r="54" spans="1:27" s="92" customFormat="1" ht="39" customHeight="1" x14ac:dyDescent="0.2">
      <c r="A54" s="3"/>
      <c r="B54" s="72">
        <v>47</v>
      </c>
      <c r="C54" s="58"/>
      <c r="D54" s="11"/>
      <c r="E54" s="10"/>
      <c r="F54" s="11"/>
      <c r="G54" s="11"/>
      <c r="H54" s="59"/>
      <c r="I54" s="11"/>
      <c r="J54" s="37" t="b">
        <f t="shared" si="10"/>
        <v>0</v>
      </c>
      <c r="K54" s="65"/>
      <c r="L54" s="41" t="str">
        <f t="shared" si="0"/>
        <v/>
      </c>
      <c r="M54" s="40" t="str">
        <f t="shared" si="1"/>
        <v/>
      </c>
      <c r="N54" s="13"/>
      <c r="O54" s="44">
        <f t="shared" si="2"/>
        <v>0</v>
      </c>
      <c r="P54" s="44">
        <v>28000</v>
      </c>
      <c r="Q54" s="45">
        <f t="shared" si="3"/>
        <v>0</v>
      </c>
      <c r="R54" s="52" t="str">
        <f t="shared" si="4"/>
        <v/>
      </c>
      <c r="S54" s="53" t="str">
        <f t="shared" si="5"/>
        <v/>
      </c>
      <c r="T54" s="53" t="str">
        <f t="shared" si="6"/>
        <v/>
      </c>
      <c r="U54" s="54" t="str">
        <f t="shared" si="7"/>
        <v/>
      </c>
      <c r="V54" s="7"/>
      <c r="W54" s="8"/>
      <c r="X54" s="55" t="str">
        <f t="shared" si="11"/>
        <v/>
      </c>
      <c r="Y54" s="7"/>
      <c r="Z54" s="56" t="str">
        <f t="shared" si="8"/>
        <v/>
      </c>
      <c r="AA54" s="56">
        <f t="shared" si="9"/>
        <v>12</v>
      </c>
    </row>
    <row r="55" spans="1:27" s="92" customFormat="1" ht="39" customHeight="1" x14ac:dyDescent="0.2">
      <c r="A55" s="3"/>
      <c r="B55" s="72">
        <v>48</v>
      </c>
      <c r="C55" s="58"/>
      <c r="D55" s="11"/>
      <c r="E55" s="10"/>
      <c r="F55" s="11"/>
      <c r="G55" s="11"/>
      <c r="H55" s="59"/>
      <c r="I55" s="11"/>
      <c r="J55" s="37" t="b">
        <f t="shared" si="10"/>
        <v>0</v>
      </c>
      <c r="K55" s="65"/>
      <c r="L55" s="41" t="str">
        <f t="shared" si="0"/>
        <v/>
      </c>
      <c r="M55" s="40" t="str">
        <f t="shared" si="1"/>
        <v/>
      </c>
      <c r="N55" s="13"/>
      <c r="O55" s="44">
        <f t="shared" si="2"/>
        <v>0</v>
      </c>
      <c r="P55" s="44">
        <v>28000</v>
      </c>
      <c r="Q55" s="45">
        <f t="shared" si="3"/>
        <v>0</v>
      </c>
      <c r="R55" s="52" t="str">
        <f t="shared" si="4"/>
        <v/>
      </c>
      <c r="S55" s="53" t="str">
        <f t="shared" si="5"/>
        <v/>
      </c>
      <c r="T55" s="53" t="str">
        <f t="shared" si="6"/>
        <v/>
      </c>
      <c r="U55" s="54" t="str">
        <f t="shared" si="7"/>
        <v/>
      </c>
      <c r="V55" s="7"/>
      <c r="W55" s="8"/>
      <c r="X55" s="55" t="str">
        <f t="shared" si="11"/>
        <v/>
      </c>
      <c r="Y55" s="7"/>
      <c r="Z55" s="56" t="str">
        <f t="shared" si="8"/>
        <v/>
      </c>
      <c r="AA55" s="56">
        <f t="shared" si="9"/>
        <v>12</v>
      </c>
    </row>
    <row r="56" spans="1:27" s="92" customFormat="1" ht="39" customHeight="1" x14ac:dyDescent="0.2">
      <c r="A56" s="3"/>
      <c r="B56" s="72">
        <v>49</v>
      </c>
      <c r="C56" s="58"/>
      <c r="D56" s="11"/>
      <c r="E56" s="10"/>
      <c r="F56" s="11"/>
      <c r="G56" s="11"/>
      <c r="H56" s="59"/>
      <c r="I56" s="11"/>
      <c r="J56" s="37" t="b">
        <f t="shared" si="10"/>
        <v>0</v>
      </c>
      <c r="K56" s="65"/>
      <c r="L56" s="41" t="str">
        <f t="shared" si="0"/>
        <v/>
      </c>
      <c r="M56" s="40" t="str">
        <f t="shared" si="1"/>
        <v/>
      </c>
      <c r="N56" s="13"/>
      <c r="O56" s="44">
        <f t="shared" si="2"/>
        <v>0</v>
      </c>
      <c r="P56" s="44">
        <v>28000</v>
      </c>
      <c r="Q56" s="45">
        <f t="shared" si="3"/>
        <v>0</v>
      </c>
      <c r="R56" s="52" t="str">
        <f t="shared" si="4"/>
        <v/>
      </c>
      <c r="S56" s="53" t="str">
        <f t="shared" si="5"/>
        <v/>
      </c>
      <c r="T56" s="53" t="str">
        <f t="shared" si="6"/>
        <v/>
      </c>
      <c r="U56" s="54" t="str">
        <f t="shared" si="7"/>
        <v/>
      </c>
      <c r="V56" s="7"/>
      <c r="W56" s="8"/>
      <c r="X56" s="55" t="str">
        <f t="shared" si="11"/>
        <v/>
      </c>
      <c r="Y56" s="7"/>
      <c r="Z56" s="56" t="str">
        <f t="shared" si="8"/>
        <v/>
      </c>
      <c r="AA56" s="56">
        <f t="shared" si="9"/>
        <v>12</v>
      </c>
    </row>
    <row r="57" spans="1:27" ht="39" customHeight="1" x14ac:dyDescent="0.2">
      <c r="A57" s="2"/>
      <c r="B57" s="72">
        <v>50</v>
      </c>
      <c r="C57" s="58"/>
      <c r="D57" s="11"/>
      <c r="E57" s="10"/>
      <c r="F57" s="11"/>
      <c r="G57" s="11"/>
      <c r="H57" s="59"/>
      <c r="I57" s="11"/>
      <c r="J57" s="37" t="b">
        <f t="shared" si="10"/>
        <v>0</v>
      </c>
      <c r="K57" s="65"/>
      <c r="L57" s="41" t="str">
        <f t="shared" si="0"/>
        <v/>
      </c>
      <c r="M57" s="40" t="str">
        <f t="shared" si="1"/>
        <v/>
      </c>
      <c r="N57" s="13"/>
      <c r="O57" s="44">
        <f t="shared" si="2"/>
        <v>0</v>
      </c>
      <c r="P57" s="44">
        <v>28000</v>
      </c>
      <c r="Q57" s="45">
        <f t="shared" si="3"/>
        <v>0</v>
      </c>
      <c r="R57" s="52" t="str">
        <f t="shared" si="4"/>
        <v/>
      </c>
      <c r="S57" s="53" t="str">
        <f t="shared" si="5"/>
        <v/>
      </c>
      <c r="T57" s="53" t="str">
        <f t="shared" si="6"/>
        <v/>
      </c>
      <c r="U57" s="54" t="str">
        <f t="shared" si="7"/>
        <v/>
      </c>
      <c r="V57" s="7"/>
      <c r="W57" s="8"/>
      <c r="X57" s="55" t="str">
        <f t="shared" si="11"/>
        <v/>
      </c>
      <c r="Y57" s="7"/>
      <c r="Z57" s="56" t="str">
        <f t="shared" si="8"/>
        <v/>
      </c>
      <c r="AA57" s="56">
        <f t="shared" si="9"/>
        <v>12</v>
      </c>
    </row>
    <row r="58" spans="1:27" ht="39" customHeight="1" x14ac:dyDescent="0.2">
      <c r="A58" s="2"/>
      <c r="B58" s="72">
        <v>51</v>
      </c>
      <c r="C58" s="58"/>
      <c r="D58" s="11"/>
      <c r="E58" s="10"/>
      <c r="F58" s="11"/>
      <c r="G58" s="11"/>
      <c r="H58" s="59"/>
      <c r="I58" s="11"/>
      <c r="J58" s="37" t="b">
        <f t="shared" si="10"/>
        <v>0</v>
      </c>
      <c r="K58" s="65"/>
      <c r="L58" s="41" t="str">
        <f t="shared" si="0"/>
        <v/>
      </c>
      <c r="M58" s="40" t="str">
        <f t="shared" si="1"/>
        <v/>
      </c>
      <c r="N58" s="13"/>
      <c r="O58" s="44">
        <f t="shared" si="2"/>
        <v>0</v>
      </c>
      <c r="P58" s="44">
        <v>28000</v>
      </c>
      <c r="Q58" s="45">
        <f t="shared" si="3"/>
        <v>0</v>
      </c>
      <c r="R58" s="52" t="str">
        <f t="shared" si="4"/>
        <v/>
      </c>
      <c r="S58" s="53" t="str">
        <f t="shared" si="5"/>
        <v/>
      </c>
      <c r="T58" s="53" t="str">
        <f t="shared" si="6"/>
        <v/>
      </c>
      <c r="U58" s="54" t="str">
        <f t="shared" si="7"/>
        <v/>
      </c>
      <c r="V58" s="7"/>
      <c r="W58" s="8"/>
      <c r="X58" s="55" t="str">
        <f t="shared" si="11"/>
        <v/>
      </c>
      <c r="Y58" s="7"/>
      <c r="Z58" s="56" t="str">
        <f t="shared" si="8"/>
        <v/>
      </c>
      <c r="AA58" s="56">
        <f t="shared" si="9"/>
        <v>12</v>
      </c>
    </row>
    <row r="59" spans="1:27" ht="39" customHeight="1" x14ac:dyDescent="0.2">
      <c r="A59" s="2"/>
      <c r="B59" s="72">
        <v>52</v>
      </c>
      <c r="C59" s="58"/>
      <c r="D59" s="11"/>
      <c r="E59" s="10"/>
      <c r="F59" s="11"/>
      <c r="G59" s="11"/>
      <c r="H59" s="59"/>
      <c r="I59" s="11"/>
      <c r="J59" s="37" t="b">
        <f t="shared" si="10"/>
        <v>0</v>
      </c>
      <c r="K59" s="65"/>
      <c r="L59" s="41" t="str">
        <f t="shared" si="0"/>
        <v/>
      </c>
      <c r="M59" s="40" t="str">
        <f t="shared" si="1"/>
        <v/>
      </c>
      <c r="N59" s="13"/>
      <c r="O59" s="44">
        <f t="shared" si="2"/>
        <v>0</v>
      </c>
      <c r="P59" s="44">
        <v>28000</v>
      </c>
      <c r="Q59" s="45">
        <f t="shared" si="3"/>
        <v>0</v>
      </c>
      <c r="R59" s="52" t="str">
        <f t="shared" si="4"/>
        <v/>
      </c>
      <c r="S59" s="53" t="str">
        <f t="shared" si="5"/>
        <v/>
      </c>
      <c r="T59" s="53" t="str">
        <f t="shared" si="6"/>
        <v/>
      </c>
      <c r="U59" s="54" t="str">
        <f t="shared" si="7"/>
        <v/>
      </c>
      <c r="V59" s="7"/>
      <c r="W59" s="8"/>
      <c r="X59" s="55" t="str">
        <f t="shared" si="11"/>
        <v/>
      </c>
      <c r="Y59" s="7"/>
      <c r="Z59" s="56" t="str">
        <f t="shared" si="8"/>
        <v/>
      </c>
      <c r="AA59" s="56">
        <f t="shared" si="9"/>
        <v>12</v>
      </c>
    </row>
    <row r="60" spans="1:27" ht="39" customHeight="1" x14ac:dyDescent="0.2">
      <c r="A60" s="2"/>
      <c r="B60" s="72">
        <v>53</v>
      </c>
      <c r="C60" s="58"/>
      <c r="D60" s="11"/>
      <c r="E60" s="10"/>
      <c r="F60" s="11"/>
      <c r="G60" s="11"/>
      <c r="H60" s="59"/>
      <c r="I60" s="11"/>
      <c r="J60" s="37" t="b">
        <f t="shared" si="10"/>
        <v>0</v>
      </c>
      <c r="K60" s="65"/>
      <c r="L60" s="41" t="str">
        <f t="shared" si="0"/>
        <v/>
      </c>
      <c r="M60" s="40" t="str">
        <f t="shared" si="1"/>
        <v/>
      </c>
      <c r="N60" s="13"/>
      <c r="O60" s="44">
        <f t="shared" si="2"/>
        <v>0</v>
      </c>
      <c r="P60" s="44">
        <v>28000</v>
      </c>
      <c r="Q60" s="45">
        <f t="shared" si="3"/>
        <v>0</v>
      </c>
      <c r="R60" s="52" t="str">
        <f t="shared" si="4"/>
        <v/>
      </c>
      <c r="S60" s="53" t="str">
        <f t="shared" si="5"/>
        <v/>
      </c>
      <c r="T60" s="53" t="str">
        <f t="shared" si="6"/>
        <v/>
      </c>
      <c r="U60" s="54" t="str">
        <f t="shared" si="7"/>
        <v/>
      </c>
      <c r="V60" s="7"/>
      <c r="W60" s="8"/>
      <c r="X60" s="55" t="str">
        <f t="shared" si="11"/>
        <v/>
      </c>
      <c r="Y60" s="7"/>
      <c r="Z60" s="56" t="str">
        <f t="shared" si="8"/>
        <v/>
      </c>
      <c r="AA60" s="56">
        <f t="shared" si="9"/>
        <v>12</v>
      </c>
    </row>
    <row r="61" spans="1:27" ht="39" customHeight="1" x14ac:dyDescent="0.2">
      <c r="A61" s="2"/>
      <c r="B61" s="72">
        <v>54</v>
      </c>
      <c r="C61" s="58"/>
      <c r="D61" s="11"/>
      <c r="E61" s="10"/>
      <c r="F61" s="11"/>
      <c r="G61" s="11"/>
      <c r="H61" s="59"/>
      <c r="I61" s="11"/>
      <c r="J61" s="37" t="b">
        <f t="shared" si="10"/>
        <v>0</v>
      </c>
      <c r="K61" s="65"/>
      <c r="L61" s="41" t="str">
        <f t="shared" si="0"/>
        <v/>
      </c>
      <c r="M61" s="40" t="str">
        <f t="shared" si="1"/>
        <v/>
      </c>
      <c r="N61" s="13"/>
      <c r="O61" s="44">
        <f t="shared" si="2"/>
        <v>0</v>
      </c>
      <c r="P61" s="44">
        <v>28000</v>
      </c>
      <c r="Q61" s="45">
        <f t="shared" si="3"/>
        <v>0</v>
      </c>
      <c r="R61" s="52" t="str">
        <f t="shared" si="4"/>
        <v/>
      </c>
      <c r="S61" s="53" t="str">
        <f t="shared" si="5"/>
        <v/>
      </c>
      <c r="T61" s="53" t="str">
        <f t="shared" si="6"/>
        <v/>
      </c>
      <c r="U61" s="54" t="str">
        <f t="shared" si="7"/>
        <v/>
      </c>
      <c r="V61" s="7"/>
      <c r="W61" s="8"/>
      <c r="X61" s="55" t="str">
        <f t="shared" si="11"/>
        <v/>
      </c>
      <c r="Y61" s="7"/>
      <c r="Z61" s="56" t="str">
        <f t="shared" si="8"/>
        <v/>
      </c>
      <c r="AA61" s="56">
        <f t="shared" si="9"/>
        <v>12</v>
      </c>
    </row>
    <row r="62" spans="1:27" ht="39" customHeight="1" x14ac:dyDescent="0.2">
      <c r="A62" s="2"/>
      <c r="B62" s="72">
        <v>55</v>
      </c>
      <c r="C62" s="58"/>
      <c r="D62" s="11"/>
      <c r="E62" s="10"/>
      <c r="F62" s="11"/>
      <c r="G62" s="11"/>
      <c r="H62" s="59"/>
      <c r="I62" s="11"/>
      <c r="J62" s="37" t="b">
        <f t="shared" si="10"/>
        <v>0</v>
      </c>
      <c r="K62" s="65"/>
      <c r="L62" s="41" t="str">
        <f t="shared" si="0"/>
        <v/>
      </c>
      <c r="M62" s="40" t="str">
        <f t="shared" si="1"/>
        <v/>
      </c>
      <c r="N62" s="13"/>
      <c r="O62" s="44">
        <f t="shared" si="2"/>
        <v>0</v>
      </c>
      <c r="P62" s="44">
        <v>28000</v>
      </c>
      <c r="Q62" s="45">
        <f t="shared" si="3"/>
        <v>0</v>
      </c>
      <c r="R62" s="52" t="str">
        <f t="shared" si="4"/>
        <v/>
      </c>
      <c r="S62" s="53" t="str">
        <f t="shared" si="5"/>
        <v/>
      </c>
      <c r="T62" s="53" t="str">
        <f t="shared" si="6"/>
        <v/>
      </c>
      <c r="U62" s="54" t="str">
        <f t="shared" si="7"/>
        <v/>
      </c>
      <c r="V62" s="7"/>
      <c r="W62" s="8"/>
      <c r="X62" s="55" t="str">
        <f t="shared" si="11"/>
        <v/>
      </c>
      <c r="Y62" s="7"/>
      <c r="Z62" s="56" t="str">
        <f t="shared" si="8"/>
        <v/>
      </c>
      <c r="AA62" s="56">
        <f t="shared" si="9"/>
        <v>12</v>
      </c>
    </row>
    <row r="63" spans="1:27" ht="39" customHeight="1" x14ac:dyDescent="0.2">
      <c r="A63" s="2"/>
      <c r="B63" s="72">
        <v>56</v>
      </c>
      <c r="C63" s="58"/>
      <c r="D63" s="11"/>
      <c r="E63" s="10"/>
      <c r="F63" s="11"/>
      <c r="G63" s="11"/>
      <c r="H63" s="59"/>
      <c r="I63" s="11"/>
      <c r="J63" s="37" t="b">
        <f t="shared" si="10"/>
        <v>0</v>
      </c>
      <c r="K63" s="65"/>
      <c r="L63" s="41" t="str">
        <f t="shared" si="0"/>
        <v/>
      </c>
      <c r="M63" s="40" t="str">
        <f t="shared" si="1"/>
        <v/>
      </c>
      <c r="N63" s="13"/>
      <c r="O63" s="44">
        <f t="shared" si="2"/>
        <v>0</v>
      </c>
      <c r="P63" s="44">
        <v>28000</v>
      </c>
      <c r="Q63" s="45">
        <f t="shared" si="3"/>
        <v>0</v>
      </c>
      <c r="R63" s="52" t="str">
        <f t="shared" si="4"/>
        <v/>
      </c>
      <c r="S63" s="53" t="str">
        <f t="shared" si="5"/>
        <v/>
      </c>
      <c r="T63" s="53" t="str">
        <f t="shared" si="6"/>
        <v/>
      </c>
      <c r="U63" s="54" t="str">
        <f t="shared" si="7"/>
        <v/>
      </c>
      <c r="V63" s="7"/>
      <c r="W63" s="8"/>
      <c r="X63" s="55" t="str">
        <f t="shared" si="11"/>
        <v/>
      </c>
      <c r="Y63" s="7"/>
      <c r="Z63" s="56" t="str">
        <f t="shared" si="8"/>
        <v/>
      </c>
      <c r="AA63" s="56">
        <f t="shared" si="9"/>
        <v>12</v>
      </c>
    </row>
    <row r="64" spans="1:27" ht="39" customHeight="1" x14ac:dyDescent="0.2">
      <c r="A64" s="2"/>
      <c r="B64" s="72">
        <v>57</v>
      </c>
      <c r="C64" s="58"/>
      <c r="D64" s="11"/>
      <c r="E64" s="10"/>
      <c r="F64" s="11"/>
      <c r="G64" s="11"/>
      <c r="H64" s="59"/>
      <c r="I64" s="11"/>
      <c r="J64" s="37" t="b">
        <f t="shared" si="10"/>
        <v>0</v>
      </c>
      <c r="K64" s="65"/>
      <c r="L64" s="41" t="str">
        <f t="shared" si="0"/>
        <v/>
      </c>
      <c r="M64" s="40" t="str">
        <f t="shared" si="1"/>
        <v/>
      </c>
      <c r="N64" s="13"/>
      <c r="O64" s="44">
        <f t="shared" si="2"/>
        <v>0</v>
      </c>
      <c r="P64" s="44">
        <v>28000</v>
      </c>
      <c r="Q64" s="45">
        <f t="shared" si="3"/>
        <v>0</v>
      </c>
      <c r="R64" s="52" t="str">
        <f t="shared" si="4"/>
        <v/>
      </c>
      <c r="S64" s="53" t="str">
        <f t="shared" si="5"/>
        <v/>
      </c>
      <c r="T64" s="53" t="str">
        <f t="shared" si="6"/>
        <v/>
      </c>
      <c r="U64" s="54" t="str">
        <f t="shared" si="7"/>
        <v/>
      </c>
      <c r="V64" s="7"/>
      <c r="W64" s="8"/>
      <c r="X64" s="55" t="str">
        <f t="shared" si="11"/>
        <v/>
      </c>
      <c r="Y64" s="7"/>
      <c r="Z64" s="56" t="str">
        <f t="shared" si="8"/>
        <v/>
      </c>
      <c r="AA64" s="56">
        <f t="shared" si="9"/>
        <v>12</v>
      </c>
    </row>
    <row r="65" spans="1:27" ht="39" customHeight="1" x14ac:dyDescent="0.2">
      <c r="A65" s="2"/>
      <c r="B65" s="72">
        <v>58</v>
      </c>
      <c r="C65" s="58"/>
      <c r="D65" s="11"/>
      <c r="E65" s="10"/>
      <c r="F65" s="11"/>
      <c r="G65" s="11"/>
      <c r="H65" s="59"/>
      <c r="I65" s="11"/>
      <c r="J65" s="37" t="b">
        <f t="shared" si="10"/>
        <v>0</v>
      </c>
      <c r="K65" s="65"/>
      <c r="L65" s="41" t="str">
        <f t="shared" si="0"/>
        <v/>
      </c>
      <c r="M65" s="40" t="str">
        <f t="shared" si="1"/>
        <v/>
      </c>
      <c r="N65" s="13"/>
      <c r="O65" s="44">
        <f t="shared" si="2"/>
        <v>0</v>
      </c>
      <c r="P65" s="44">
        <v>28000</v>
      </c>
      <c r="Q65" s="45">
        <f t="shared" si="3"/>
        <v>0</v>
      </c>
      <c r="R65" s="52" t="str">
        <f t="shared" si="4"/>
        <v/>
      </c>
      <c r="S65" s="53" t="str">
        <f t="shared" si="5"/>
        <v/>
      </c>
      <c r="T65" s="53" t="str">
        <f t="shared" si="6"/>
        <v/>
      </c>
      <c r="U65" s="54" t="str">
        <f t="shared" si="7"/>
        <v/>
      </c>
      <c r="V65" s="7"/>
      <c r="W65" s="8"/>
      <c r="X65" s="55" t="str">
        <f t="shared" si="11"/>
        <v/>
      </c>
      <c r="Y65" s="7"/>
      <c r="Z65" s="56" t="str">
        <f t="shared" si="8"/>
        <v/>
      </c>
      <c r="AA65" s="56">
        <f t="shared" si="9"/>
        <v>12</v>
      </c>
    </row>
    <row r="66" spans="1:27" ht="39" customHeight="1" x14ac:dyDescent="0.2">
      <c r="A66" s="2"/>
      <c r="B66" s="72">
        <v>59</v>
      </c>
      <c r="C66" s="58"/>
      <c r="D66" s="11"/>
      <c r="E66" s="10"/>
      <c r="F66" s="11"/>
      <c r="G66" s="11"/>
      <c r="H66" s="59"/>
      <c r="I66" s="11"/>
      <c r="J66" s="37" t="b">
        <f t="shared" si="10"/>
        <v>0</v>
      </c>
      <c r="K66" s="65"/>
      <c r="L66" s="41" t="str">
        <f t="shared" si="0"/>
        <v/>
      </c>
      <c r="M66" s="40" t="str">
        <f t="shared" si="1"/>
        <v/>
      </c>
      <c r="N66" s="13"/>
      <c r="O66" s="44">
        <f t="shared" si="2"/>
        <v>0</v>
      </c>
      <c r="P66" s="44">
        <v>28000</v>
      </c>
      <c r="Q66" s="45">
        <f t="shared" si="3"/>
        <v>0</v>
      </c>
      <c r="R66" s="52" t="str">
        <f t="shared" si="4"/>
        <v/>
      </c>
      <c r="S66" s="53" t="str">
        <f t="shared" si="5"/>
        <v/>
      </c>
      <c r="T66" s="53" t="str">
        <f t="shared" si="6"/>
        <v/>
      </c>
      <c r="U66" s="54" t="str">
        <f t="shared" si="7"/>
        <v/>
      </c>
      <c r="V66" s="7"/>
      <c r="W66" s="8"/>
      <c r="X66" s="55" t="str">
        <f t="shared" si="11"/>
        <v/>
      </c>
      <c r="Y66" s="7"/>
      <c r="Z66" s="56" t="str">
        <f t="shared" si="8"/>
        <v/>
      </c>
      <c r="AA66" s="56">
        <f t="shared" si="9"/>
        <v>12</v>
      </c>
    </row>
    <row r="67" spans="1:27" ht="39" customHeight="1" x14ac:dyDescent="0.2">
      <c r="A67" s="2"/>
      <c r="B67" s="72">
        <v>60</v>
      </c>
      <c r="C67" s="58"/>
      <c r="D67" s="11"/>
      <c r="E67" s="10"/>
      <c r="F67" s="11"/>
      <c r="G67" s="11"/>
      <c r="H67" s="59"/>
      <c r="I67" s="11"/>
      <c r="J67" s="37" t="b">
        <f t="shared" si="10"/>
        <v>0</v>
      </c>
      <c r="K67" s="65"/>
      <c r="L67" s="41" t="str">
        <f t="shared" si="0"/>
        <v/>
      </c>
      <c r="M67" s="40" t="str">
        <f t="shared" si="1"/>
        <v/>
      </c>
      <c r="N67" s="13"/>
      <c r="O67" s="44">
        <f t="shared" si="2"/>
        <v>0</v>
      </c>
      <c r="P67" s="44">
        <v>28000</v>
      </c>
      <c r="Q67" s="45">
        <f t="shared" si="3"/>
        <v>0</v>
      </c>
      <c r="R67" s="52" t="str">
        <f t="shared" si="4"/>
        <v/>
      </c>
      <c r="S67" s="53" t="str">
        <f t="shared" si="5"/>
        <v/>
      </c>
      <c r="T67" s="53" t="str">
        <f t="shared" si="6"/>
        <v/>
      </c>
      <c r="U67" s="54" t="str">
        <f t="shared" si="7"/>
        <v/>
      </c>
      <c r="V67" s="7"/>
      <c r="W67" s="8"/>
      <c r="X67" s="55" t="str">
        <f t="shared" si="11"/>
        <v/>
      </c>
      <c r="Y67" s="7"/>
      <c r="Z67" s="56" t="str">
        <f t="shared" si="8"/>
        <v/>
      </c>
      <c r="AA67" s="56">
        <f t="shared" si="9"/>
        <v>12</v>
      </c>
    </row>
    <row r="68" spans="1:27" ht="39" customHeight="1" x14ac:dyDescent="0.2">
      <c r="A68" s="2"/>
      <c r="B68" s="72">
        <v>61</v>
      </c>
      <c r="C68" s="58"/>
      <c r="D68" s="11"/>
      <c r="E68" s="10"/>
      <c r="F68" s="11"/>
      <c r="G68" s="11"/>
      <c r="H68" s="59"/>
      <c r="I68" s="11"/>
      <c r="J68" s="37" t="b">
        <f t="shared" si="10"/>
        <v>0</v>
      </c>
      <c r="K68" s="65"/>
      <c r="L68" s="41" t="str">
        <f t="shared" si="0"/>
        <v/>
      </c>
      <c r="M68" s="40" t="str">
        <f t="shared" si="1"/>
        <v/>
      </c>
      <c r="N68" s="13"/>
      <c r="O68" s="44">
        <f t="shared" si="2"/>
        <v>0</v>
      </c>
      <c r="P68" s="44">
        <v>28000</v>
      </c>
      <c r="Q68" s="45">
        <f t="shared" si="3"/>
        <v>0</v>
      </c>
      <c r="R68" s="52" t="str">
        <f t="shared" si="4"/>
        <v/>
      </c>
      <c r="S68" s="53" t="str">
        <f t="shared" si="5"/>
        <v/>
      </c>
      <c r="T68" s="53" t="str">
        <f t="shared" si="6"/>
        <v/>
      </c>
      <c r="U68" s="54" t="str">
        <f t="shared" si="7"/>
        <v/>
      </c>
      <c r="V68" s="7"/>
      <c r="W68" s="8"/>
      <c r="X68" s="55" t="str">
        <f t="shared" si="11"/>
        <v/>
      </c>
      <c r="Y68" s="7"/>
      <c r="Z68" s="56" t="str">
        <f t="shared" si="8"/>
        <v/>
      </c>
      <c r="AA68" s="56">
        <f t="shared" si="9"/>
        <v>12</v>
      </c>
    </row>
    <row r="69" spans="1:27" ht="39" customHeight="1" x14ac:dyDescent="0.2">
      <c r="A69" s="2"/>
      <c r="B69" s="72">
        <v>62</v>
      </c>
      <c r="C69" s="58"/>
      <c r="D69" s="11"/>
      <c r="E69" s="10"/>
      <c r="F69" s="11"/>
      <c r="G69" s="11"/>
      <c r="H69" s="59"/>
      <c r="I69" s="11"/>
      <c r="J69" s="37" t="b">
        <f t="shared" si="10"/>
        <v>0</v>
      </c>
      <c r="K69" s="65"/>
      <c r="L69" s="41" t="str">
        <f t="shared" si="0"/>
        <v/>
      </c>
      <c r="M69" s="40" t="str">
        <f t="shared" si="1"/>
        <v/>
      </c>
      <c r="N69" s="13"/>
      <c r="O69" s="44">
        <f t="shared" si="2"/>
        <v>0</v>
      </c>
      <c r="P69" s="44">
        <v>28000</v>
      </c>
      <c r="Q69" s="45">
        <f t="shared" si="3"/>
        <v>0</v>
      </c>
      <c r="R69" s="52" t="str">
        <f t="shared" si="4"/>
        <v/>
      </c>
      <c r="S69" s="53" t="str">
        <f t="shared" si="5"/>
        <v/>
      </c>
      <c r="T69" s="53" t="str">
        <f t="shared" si="6"/>
        <v/>
      </c>
      <c r="U69" s="54" t="str">
        <f t="shared" si="7"/>
        <v/>
      </c>
      <c r="V69" s="7"/>
      <c r="W69" s="8"/>
      <c r="X69" s="55" t="str">
        <f t="shared" si="11"/>
        <v/>
      </c>
      <c r="Y69" s="7"/>
      <c r="Z69" s="56" t="str">
        <f t="shared" si="8"/>
        <v/>
      </c>
      <c r="AA69" s="56">
        <f t="shared" si="9"/>
        <v>12</v>
      </c>
    </row>
    <row r="70" spans="1:27" ht="39" customHeight="1" x14ac:dyDescent="0.2">
      <c r="A70" s="2"/>
      <c r="B70" s="72">
        <v>63</v>
      </c>
      <c r="C70" s="58"/>
      <c r="D70" s="11"/>
      <c r="E70" s="10"/>
      <c r="F70" s="11"/>
      <c r="G70" s="11"/>
      <c r="H70" s="59"/>
      <c r="I70" s="11"/>
      <c r="J70" s="37" t="b">
        <f t="shared" si="10"/>
        <v>0</v>
      </c>
      <c r="K70" s="65"/>
      <c r="L70" s="41" t="str">
        <f t="shared" si="0"/>
        <v/>
      </c>
      <c r="M70" s="40" t="str">
        <f t="shared" si="1"/>
        <v/>
      </c>
      <c r="N70" s="13"/>
      <c r="O70" s="44">
        <f t="shared" si="2"/>
        <v>0</v>
      </c>
      <c r="P70" s="44">
        <v>28000</v>
      </c>
      <c r="Q70" s="45">
        <f t="shared" si="3"/>
        <v>0</v>
      </c>
      <c r="R70" s="52" t="str">
        <f t="shared" si="4"/>
        <v/>
      </c>
      <c r="S70" s="53" t="str">
        <f t="shared" si="5"/>
        <v/>
      </c>
      <c r="T70" s="53" t="str">
        <f t="shared" si="6"/>
        <v/>
      </c>
      <c r="U70" s="54" t="str">
        <f t="shared" si="7"/>
        <v/>
      </c>
      <c r="V70" s="7"/>
      <c r="W70" s="8"/>
      <c r="X70" s="55" t="str">
        <f t="shared" si="11"/>
        <v/>
      </c>
      <c r="Y70" s="7"/>
      <c r="Z70" s="56" t="str">
        <f t="shared" si="8"/>
        <v/>
      </c>
      <c r="AA70" s="56">
        <f t="shared" si="9"/>
        <v>12</v>
      </c>
    </row>
    <row r="71" spans="1:27" ht="39" customHeight="1" x14ac:dyDescent="0.2">
      <c r="A71" s="2"/>
      <c r="B71" s="72">
        <v>64</v>
      </c>
      <c r="C71" s="58"/>
      <c r="D71" s="11"/>
      <c r="E71" s="10"/>
      <c r="F71" s="11"/>
      <c r="G71" s="11"/>
      <c r="H71" s="59"/>
      <c r="I71" s="11"/>
      <c r="J71" s="37" t="b">
        <f t="shared" si="10"/>
        <v>0</v>
      </c>
      <c r="K71" s="65"/>
      <c r="L71" s="41" t="str">
        <f t="shared" si="0"/>
        <v/>
      </c>
      <c r="M71" s="40" t="str">
        <f t="shared" si="1"/>
        <v/>
      </c>
      <c r="N71" s="13"/>
      <c r="O71" s="44">
        <f t="shared" si="2"/>
        <v>0</v>
      </c>
      <c r="P71" s="44">
        <v>28000</v>
      </c>
      <c r="Q71" s="45">
        <f t="shared" si="3"/>
        <v>0</v>
      </c>
      <c r="R71" s="52" t="str">
        <f t="shared" si="4"/>
        <v/>
      </c>
      <c r="S71" s="53" t="str">
        <f t="shared" si="5"/>
        <v/>
      </c>
      <c r="T71" s="53" t="str">
        <f t="shared" si="6"/>
        <v/>
      </c>
      <c r="U71" s="54" t="str">
        <f t="shared" si="7"/>
        <v/>
      </c>
      <c r="V71" s="7"/>
      <c r="W71" s="8"/>
      <c r="X71" s="55" t="str">
        <f t="shared" si="11"/>
        <v/>
      </c>
      <c r="Y71" s="7"/>
      <c r="Z71" s="56" t="str">
        <f t="shared" si="8"/>
        <v/>
      </c>
      <c r="AA71" s="56">
        <f t="shared" si="9"/>
        <v>12</v>
      </c>
    </row>
    <row r="72" spans="1:27" ht="39" customHeight="1" x14ac:dyDescent="0.2">
      <c r="A72" s="2"/>
      <c r="B72" s="72">
        <v>65</v>
      </c>
      <c r="C72" s="58"/>
      <c r="D72" s="11"/>
      <c r="E72" s="10"/>
      <c r="F72" s="11"/>
      <c r="G72" s="11"/>
      <c r="H72" s="59"/>
      <c r="I72" s="11"/>
      <c r="J72" s="37" t="b">
        <f t="shared" si="10"/>
        <v>0</v>
      </c>
      <c r="K72" s="65"/>
      <c r="L72" s="41" t="str">
        <f t="shared" si="0"/>
        <v/>
      </c>
      <c r="M72" s="40" t="str">
        <f t="shared" si="1"/>
        <v/>
      </c>
      <c r="N72" s="13"/>
      <c r="O72" s="44">
        <f t="shared" si="2"/>
        <v>0</v>
      </c>
      <c r="P72" s="44">
        <v>28000</v>
      </c>
      <c r="Q72" s="45">
        <f t="shared" si="3"/>
        <v>0</v>
      </c>
      <c r="R72" s="52" t="str">
        <f t="shared" si="4"/>
        <v/>
      </c>
      <c r="S72" s="53" t="str">
        <f t="shared" si="5"/>
        <v/>
      </c>
      <c r="T72" s="53" t="str">
        <f t="shared" si="6"/>
        <v/>
      </c>
      <c r="U72" s="54" t="str">
        <f t="shared" si="7"/>
        <v/>
      </c>
      <c r="V72" s="7"/>
      <c r="W72" s="8"/>
      <c r="X72" s="55" t="str">
        <f t="shared" si="11"/>
        <v/>
      </c>
      <c r="Y72" s="7"/>
      <c r="Z72" s="56" t="str">
        <f t="shared" si="8"/>
        <v/>
      </c>
      <c r="AA72" s="56">
        <f t="shared" si="9"/>
        <v>12</v>
      </c>
    </row>
    <row r="73" spans="1:27" s="92" customFormat="1" ht="39" customHeight="1" x14ac:dyDescent="0.2">
      <c r="A73" s="3"/>
      <c r="B73" s="72">
        <v>66</v>
      </c>
      <c r="C73" s="58"/>
      <c r="D73" s="11"/>
      <c r="E73" s="10"/>
      <c r="F73" s="11"/>
      <c r="G73" s="11"/>
      <c r="H73" s="59"/>
      <c r="I73" s="11"/>
      <c r="J73" s="37" t="b">
        <f t="shared" si="10"/>
        <v>0</v>
      </c>
      <c r="K73" s="65"/>
      <c r="L73" s="41" t="str">
        <f t="shared" ref="L73:L136" si="12">IF(SUM(T73:U73,X73,Y73:Y73)=0,"",SUM(T73:U73,X73,Y73:Y73))</f>
        <v/>
      </c>
      <c r="M73" s="40" t="str">
        <f t="shared" ref="M73:M136" si="13">IF(L73="","",ROUNDDOWN(K73/L73,0))</f>
        <v/>
      </c>
      <c r="N73" s="13"/>
      <c r="O73" s="44">
        <f t="shared" ref="O73:O136" si="14">SUM(M73:N73)</f>
        <v>0</v>
      </c>
      <c r="P73" s="44">
        <v>28000</v>
      </c>
      <c r="Q73" s="45">
        <f t="shared" ref="Q73:Q136" si="15">IF(J73="対象",IF(O73&gt;P73,P73,O73),0)</f>
        <v>0</v>
      </c>
      <c r="R73" s="52" t="str">
        <f t="shared" ref="R73:R136" si="16">IF(H73="在園",(YEAR($R$3)-YEAR(F73))*12+MONTH($R$3)-MONTH(F73)+1,"")</f>
        <v/>
      </c>
      <c r="S73" s="53" t="str">
        <f t="shared" ref="S73:S136" si="17">IF(R73&gt;12,"",R73)</f>
        <v/>
      </c>
      <c r="T73" s="53" t="str">
        <f t="shared" ref="T73:T136" si="18">IF(H73="在園",IF(R73&gt;12,12,R73),"")</f>
        <v/>
      </c>
      <c r="U73" s="54" t="str">
        <f t="shared" ref="U73:U136" si="19">IF(H73="在園のまま市内へ転入",AA73,"")</f>
        <v/>
      </c>
      <c r="V73" s="7"/>
      <c r="W73" s="8"/>
      <c r="X73" s="55" t="str">
        <f t="shared" ref="X73:X136" si="20">IF(AND(OR(H73="休園",H73="復園"),SUM(V73+W73)&gt;0),SUM(V73+W73),"")</f>
        <v/>
      </c>
      <c r="Y73" s="7"/>
      <c r="Z73" s="56" t="str">
        <f t="shared" ref="Z73:Z136" si="21">IF(H73="在園のまま市内へ転入",(YEAR($R$3)-YEAR(G73))*12+MONTH($R$3)-MONTH(G73)+1,"")</f>
        <v/>
      </c>
      <c r="AA73" s="56">
        <f t="shared" ref="AA73:AA136" si="22">IF(Z73&gt;12,12,Z73)</f>
        <v>12</v>
      </c>
    </row>
    <row r="74" spans="1:27" s="92" customFormat="1" ht="39" customHeight="1" x14ac:dyDescent="0.2">
      <c r="A74" s="3"/>
      <c r="B74" s="72">
        <v>67</v>
      </c>
      <c r="C74" s="58"/>
      <c r="D74" s="11"/>
      <c r="E74" s="10"/>
      <c r="F74" s="11"/>
      <c r="G74" s="11"/>
      <c r="H74" s="59"/>
      <c r="I74" s="11"/>
      <c r="J74" s="37" t="b">
        <f t="shared" ref="J74:J137" si="23">IF(OR(H74="在園",H74="在園のまま市内へ転入",H74="復園",H74="その他1（支給対象）"),"対象",IF(OR(H74="退園",H74="在園のまま市外へ転出",H74="休園",H74="入園キャンセル",H74="その他２（支給対象外）"),"対象外"))</f>
        <v>0</v>
      </c>
      <c r="K74" s="65"/>
      <c r="L74" s="41" t="str">
        <f t="shared" si="12"/>
        <v/>
      </c>
      <c r="M74" s="40" t="str">
        <f t="shared" si="13"/>
        <v/>
      </c>
      <c r="N74" s="13"/>
      <c r="O74" s="44">
        <f t="shared" si="14"/>
        <v>0</v>
      </c>
      <c r="P74" s="44">
        <v>28000</v>
      </c>
      <c r="Q74" s="45">
        <f t="shared" si="15"/>
        <v>0</v>
      </c>
      <c r="R74" s="52" t="str">
        <f t="shared" si="16"/>
        <v/>
      </c>
      <c r="S74" s="53" t="str">
        <f t="shared" si="17"/>
        <v/>
      </c>
      <c r="T74" s="53" t="str">
        <f t="shared" si="18"/>
        <v/>
      </c>
      <c r="U74" s="54" t="str">
        <f t="shared" si="19"/>
        <v/>
      </c>
      <c r="V74" s="7"/>
      <c r="W74" s="8"/>
      <c r="X74" s="55" t="str">
        <f t="shared" si="20"/>
        <v/>
      </c>
      <c r="Y74" s="7"/>
      <c r="Z74" s="56" t="str">
        <f t="shared" si="21"/>
        <v/>
      </c>
      <c r="AA74" s="56">
        <f t="shared" si="22"/>
        <v>12</v>
      </c>
    </row>
    <row r="75" spans="1:27" s="92" customFormat="1" ht="39" customHeight="1" x14ac:dyDescent="0.2">
      <c r="A75" s="3"/>
      <c r="B75" s="72">
        <v>68</v>
      </c>
      <c r="C75" s="58"/>
      <c r="D75" s="11"/>
      <c r="E75" s="10"/>
      <c r="F75" s="11"/>
      <c r="G75" s="11"/>
      <c r="H75" s="59"/>
      <c r="I75" s="11"/>
      <c r="J75" s="37" t="b">
        <f t="shared" si="23"/>
        <v>0</v>
      </c>
      <c r="K75" s="65"/>
      <c r="L75" s="41" t="str">
        <f t="shared" si="12"/>
        <v/>
      </c>
      <c r="M75" s="40" t="str">
        <f t="shared" si="13"/>
        <v/>
      </c>
      <c r="N75" s="13"/>
      <c r="O75" s="44">
        <f t="shared" si="14"/>
        <v>0</v>
      </c>
      <c r="P75" s="44">
        <v>28000</v>
      </c>
      <c r="Q75" s="45">
        <f t="shared" si="15"/>
        <v>0</v>
      </c>
      <c r="R75" s="52" t="str">
        <f t="shared" si="16"/>
        <v/>
      </c>
      <c r="S75" s="53" t="str">
        <f t="shared" si="17"/>
        <v/>
      </c>
      <c r="T75" s="53" t="str">
        <f t="shared" si="18"/>
        <v/>
      </c>
      <c r="U75" s="54" t="str">
        <f t="shared" si="19"/>
        <v/>
      </c>
      <c r="V75" s="7"/>
      <c r="W75" s="8"/>
      <c r="X75" s="55" t="str">
        <f t="shared" si="20"/>
        <v/>
      </c>
      <c r="Y75" s="7"/>
      <c r="Z75" s="56" t="str">
        <f t="shared" si="21"/>
        <v/>
      </c>
      <c r="AA75" s="56">
        <f t="shared" si="22"/>
        <v>12</v>
      </c>
    </row>
    <row r="76" spans="1:27" s="92" customFormat="1" ht="39" customHeight="1" x14ac:dyDescent="0.2">
      <c r="A76" s="3"/>
      <c r="B76" s="72">
        <v>69</v>
      </c>
      <c r="C76" s="58"/>
      <c r="D76" s="11"/>
      <c r="E76" s="10"/>
      <c r="F76" s="11"/>
      <c r="G76" s="11"/>
      <c r="H76" s="59"/>
      <c r="I76" s="11"/>
      <c r="J76" s="37" t="b">
        <f t="shared" si="23"/>
        <v>0</v>
      </c>
      <c r="K76" s="65"/>
      <c r="L76" s="41" t="str">
        <f t="shared" si="12"/>
        <v/>
      </c>
      <c r="M76" s="40" t="str">
        <f t="shared" si="13"/>
        <v/>
      </c>
      <c r="N76" s="13"/>
      <c r="O76" s="44">
        <f t="shared" si="14"/>
        <v>0</v>
      </c>
      <c r="P76" s="44">
        <v>28000</v>
      </c>
      <c r="Q76" s="45">
        <f t="shared" si="15"/>
        <v>0</v>
      </c>
      <c r="R76" s="52" t="str">
        <f t="shared" si="16"/>
        <v/>
      </c>
      <c r="S76" s="53" t="str">
        <f t="shared" si="17"/>
        <v/>
      </c>
      <c r="T76" s="53" t="str">
        <f t="shared" si="18"/>
        <v/>
      </c>
      <c r="U76" s="54" t="str">
        <f t="shared" si="19"/>
        <v/>
      </c>
      <c r="V76" s="7"/>
      <c r="W76" s="8"/>
      <c r="X76" s="55" t="str">
        <f t="shared" si="20"/>
        <v/>
      </c>
      <c r="Y76" s="7"/>
      <c r="Z76" s="56" t="str">
        <f t="shared" si="21"/>
        <v/>
      </c>
      <c r="AA76" s="56">
        <f t="shared" si="22"/>
        <v>12</v>
      </c>
    </row>
    <row r="77" spans="1:27" s="92" customFormat="1" ht="39" customHeight="1" x14ac:dyDescent="0.2">
      <c r="A77" s="3"/>
      <c r="B77" s="72">
        <v>70</v>
      </c>
      <c r="C77" s="58"/>
      <c r="D77" s="11"/>
      <c r="E77" s="10"/>
      <c r="F77" s="11"/>
      <c r="G77" s="11"/>
      <c r="H77" s="59"/>
      <c r="I77" s="11"/>
      <c r="J77" s="37" t="b">
        <f t="shared" si="23"/>
        <v>0</v>
      </c>
      <c r="K77" s="65"/>
      <c r="L77" s="41" t="str">
        <f t="shared" si="12"/>
        <v/>
      </c>
      <c r="M77" s="40" t="str">
        <f t="shared" si="13"/>
        <v/>
      </c>
      <c r="N77" s="13"/>
      <c r="O77" s="44">
        <f t="shared" si="14"/>
        <v>0</v>
      </c>
      <c r="P77" s="44">
        <v>28000</v>
      </c>
      <c r="Q77" s="45">
        <f t="shared" si="15"/>
        <v>0</v>
      </c>
      <c r="R77" s="52" t="str">
        <f t="shared" si="16"/>
        <v/>
      </c>
      <c r="S77" s="53" t="str">
        <f t="shared" si="17"/>
        <v/>
      </c>
      <c r="T77" s="53" t="str">
        <f t="shared" si="18"/>
        <v/>
      </c>
      <c r="U77" s="54" t="str">
        <f t="shared" si="19"/>
        <v/>
      </c>
      <c r="V77" s="7"/>
      <c r="W77" s="8"/>
      <c r="X77" s="55" t="str">
        <f t="shared" si="20"/>
        <v/>
      </c>
      <c r="Y77" s="7"/>
      <c r="Z77" s="56" t="str">
        <f t="shared" si="21"/>
        <v/>
      </c>
      <c r="AA77" s="56">
        <f t="shared" si="22"/>
        <v>12</v>
      </c>
    </row>
    <row r="78" spans="1:27" s="92" customFormat="1" ht="39" customHeight="1" x14ac:dyDescent="0.2">
      <c r="A78" s="3"/>
      <c r="B78" s="72">
        <v>71</v>
      </c>
      <c r="C78" s="58"/>
      <c r="D78" s="11"/>
      <c r="E78" s="10"/>
      <c r="F78" s="11"/>
      <c r="G78" s="11"/>
      <c r="H78" s="59"/>
      <c r="I78" s="11"/>
      <c r="J78" s="37" t="b">
        <f t="shared" si="23"/>
        <v>0</v>
      </c>
      <c r="K78" s="65"/>
      <c r="L78" s="41" t="str">
        <f t="shared" si="12"/>
        <v/>
      </c>
      <c r="M78" s="40" t="str">
        <f t="shared" si="13"/>
        <v/>
      </c>
      <c r="N78" s="13"/>
      <c r="O78" s="44">
        <f t="shared" si="14"/>
        <v>0</v>
      </c>
      <c r="P78" s="44">
        <v>28000</v>
      </c>
      <c r="Q78" s="45">
        <f t="shared" si="15"/>
        <v>0</v>
      </c>
      <c r="R78" s="52" t="str">
        <f t="shared" si="16"/>
        <v/>
      </c>
      <c r="S78" s="53" t="str">
        <f t="shared" si="17"/>
        <v/>
      </c>
      <c r="T78" s="53" t="str">
        <f t="shared" si="18"/>
        <v/>
      </c>
      <c r="U78" s="54" t="str">
        <f t="shared" si="19"/>
        <v/>
      </c>
      <c r="V78" s="7"/>
      <c r="W78" s="8"/>
      <c r="X78" s="55" t="str">
        <f t="shared" si="20"/>
        <v/>
      </c>
      <c r="Y78" s="7"/>
      <c r="Z78" s="56" t="str">
        <f t="shared" si="21"/>
        <v/>
      </c>
      <c r="AA78" s="56">
        <f t="shared" si="22"/>
        <v>12</v>
      </c>
    </row>
    <row r="79" spans="1:27" s="92" customFormat="1" ht="39" customHeight="1" x14ac:dyDescent="0.2">
      <c r="A79" s="3"/>
      <c r="B79" s="72">
        <v>72</v>
      </c>
      <c r="C79" s="58"/>
      <c r="D79" s="11"/>
      <c r="E79" s="10"/>
      <c r="F79" s="11"/>
      <c r="G79" s="11"/>
      <c r="H79" s="59"/>
      <c r="I79" s="11"/>
      <c r="J79" s="37" t="b">
        <f t="shared" si="23"/>
        <v>0</v>
      </c>
      <c r="K79" s="65"/>
      <c r="L79" s="41" t="str">
        <f t="shared" si="12"/>
        <v/>
      </c>
      <c r="M79" s="40" t="str">
        <f t="shared" si="13"/>
        <v/>
      </c>
      <c r="N79" s="13"/>
      <c r="O79" s="44">
        <f t="shared" si="14"/>
        <v>0</v>
      </c>
      <c r="P79" s="44">
        <v>28000</v>
      </c>
      <c r="Q79" s="45">
        <f t="shared" si="15"/>
        <v>0</v>
      </c>
      <c r="R79" s="52" t="str">
        <f t="shared" si="16"/>
        <v/>
      </c>
      <c r="S79" s="53" t="str">
        <f t="shared" si="17"/>
        <v/>
      </c>
      <c r="T79" s="53" t="str">
        <f t="shared" si="18"/>
        <v/>
      </c>
      <c r="U79" s="54" t="str">
        <f t="shared" si="19"/>
        <v/>
      </c>
      <c r="V79" s="7"/>
      <c r="W79" s="8"/>
      <c r="X79" s="55" t="str">
        <f t="shared" si="20"/>
        <v/>
      </c>
      <c r="Y79" s="7"/>
      <c r="Z79" s="56" t="str">
        <f t="shared" si="21"/>
        <v/>
      </c>
      <c r="AA79" s="56">
        <f t="shared" si="22"/>
        <v>12</v>
      </c>
    </row>
    <row r="80" spans="1:27" s="92" customFormat="1" ht="39" customHeight="1" x14ac:dyDescent="0.2">
      <c r="A80" s="3"/>
      <c r="B80" s="72">
        <v>73</v>
      </c>
      <c r="C80" s="58"/>
      <c r="D80" s="11"/>
      <c r="E80" s="10"/>
      <c r="F80" s="11"/>
      <c r="G80" s="11"/>
      <c r="H80" s="59"/>
      <c r="I80" s="11"/>
      <c r="J80" s="37" t="b">
        <f t="shared" si="23"/>
        <v>0</v>
      </c>
      <c r="K80" s="65"/>
      <c r="L80" s="41" t="str">
        <f t="shared" si="12"/>
        <v/>
      </c>
      <c r="M80" s="40" t="str">
        <f t="shared" si="13"/>
        <v/>
      </c>
      <c r="N80" s="13"/>
      <c r="O80" s="44">
        <f t="shared" si="14"/>
        <v>0</v>
      </c>
      <c r="P80" s="44">
        <v>28000</v>
      </c>
      <c r="Q80" s="45">
        <f t="shared" si="15"/>
        <v>0</v>
      </c>
      <c r="R80" s="52" t="str">
        <f t="shared" si="16"/>
        <v/>
      </c>
      <c r="S80" s="53" t="str">
        <f t="shared" si="17"/>
        <v/>
      </c>
      <c r="T80" s="53" t="str">
        <f t="shared" si="18"/>
        <v/>
      </c>
      <c r="U80" s="54" t="str">
        <f t="shared" si="19"/>
        <v/>
      </c>
      <c r="V80" s="7"/>
      <c r="W80" s="8"/>
      <c r="X80" s="55" t="str">
        <f t="shared" si="20"/>
        <v/>
      </c>
      <c r="Y80" s="7"/>
      <c r="Z80" s="56" t="str">
        <f t="shared" si="21"/>
        <v/>
      </c>
      <c r="AA80" s="56">
        <f t="shared" si="22"/>
        <v>12</v>
      </c>
    </row>
    <row r="81" spans="1:27" s="92" customFormat="1" ht="39" customHeight="1" x14ac:dyDescent="0.2">
      <c r="A81" s="3"/>
      <c r="B81" s="72">
        <v>74</v>
      </c>
      <c r="C81" s="58"/>
      <c r="D81" s="11"/>
      <c r="E81" s="10"/>
      <c r="F81" s="11"/>
      <c r="G81" s="11"/>
      <c r="H81" s="59"/>
      <c r="I81" s="11"/>
      <c r="J81" s="37" t="b">
        <f t="shared" si="23"/>
        <v>0</v>
      </c>
      <c r="K81" s="65"/>
      <c r="L81" s="41" t="str">
        <f t="shared" si="12"/>
        <v/>
      </c>
      <c r="M81" s="40" t="str">
        <f t="shared" si="13"/>
        <v/>
      </c>
      <c r="N81" s="13"/>
      <c r="O81" s="44">
        <f t="shared" si="14"/>
        <v>0</v>
      </c>
      <c r="P81" s="44">
        <v>28000</v>
      </c>
      <c r="Q81" s="45">
        <f t="shared" si="15"/>
        <v>0</v>
      </c>
      <c r="R81" s="52" t="str">
        <f t="shared" si="16"/>
        <v/>
      </c>
      <c r="S81" s="53" t="str">
        <f t="shared" si="17"/>
        <v/>
      </c>
      <c r="T81" s="53" t="str">
        <f t="shared" si="18"/>
        <v/>
      </c>
      <c r="U81" s="54" t="str">
        <f t="shared" si="19"/>
        <v/>
      </c>
      <c r="V81" s="7"/>
      <c r="W81" s="8"/>
      <c r="X81" s="55" t="str">
        <f t="shared" si="20"/>
        <v/>
      </c>
      <c r="Y81" s="7"/>
      <c r="Z81" s="56" t="str">
        <f t="shared" si="21"/>
        <v/>
      </c>
      <c r="AA81" s="56">
        <f t="shared" si="22"/>
        <v>12</v>
      </c>
    </row>
    <row r="82" spans="1:27" s="92" customFormat="1" ht="39" customHeight="1" x14ac:dyDescent="0.2">
      <c r="A82" s="3"/>
      <c r="B82" s="72">
        <v>75</v>
      </c>
      <c r="C82" s="58"/>
      <c r="D82" s="11"/>
      <c r="E82" s="10"/>
      <c r="F82" s="11"/>
      <c r="G82" s="11"/>
      <c r="H82" s="59"/>
      <c r="I82" s="11"/>
      <c r="J82" s="37" t="b">
        <f t="shared" si="23"/>
        <v>0</v>
      </c>
      <c r="K82" s="65"/>
      <c r="L82" s="41" t="str">
        <f t="shared" si="12"/>
        <v/>
      </c>
      <c r="M82" s="40" t="str">
        <f t="shared" si="13"/>
        <v/>
      </c>
      <c r="N82" s="13"/>
      <c r="O82" s="44">
        <f t="shared" si="14"/>
        <v>0</v>
      </c>
      <c r="P82" s="44">
        <v>28000</v>
      </c>
      <c r="Q82" s="45">
        <f t="shared" si="15"/>
        <v>0</v>
      </c>
      <c r="R82" s="52" t="str">
        <f t="shared" si="16"/>
        <v/>
      </c>
      <c r="S82" s="53" t="str">
        <f t="shared" si="17"/>
        <v/>
      </c>
      <c r="T82" s="53" t="str">
        <f t="shared" si="18"/>
        <v/>
      </c>
      <c r="U82" s="54" t="str">
        <f t="shared" si="19"/>
        <v/>
      </c>
      <c r="V82" s="7"/>
      <c r="W82" s="8"/>
      <c r="X82" s="55" t="str">
        <f t="shared" si="20"/>
        <v/>
      </c>
      <c r="Y82" s="7"/>
      <c r="Z82" s="56" t="str">
        <f t="shared" si="21"/>
        <v/>
      </c>
      <c r="AA82" s="56">
        <f t="shared" si="22"/>
        <v>12</v>
      </c>
    </row>
    <row r="83" spans="1:27" s="92" customFormat="1" ht="39" customHeight="1" x14ac:dyDescent="0.2">
      <c r="A83" s="3"/>
      <c r="B83" s="72">
        <v>76</v>
      </c>
      <c r="C83" s="58"/>
      <c r="D83" s="11"/>
      <c r="E83" s="10"/>
      <c r="F83" s="11"/>
      <c r="G83" s="11"/>
      <c r="H83" s="59"/>
      <c r="I83" s="11"/>
      <c r="J83" s="37" t="b">
        <f t="shared" si="23"/>
        <v>0</v>
      </c>
      <c r="K83" s="65"/>
      <c r="L83" s="41" t="str">
        <f t="shared" si="12"/>
        <v/>
      </c>
      <c r="M83" s="40" t="str">
        <f t="shared" si="13"/>
        <v/>
      </c>
      <c r="N83" s="13"/>
      <c r="O83" s="44">
        <f t="shared" si="14"/>
        <v>0</v>
      </c>
      <c r="P83" s="44">
        <v>28000</v>
      </c>
      <c r="Q83" s="45">
        <f t="shared" si="15"/>
        <v>0</v>
      </c>
      <c r="R83" s="52" t="str">
        <f t="shared" si="16"/>
        <v/>
      </c>
      <c r="S83" s="53" t="str">
        <f t="shared" si="17"/>
        <v/>
      </c>
      <c r="T83" s="53" t="str">
        <f t="shared" si="18"/>
        <v/>
      </c>
      <c r="U83" s="54" t="str">
        <f t="shared" si="19"/>
        <v/>
      </c>
      <c r="V83" s="7"/>
      <c r="W83" s="8"/>
      <c r="X83" s="55" t="str">
        <f t="shared" si="20"/>
        <v/>
      </c>
      <c r="Y83" s="7"/>
      <c r="Z83" s="56" t="str">
        <f t="shared" si="21"/>
        <v/>
      </c>
      <c r="AA83" s="56">
        <f t="shared" si="22"/>
        <v>12</v>
      </c>
    </row>
    <row r="84" spans="1:27" s="92" customFormat="1" ht="39" customHeight="1" x14ac:dyDescent="0.2">
      <c r="A84" s="3"/>
      <c r="B84" s="72">
        <v>77</v>
      </c>
      <c r="C84" s="58"/>
      <c r="D84" s="11"/>
      <c r="E84" s="10"/>
      <c r="F84" s="11"/>
      <c r="G84" s="11"/>
      <c r="H84" s="59"/>
      <c r="I84" s="11"/>
      <c r="J84" s="37" t="b">
        <f t="shared" si="23"/>
        <v>0</v>
      </c>
      <c r="K84" s="65"/>
      <c r="L84" s="41" t="str">
        <f t="shared" si="12"/>
        <v/>
      </c>
      <c r="M84" s="40" t="str">
        <f t="shared" si="13"/>
        <v/>
      </c>
      <c r="N84" s="13"/>
      <c r="O84" s="44">
        <f t="shared" si="14"/>
        <v>0</v>
      </c>
      <c r="P84" s="44">
        <v>28000</v>
      </c>
      <c r="Q84" s="45">
        <f t="shared" si="15"/>
        <v>0</v>
      </c>
      <c r="R84" s="52" t="str">
        <f t="shared" si="16"/>
        <v/>
      </c>
      <c r="S84" s="53" t="str">
        <f t="shared" si="17"/>
        <v/>
      </c>
      <c r="T84" s="53" t="str">
        <f t="shared" si="18"/>
        <v/>
      </c>
      <c r="U84" s="54" t="str">
        <f t="shared" si="19"/>
        <v/>
      </c>
      <c r="V84" s="7"/>
      <c r="W84" s="8"/>
      <c r="X84" s="55" t="str">
        <f t="shared" si="20"/>
        <v/>
      </c>
      <c r="Y84" s="7"/>
      <c r="Z84" s="56" t="str">
        <f t="shared" si="21"/>
        <v/>
      </c>
      <c r="AA84" s="56">
        <f t="shared" si="22"/>
        <v>12</v>
      </c>
    </row>
    <row r="85" spans="1:27" s="92" customFormat="1" ht="39" customHeight="1" x14ac:dyDescent="0.2">
      <c r="A85" s="3"/>
      <c r="B85" s="72">
        <v>78</v>
      </c>
      <c r="C85" s="58"/>
      <c r="D85" s="11"/>
      <c r="E85" s="10"/>
      <c r="F85" s="11"/>
      <c r="G85" s="11"/>
      <c r="H85" s="59"/>
      <c r="I85" s="11"/>
      <c r="J85" s="37" t="b">
        <f t="shared" si="23"/>
        <v>0</v>
      </c>
      <c r="K85" s="65"/>
      <c r="L85" s="41" t="str">
        <f t="shared" si="12"/>
        <v/>
      </c>
      <c r="M85" s="40" t="str">
        <f t="shared" si="13"/>
        <v/>
      </c>
      <c r="N85" s="13"/>
      <c r="O85" s="44">
        <f t="shared" si="14"/>
        <v>0</v>
      </c>
      <c r="P85" s="44">
        <v>28000</v>
      </c>
      <c r="Q85" s="45">
        <f t="shared" si="15"/>
        <v>0</v>
      </c>
      <c r="R85" s="52" t="str">
        <f t="shared" si="16"/>
        <v/>
      </c>
      <c r="S85" s="53" t="str">
        <f t="shared" si="17"/>
        <v/>
      </c>
      <c r="T85" s="53" t="str">
        <f t="shared" si="18"/>
        <v/>
      </c>
      <c r="U85" s="54" t="str">
        <f t="shared" si="19"/>
        <v/>
      </c>
      <c r="V85" s="7"/>
      <c r="W85" s="8"/>
      <c r="X85" s="55" t="str">
        <f t="shared" si="20"/>
        <v/>
      </c>
      <c r="Y85" s="7"/>
      <c r="Z85" s="56" t="str">
        <f t="shared" si="21"/>
        <v/>
      </c>
      <c r="AA85" s="56">
        <f t="shared" si="22"/>
        <v>12</v>
      </c>
    </row>
    <row r="86" spans="1:27" s="92" customFormat="1" ht="39" customHeight="1" x14ac:dyDescent="0.2">
      <c r="A86" s="3"/>
      <c r="B86" s="72">
        <v>79</v>
      </c>
      <c r="C86" s="58"/>
      <c r="D86" s="11"/>
      <c r="E86" s="10"/>
      <c r="F86" s="11"/>
      <c r="G86" s="11"/>
      <c r="H86" s="59"/>
      <c r="I86" s="11"/>
      <c r="J86" s="37" t="b">
        <f t="shared" si="23"/>
        <v>0</v>
      </c>
      <c r="K86" s="65"/>
      <c r="L86" s="41" t="str">
        <f t="shared" si="12"/>
        <v/>
      </c>
      <c r="M86" s="40" t="str">
        <f t="shared" si="13"/>
        <v/>
      </c>
      <c r="N86" s="13"/>
      <c r="O86" s="44">
        <f t="shared" si="14"/>
        <v>0</v>
      </c>
      <c r="P86" s="44">
        <v>28000</v>
      </c>
      <c r="Q86" s="45">
        <f t="shared" si="15"/>
        <v>0</v>
      </c>
      <c r="R86" s="52" t="str">
        <f t="shared" si="16"/>
        <v/>
      </c>
      <c r="S86" s="53" t="str">
        <f t="shared" si="17"/>
        <v/>
      </c>
      <c r="T86" s="53" t="str">
        <f t="shared" si="18"/>
        <v/>
      </c>
      <c r="U86" s="54" t="str">
        <f t="shared" si="19"/>
        <v/>
      </c>
      <c r="V86" s="7"/>
      <c r="W86" s="8"/>
      <c r="X86" s="55" t="str">
        <f t="shared" si="20"/>
        <v/>
      </c>
      <c r="Y86" s="7"/>
      <c r="Z86" s="56" t="str">
        <f t="shared" si="21"/>
        <v/>
      </c>
      <c r="AA86" s="56">
        <f t="shared" si="22"/>
        <v>12</v>
      </c>
    </row>
    <row r="87" spans="1:27" s="92" customFormat="1" ht="39" customHeight="1" x14ac:dyDescent="0.2">
      <c r="A87" s="3"/>
      <c r="B87" s="72">
        <v>80</v>
      </c>
      <c r="C87" s="58"/>
      <c r="D87" s="11"/>
      <c r="E87" s="10"/>
      <c r="F87" s="11"/>
      <c r="G87" s="11"/>
      <c r="H87" s="59"/>
      <c r="I87" s="11"/>
      <c r="J87" s="37" t="b">
        <f t="shared" si="23"/>
        <v>0</v>
      </c>
      <c r="K87" s="65"/>
      <c r="L87" s="41" t="str">
        <f t="shared" si="12"/>
        <v/>
      </c>
      <c r="M87" s="40" t="str">
        <f t="shared" si="13"/>
        <v/>
      </c>
      <c r="N87" s="13"/>
      <c r="O87" s="44">
        <f t="shared" si="14"/>
        <v>0</v>
      </c>
      <c r="P87" s="44">
        <v>28000</v>
      </c>
      <c r="Q87" s="45">
        <f t="shared" si="15"/>
        <v>0</v>
      </c>
      <c r="R87" s="52" t="str">
        <f t="shared" si="16"/>
        <v/>
      </c>
      <c r="S87" s="53" t="str">
        <f t="shared" si="17"/>
        <v/>
      </c>
      <c r="T87" s="53" t="str">
        <f t="shared" si="18"/>
        <v/>
      </c>
      <c r="U87" s="54" t="str">
        <f t="shared" si="19"/>
        <v/>
      </c>
      <c r="V87" s="7"/>
      <c r="W87" s="8"/>
      <c r="X87" s="55" t="str">
        <f t="shared" si="20"/>
        <v/>
      </c>
      <c r="Y87" s="7"/>
      <c r="Z87" s="56" t="str">
        <f t="shared" si="21"/>
        <v/>
      </c>
      <c r="AA87" s="56">
        <f t="shared" si="22"/>
        <v>12</v>
      </c>
    </row>
    <row r="88" spans="1:27" s="92" customFormat="1" ht="39" customHeight="1" x14ac:dyDescent="0.2">
      <c r="A88" s="3"/>
      <c r="B88" s="72">
        <v>81</v>
      </c>
      <c r="C88" s="58"/>
      <c r="D88" s="11"/>
      <c r="E88" s="10"/>
      <c r="F88" s="11"/>
      <c r="G88" s="11"/>
      <c r="H88" s="59"/>
      <c r="I88" s="11"/>
      <c r="J88" s="37" t="b">
        <f t="shared" si="23"/>
        <v>0</v>
      </c>
      <c r="K88" s="65"/>
      <c r="L88" s="41" t="str">
        <f t="shared" si="12"/>
        <v/>
      </c>
      <c r="M88" s="40" t="str">
        <f t="shared" si="13"/>
        <v/>
      </c>
      <c r="N88" s="13"/>
      <c r="O88" s="44">
        <f t="shared" si="14"/>
        <v>0</v>
      </c>
      <c r="P88" s="44">
        <v>28000</v>
      </c>
      <c r="Q88" s="45">
        <f t="shared" si="15"/>
        <v>0</v>
      </c>
      <c r="R88" s="52" t="str">
        <f t="shared" si="16"/>
        <v/>
      </c>
      <c r="S88" s="53" t="str">
        <f t="shared" si="17"/>
        <v/>
      </c>
      <c r="T88" s="53" t="str">
        <f t="shared" si="18"/>
        <v/>
      </c>
      <c r="U88" s="54" t="str">
        <f t="shared" si="19"/>
        <v/>
      </c>
      <c r="V88" s="7"/>
      <c r="W88" s="8"/>
      <c r="X88" s="55" t="str">
        <f t="shared" si="20"/>
        <v/>
      </c>
      <c r="Y88" s="7"/>
      <c r="Z88" s="56" t="str">
        <f t="shared" si="21"/>
        <v/>
      </c>
      <c r="AA88" s="56">
        <f t="shared" si="22"/>
        <v>12</v>
      </c>
    </row>
    <row r="89" spans="1:27" s="92" customFormat="1" ht="39" customHeight="1" x14ac:dyDescent="0.2">
      <c r="A89" s="3"/>
      <c r="B89" s="72">
        <v>82</v>
      </c>
      <c r="C89" s="58"/>
      <c r="D89" s="11"/>
      <c r="E89" s="10"/>
      <c r="F89" s="11"/>
      <c r="G89" s="11"/>
      <c r="H89" s="59"/>
      <c r="I89" s="11"/>
      <c r="J89" s="37" t="b">
        <f t="shared" si="23"/>
        <v>0</v>
      </c>
      <c r="K89" s="65"/>
      <c r="L89" s="41" t="str">
        <f t="shared" si="12"/>
        <v/>
      </c>
      <c r="M89" s="40" t="str">
        <f t="shared" si="13"/>
        <v/>
      </c>
      <c r="N89" s="13"/>
      <c r="O89" s="44">
        <f t="shared" si="14"/>
        <v>0</v>
      </c>
      <c r="P89" s="44">
        <v>28000</v>
      </c>
      <c r="Q89" s="45">
        <f t="shared" si="15"/>
        <v>0</v>
      </c>
      <c r="R89" s="52" t="str">
        <f t="shared" si="16"/>
        <v/>
      </c>
      <c r="S89" s="53" t="str">
        <f t="shared" si="17"/>
        <v/>
      </c>
      <c r="T89" s="53" t="str">
        <f t="shared" si="18"/>
        <v/>
      </c>
      <c r="U89" s="54" t="str">
        <f t="shared" si="19"/>
        <v/>
      </c>
      <c r="V89" s="7"/>
      <c r="W89" s="8"/>
      <c r="X89" s="55" t="str">
        <f t="shared" si="20"/>
        <v/>
      </c>
      <c r="Y89" s="7"/>
      <c r="Z89" s="56" t="str">
        <f t="shared" si="21"/>
        <v/>
      </c>
      <c r="AA89" s="56">
        <f t="shared" si="22"/>
        <v>12</v>
      </c>
    </row>
    <row r="90" spans="1:27" s="92" customFormat="1" ht="39" customHeight="1" x14ac:dyDescent="0.2">
      <c r="A90" s="3"/>
      <c r="B90" s="72">
        <v>83</v>
      </c>
      <c r="C90" s="58"/>
      <c r="D90" s="11"/>
      <c r="E90" s="10"/>
      <c r="F90" s="11"/>
      <c r="G90" s="11"/>
      <c r="H90" s="59"/>
      <c r="I90" s="11"/>
      <c r="J90" s="37" t="b">
        <f t="shared" si="23"/>
        <v>0</v>
      </c>
      <c r="K90" s="65"/>
      <c r="L90" s="41" t="str">
        <f t="shared" si="12"/>
        <v/>
      </c>
      <c r="M90" s="40" t="str">
        <f t="shared" si="13"/>
        <v/>
      </c>
      <c r="N90" s="13"/>
      <c r="O90" s="44">
        <f t="shared" si="14"/>
        <v>0</v>
      </c>
      <c r="P90" s="44">
        <v>28000</v>
      </c>
      <c r="Q90" s="45">
        <f t="shared" si="15"/>
        <v>0</v>
      </c>
      <c r="R90" s="52" t="str">
        <f t="shared" si="16"/>
        <v/>
      </c>
      <c r="S90" s="53" t="str">
        <f t="shared" si="17"/>
        <v/>
      </c>
      <c r="T90" s="53" t="str">
        <f t="shared" si="18"/>
        <v/>
      </c>
      <c r="U90" s="54" t="str">
        <f t="shared" si="19"/>
        <v/>
      </c>
      <c r="V90" s="7"/>
      <c r="W90" s="8"/>
      <c r="X90" s="55" t="str">
        <f t="shared" si="20"/>
        <v/>
      </c>
      <c r="Y90" s="7"/>
      <c r="Z90" s="56" t="str">
        <f t="shared" si="21"/>
        <v/>
      </c>
      <c r="AA90" s="56">
        <f t="shared" si="22"/>
        <v>12</v>
      </c>
    </row>
    <row r="91" spans="1:27" s="92" customFormat="1" ht="39" customHeight="1" x14ac:dyDescent="0.2">
      <c r="A91" s="3"/>
      <c r="B91" s="72">
        <v>84</v>
      </c>
      <c r="C91" s="58"/>
      <c r="D91" s="11"/>
      <c r="E91" s="10"/>
      <c r="F91" s="11"/>
      <c r="G91" s="11"/>
      <c r="H91" s="59"/>
      <c r="I91" s="11"/>
      <c r="J91" s="37" t="b">
        <f t="shared" si="23"/>
        <v>0</v>
      </c>
      <c r="K91" s="65"/>
      <c r="L91" s="41" t="str">
        <f t="shared" si="12"/>
        <v/>
      </c>
      <c r="M91" s="40" t="str">
        <f t="shared" si="13"/>
        <v/>
      </c>
      <c r="N91" s="13"/>
      <c r="O91" s="44">
        <f t="shared" si="14"/>
        <v>0</v>
      </c>
      <c r="P91" s="44">
        <v>28000</v>
      </c>
      <c r="Q91" s="45">
        <f t="shared" si="15"/>
        <v>0</v>
      </c>
      <c r="R91" s="52" t="str">
        <f t="shared" si="16"/>
        <v/>
      </c>
      <c r="S91" s="53" t="str">
        <f t="shared" si="17"/>
        <v/>
      </c>
      <c r="T91" s="53" t="str">
        <f t="shared" si="18"/>
        <v/>
      </c>
      <c r="U91" s="54" t="str">
        <f t="shared" si="19"/>
        <v/>
      </c>
      <c r="V91" s="7"/>
      <c r="W91" s="8"/>
      <c r="X91" s="55" t="str">
        <f t="shared" si="20"/>
        <v/>
      </c>
      <c r="Y91" s="7"/>
      <c r="Z91" s="56" t="str">
        <f t="shared" si="21"/>
        <v/>
      </c>
      <c r="AA91" s="56">
        <f t="shared" si="22"/>
        <v>12</v>
      </c>
    </row>
    <row r="92" spans="1:27" s="92" customFormat="1" ht="39" customHeight="1" x14ac:dyDescent="0.2">
      <c r="A92" s="3"/>
      <c r="B92" s="72">
        <v>85</v>
      </c>
      <c r="C92" s="58"/>
      <c r="D92" s="11"/>
      <c r="E92" s="10"/>
      <c r="F92" s="11"/>
      <c r="G92" s="11"/>
      <c r="H92" s="59"/>
      <c r="I92" s="11"/>
      <c r="J92" s="37" t="b">
        <f t="shared" si="23"/>
        <v>0</v>
      </c>
      <c r="K92" s="65"/>
      <c r="L92" s="41" t="str">
        <f t="shared" si="12"/>
        <v/>
      </c>
      <c r="M92" s="40" t="str">
        <f t="shared" si="13"/>
        <v/>
      </c>
      <c r="N92" s="13"/>
      <c r="O92" s="44">
        <f t="shared" si="14"/>
        <v>0</v>
      </c>
      <c r="P92" s="44">
        <v>28000</v>
      </c>
      <c r="Q92" s="45">
        <f t="shared" si="15"/>
        <v>0</v>
      </c>
      <c r="R92" s="52" t="str">
        <f t="shared" si="16"/>
        <v/>
      </c>
      <c r="S92" s="53" t="str">
        <f t="shared" si="17"/>
        <v/>
      </c>
      <c r="T92" s="53" t="str">
        <f t="shared" si="18"/>
        <v/>
      </c>
      <c r="U92" s="54" t="str">
        <f t="shared" si="19"/>
        <v/>
      </c>
      <c r="V92" s="7"/>
      <c r="W92" s="8"/>
      <c r="X92" s="55" t="str">
        <f t="shared" si="20"/>
        <v/>
      </c>
      <c r="Y92" s="7"/>
      <c r="Z92" s="56" t="str">
        <f t="shared" si="21"/>
        <v/>
      </c>
      <c r="AA92" s="56">
        <f t="shared" si="22"/>
        <v>12</v>
      </c>
    </row>
    <row r="93" spans="1:27" s="92" customFormat="1" ht="39" customHeight="1" x14ac:dyDescent="0.2">
      <c r="A93" s="3"/>
      <c r="B93" s="72">
        <v>86</v>
      </c>
      <c r="C93" s="58"/>
      <c r="D93" s="11"/>
      <c r="E93" s="10"/>
      <c r="F93" s="11"/>
      <c r="G93" s="11"/>
      <c r="H93" s="59"/>
      <c r="I93" s="11"/>
      <c r="J93" s="37" t="b">
        <f t="shared" si="23"/>
        <v>0</v>
      </c>
      <c r="K93" s="65"/>
      <c r="L93" s="41" t="str">
        <f t="shared" si="12"/>
        <v/>
      </c>
      <c r="M93" s="40" t="str">
        <f t="shared" si="13"/>
        <v/>
      </c>
      <c r="N93" s="13"/>
      <c r="O93" s="44">
        <f t="shared" si="14"/>
        <v>0</v>
      </c>
      <c r="P93" s="44">
        <v>28000</v>
      </c>
      <c r="Q93" s="45">
        <f t="shared" si="15"/>
        <v>0</v>
      </c>
      <c r="R93" s="52" t="str">
        <f t="shared" si="16"/>
        <v/>
      </c>
      <c r="S93" s="53" t="str">
        <f t="shared" si="17"/>
        <v/>
      </c>
      <c r="T93" s="53" t="str">
        <f t="shared" si="18"/>
        <v/>
      </c>
      <c r="U93" s="54" t="str">
        <f t="shared" si="19"/>
        <v/>
      </c>
      <c r="V93" s="7"/>
      <c r="W93" s="8"/>
      <c r="X93" s="55" t="str">
        <f t="shared" si="20"/>
        <v/>
      </c>
      <c r="Y93" s="7"/>
      <c r="Z93" s="56" t="str">
        <f t="shared" si="21"/>
        <v/>
      </c>
      <c r="AA93" s="56">
        <f t="shared" si="22"/>
        <v>12</v>
      </c>
    </row>
    <row r="94" spans="1:27" s="92" customFormat="1" ht="39" customHeight="1" x14ac:dyDescent="0.2">
      <c r="A94" s="3"/>
      <c r="B94" s="72">
        <v>87</v>
      </c>
      <c r="C94" s="58"/>
      <c r="D94" s="11"/>
      <c r="E94" s="10"/>
      <c r="F94" s="11"/>
      <c r="G94" s="11"/>
      <c r="H94" s="59"/>
      <c r="I94" s="11"/>
      <c r="J94" s="37" t="b">
        <f t="shared" si="23"/>
        <v>0</v>
      </c>
      <c r="K94" s="65"/>
      <c r="L94" s="41" t="str">
        <f t="shared" si="12"/>
        <v/>
      </c>
      <c r="M94" s="40" t="str">
        <f t="shared" si="13"/>
        <v/>
      </c>
      <c r="N94" s="13"/>
      <c r="O94" s="44">
        <f t="shared" si="14"/>
        <v>0</v>
      </c>
      <c r="P94" s="44">
        <v>28000</v>
      </c>
      <c r="Q94" s="45">
        <f t="shared" si="15"/>
        <v>0</v>
      </c>
      <c r="R94" s="52" t="str">
        <f t="shared" si="16"/>
        <v/>
      </c>
      <c r="S94" s="53" t="str">
        <f t="shared" si="17"/>
        <v/>
      </c>
      <c r="T94" s="53" t="str">
        <f t="shared" si="18"/>
        <v/>
      </c>
      <c r="U94" s="54" t="str">
        <f t="shared" si="19"/>
        <v/>
      </c>
      <c r="V94" s="7"/>
      <c r="W94" s="8"/>
      <c r="X94" s="55" t="str">
        <f t="shared" si="20"/>
        <v/>
      </c>
      <c r="Y94" s="7"/>
      <c r="Z94" s="56" t="str">
        <f t="shared" si="21"/>
        <v/>
      </c>
      <c r="AA94" s="56">
        <f t="shared" si="22"/>
        <v>12</v>
      </c>
    </row>
    <row r="95" spans="1:27" s="92" customFormat="1" ht="39" customHeight="1" x14ac:dyDescent="0.2">
      <c r="A95" s="3"/>
      <c r="B95" s="72">
        <v>88</v>
      </c>
      <c r="C95" s="58"/>
      <c r="D95" s="11"/>
      <c r="E95" s="10"/>
      <c r="F95" s="11"/>
      <c r="G95" s="11"/>
      <c r="H95" s="59"/>
      <c r="I95" s="11"/>
      <c r="J95" s="37" t="b">
        <f t="shared" si="23"/>
        <v>0</v>
      </c>
      <c r="K95" s="65"/>
      <c r="L95" s="41" t="str">
        <f t="shared" si="12"/>
        <v/>
      </c>
      <c r="M95" s="40" t="str">
        <f t="shared" si="13"/>
        <v/>
      </c>
      <c r="N95" s="13"/>
      <c r="O95" s="44">
        <f t="shared" si="14"/>
        <v>0</v>
      </c>
      <c r="P95" s="44">
        <v>28000</v>
      </c>
      <c r="Q95" s="45">
        <f t="shared" si="15"/>
        <v>0</v>
      </c>
      <c r="R95" s="52" t="str">
        <f t="shared" si="16"/>
        <v/>
      </c>
      <c r="S95" s="53" t="str">
        <f t="shared" si="17"/>
        <v/>
      </c>
      <c r="T95" s="53" t="str">
        <f t="shared" si="18"/>
        <v/>
      </c>
      <c r="U95" s="54" t="str">
        <f t="shared" si="19"/>
        <v/>
      </c>
      <c r="V95" s="7"/>
      <c r="W95" s="8"/>
      <c r="X95" s="55" t="str">
        <f t="shared" si="20"/>
        <v/>
      </c>
      <c r="Y95" s="7"/>
      <c r="Z95" s="56" t="str">
        <f t="shared" si="21"/>
        <v/>
      </c>
      <c r="AA95" s="56">
        <f t="shared" si="22"/>
        <v>12</v>
      </c>
    </row>
    <row r="96" spans="1:27" s="92" customFormat="1" ht="39" customHeight="1" x14ac:dyDescent="0.2">
      <c r="A96" s="3"/>
      <c r="B96" s="72">
        <v>89</v>
      </c>
      <c r="C96" s="58"/>
      <c r="D96" s="11"/>
      <c r="E96" s="10"/>
      <c r="F96" s="11"/>
      <c r="G96" s="11"/>
      <c r="H96" s="59"/>
      <c r="I96" s="11"/>
      <c r="J96" s="37" t="b">
        <f t="shared" si="23"/>
        <v>0</v>
      </c>
      <c r="K96" s="65"/>
      <c r="L96" s="41" t="str">
        <f t="shared" si="12"/>
        <v/>
      </c>
      <c r="M96" s="40" t="str">
        <f t="shared" si="13"/>
        <v/>
      </c>
      <c r="N96" s="13"/>
      <c r="O96" s="44">
        <f t="shared" si="14"/>
        <v>0</v>
      </c>
      <c r="P96" s="44">
        <v>28000</v>
      </c>
      <c r="Q96" s="45">
        <f t="shared" si="15"/>
        <v>0</v>
      </c>
      <c r="R96" s="52" t="str">
        <f t="shared" si="16"/>
        <v/>
      </c>
      <c r="S96" s="53" t="str">
        <f t="shared" si="17"/>
        <v/>
      </c>
      <c r="T96" s="53" t="str">
        <f t="shared" si="18"/>
        <v/>
      </c>
      <c r="U96" s="54" t="str">
        <f t="shared" si="19"/>
        <v/>
      </c>
      <c r="V96" s="7"/>
      <c r="W96" s="8"/>
      <c r="X96" s="55" t="str">
        <f t="shared" si="20"/>
        <v/>
      </c>
      <c r="Y96" s="7"/>
      <c r="Z96" s="56" t="str">
        <f t="shared" si="21"/>
        <v/>
      </c>
      <c r="AA96" s="56">
        <f t="shared" si="22"/>
        <v>12</v>
      </c>
    </row>
    <row r="97" spans="1:27" s="92" customFormat="1" ht="39" customHeight="1" x14ac:dyDescent="0.2">
      <c r="A97" s="3"/>
      <c r="B97" s="72">
        <v>90</v>
      </c>
      <c r="C97" s="58"/>
      <c r="D97" s="11"/>
      <c r="E97" s="10"/>
      <c r="F97" s="11"/>
      <c r="G97" s="11"/>
      <c r="H97" s="59"/>
      <c r="I97" s="11"/>
      <c r="J97" s="37" t="b">
        <f t="shared" si="23"/>
        <v>0</v>
      </c>
      <c r="K97" s="65"/>
      <c r="L97" s="41" t="str">
        <f t="shared" si="12"/>
        <v/>
      </c>
      <c r="M97" s="40" t="str">
        <f t="shared" si="13"/>
        <v/>
      </c>
      <c r="N97" s="13"/>
      <c r="O97" s="44">
        <f t="shared" si="14"/>
        <v>0</v>
      </c>
      <c r="P97" s="44">
        <v>28000</v>
      </c>
      <c r="Q97" s="45">
        <f t="shared" si="15"/>
        <v>0</v>
      </c>
      <c r="R97" s="52" t="str">
        <f t="shared" si="16"/>
        <v/>
      </c>
      <c r="S97" s="53" t="str">
        <f t="shared" si="17"/>
        <v/>
      </c>
      <c r="T97" s="53" t="str">
        <f t="shared" si="18"/>
        <v/>
      </c>
      <c r="U97" s="54" t="str">
        <f t="shared" si="19"/>
        <v/>
      </c>
      <c r="V97" s="7"/>
      <c r="W97" s="8"/>
      <c r="X97" s="55" t="str">
        <f t="shared" si="20"/>
        <v/>
      </c>
      <c r="Y97" s="7"/>
      <c r="Z97" s="56" t="str">
        <f t="shared" si="21"/>
        <v/>
      </c>
      <c r="AA97" s="56">
        <f t="shared" si="22"/>
        <v>12</v>
      </c>
    </row>
    <row r="98" spans="1:27" s="92" customFormat="1" ht="39" customHeight="1" x14ac:dyDescent="0.2">
      <c r="A98" s="3"/>
      <c r="B98" s="72">
        <v>91</v>
      </c>
      <c r="C98" s="58"/>
      <c r="D98" s="11"/>
      <c r="E98" s="10"/>
      <c r="F98" s="11"/>
      <c r="G98" s="11"/>
      <c r="H98" s="59"/>
      <c r="I98" s="11"/>
      <c r="J98" s="37" t="b">
        <f t="shared" si="23"/>
        <v>0</v>
      </c>
      <c r="K98" s="65"/>
      <c r="L98" s="41" t="str">
        <f t="shared" si="12"/>
        <v/>
      </c>
      <c r="M98" s="40" t="str">
        <f t="shared" si="13"/>
        <v/>
      </c>
      <c r="N98" s="13"/>
      <c r="O98" s="44">
        <f t="shared" si="14"/>
        <v>0</v>
      </c>
      <c r="P98" s="44">
        <v>28000</v>
      </c>
      <c r="Q98" s="45">
        <f t="shared" si="15"/>
        <v>0</v>
      </c>
      <c r="R98" s="52" t="str">
        <f t="shared" si="16"/>
        <v/>
      </c>
      <c r="S98" s="53" t="str">
        <f t="shared" si="17"/>
        <v/>
      </c>
      <c r="T98" s="53" t="str">
        <f t="shared" si="18"/>
        <v/>
      </c>
      <c r="U98" s="54" t="str">
        <f t="shared" si="19"/>
        <v/>
      </c>
      <c r="V98" s="7"/>
      <c r="W98" s="8"/>
      <c r="X98" s="55" t="str">
        <f t="shared" si="20"/>
        <v/>
      </c>
      <c r="Y98" s="7"/>
      <c r="Z98" s="56" t="str">
        <f t="shared" si="21"/>
        <v/>
      </c>
      <c r="AA98" s="56">
        <f t="shared" si="22"/>
        <v>12</v>
      </c>
    </row>
    <row r="99" spans="1:27" s="92" customFormat="1" ht="39" customHeight="1" x14ac:dyDescent="0.2">
      <c r="A99" s="3"/>
      <c r="B99" s="72">
        <v>92</v>
      </c>
      <c r="C99" s="58"/>
      <c r="D99" s="11"/>
      <c r="E99" s="10"/>
      <c r="F99" s="11"/>
      <c r="G99" s="11"/>
      <c r="H99" s="59"/>
      <c r="I99" s="11"/>
      <c r="J99" s="37" t="b">
        <f t="shared" si="23"/>
        <v>0</v>
      </c>
      <c r="K99" s="65"/>
      <c r="L99" s="41" t="str">
        <f t="shared" si="12"/>
        <v/>
      </c>
      <c r="M99" s="40" t="str">
        <f t="shared" si="13"/>
        <v/>
      </c>
      <c r="N99" s="13"/>
      <c r="O99" s="44">
        <f t="shared" si="14"/>
        <v>0</v>
      </c>
      <c r="P99" s="44">
        <v>28000</v>
      </c>
      <c r="Q99" s="45">
        <f t="shared" si="15"/>
        <v>0</v>
      </c>
      <c r="R99" s="52" t="str">
        <f t="shared" si="16"/>
        <v/>
      </c>
      <c r="S99" s="53" t="str">
        <f t="shared" si="17"/>
        <v/>
      </c>
      <c r="T99" s="53" t="str">
        <f t="shared" si="18"/>
        <v/>
      </c>
      <c r="U99" s="54" t="str">
        <f t="shared" si="19"/>
        <v/>
      </c>
      <c r="V99" s="7"/>
      <c r="W99" s="8"/>
      <c r="X99" s="55" t="str">
        <f t="shared" si="20"/>
        <v/>
      </c>
      <c r="Y99" s="7"/>
      <c r="Z99" s="56" t="str">
        <f t="shared" si="21"/>
        <v/>
      </c>
      <c r="AA99" s="56">
        <f t="shared" si="22"/>
        <v>12</v>
      </c>
    </row>
    <row r="100" spans="1:27" s="92" customFormat="1" ht="39" customHeight="1" x14ac:dyDescent="0.2">
      <c r="A100" s="3"/>
      <c r="B100" s="72">
        <v>93</v>
      </c>
      <c r="C100" s="58"/>
      <c r="D100" s="11"/>
      <c r="E100" s="10"/>
      <c r="F100" s="11"/>
      <c r="G100" s="11"/>
      <c r="H100" s="59"/>
      <c r="I100" s="11"/>
      <c r="J100" s="37" t="b">
        <f t="shared" si="23"/>
        <v>0</v>
      </c>
      <c r="K100" s="65"/>
      <c r="L100" s="41" t="str">
        <f t="shared" si="12"/>
        <v/>
      </c>
      <c r="M100" s="40" t="str">
        <f t="shared" si="13"/>
        <v/>
      </c>
      <c r="N100" s="13"/>
      <c r="O100" s="44">
        <f t="shared" si="14"/>
        <v>0</v>
      </c>
      <c r="P100" s="44">
        <v>28000</v>
      </c>
      <c r="Q100" s="45">
        <f t="shared" si="15"/>
        <v>0</v>
      </c>
      <c r="R100" s="52" t="str">
        <f t="shared" si="16"/>
        <v/>
      </c>
      <c r="S100" s="53" t="str">
        <f t="shared" si="17"/>
        <v/>
      </c>
      <c r="T100" s="53" t="str">
        <f t="shared" si="18"/>
        <v/>
      </c>
      <c r="U100" s="54" t="str">
        <f t="shared" si="19"/>
        <v/>
      </c>
      <c r="V100" s="7"/>
      <c r="W100" s="8"/>
      <c r="X100" s="55" t="str">
        <f t="shared" si="20"/>
        <v/>
      </c>
      <c r="Y100" s="7"/>
      <c r="Z100" s="56" t="str">
        <f t="shared" si="21"/>
        <v/>
      </c>
      <c r="AA100" s="56">
        <f t="shared" si="22"/>
        <v>12</v>
      </c>
    </row>
    <row r="101" spans="1:27" s="92" customFormat="1" ht="39" customHeight="1" x14ac:dyDescent="0.2">
      <c r="A101" s="3"/>
      <c r="B101" s="72">
        <v>94</v>
      </c>
      <c r="C101" s="58"/>
      <c r="D101" s="11"/>
      <c r="E101" s="10"/>
      <c r="F101" s="11"/>
      <c r="G101" s="11"/>
      <c r="H101" s="59"/>
      <c r="I101" s="11"/>
      <c r="J101" s="37" t="b">
        <f t="shared" si="23"/>
        <v>0</v>
      </c>
      <c r="K101" s="65"/>
      <c r="L101" s="41" t="str">
        <f t="shared" si="12"/>
        <v/>
      </c>
      <c r="M101" s="40" t="str">
        <f t="shared" si="13"/>
        <v/>
      </c>
      <c r="N101" s="13"/>
      <c r="O101" s="44">
        <f t="shared" si="14"/>
        <v>0</v>
      </c>
      <c r="P101" s="44">
        <v>28000</v>
      </c>
      <c r="Q101" s="45">
        <f t="shared" si="15"/>
        <v>0</v>
      </c>
      <c r="R101" s="52" t="str">
        <f t="shared" si="16"/>
        <v/>
      </c>
      <c r="S101" s="53" t="str">
        <f t="shared" si="17"/>
        <v/>
      </c>
      <c r="T101" s="53" t="str">
        <f t="shared" si="18"/>
        <v/>
      </c>
      <c r="U101" s="54" t="str">
        <f t="shared" si="19"/>
        <v/>
      </c>
      <c r="V101" s="7"/>
      <c r="W101" s="8"/>
      <c r="X101" s="55" t="str">
        <f t="shared" si="20"/>
        <v/>
      </c>
      <c r="Y101" s="7"/>
      <c r="Z101" s="56" t="str">
        <f t="shared" si="21"/>
        <v/>
      </c>
      <c r="AA101" s="56">
        <f t="shared" si="22"/>
        <v>12</v>
      </c>
    </row>
    <row r="102" spans="1:27" s="92" customFormat="1" ht="39" customHeight="1" x14ac:dyDescent="0.2">
      <c r="A102" s="3"/>
      <c r="B102" s="72">
        <v>95</v>
      </c>
      <c r="C102" s="58"/>
      <c r="D102" s="11"/>
      <c r="E102" s="10"/>
      <c r="F102" s="11"/>
      <c r="G102" s="11"/>
      <c r="H102" s="59"/>
      <c r="I102" s="11"/>
      <c r="J102" s="37" t="b">
        <f t="shared" si="23"/>
        <v>0</v>
      </c>
      <c r="K102" s="65"/>
      <c r="L102" s="41" t="str">
        <f t="shared" si="12"/>
        <v/>
      </c>
      <c r="M102" s="40" t="str">
        <f t="shared" si="13"/>
        <v/>
      </c>
      <c r="N102" s="13"/>
      <c r="O102" s="44">
        <f t="shared" si="14"/>
        <v>0</v>
      </c>
      <c r="P102" s="44">
        <v>28000</v>
      </c>
      <c r="Q102" s="45">
        <f t="shared" si="15"/>
        <v>0</v>
      </c>
      <c r="R102" s="52" t="str">
        <f t="shared" si="16"/>
        <v/>
      </c>
      <c r="S102" s="53" t="str">
        <f t="shared" si="17"/>
        <v/>
      </c>
      <c r="T102" s="53" t="str">
        <f t="shared" si="18"/>
        <v/>
      </c>
      <c r="U102" s="54" t="str">
        <f t="shared" si="19"/>
        <v/>
      </c>
      <c r="V102" s="7"/>
      <c r="W102" s="8"/>
      <c r="X102" s="55" t="str">
        <f t="shared" si="20"/>
        <v/>
      </c>
      <c r="Y102" s="7"/>
      <c r="Z102" s="56" t="str">
        <f t="shared" si="21"/>
        <v/>
      </c>
      <c r="AA102" s="56">
        <f t="shared" si="22"/>
        <v>12</v>
      </c>
    </row>
    <row r="103" spans="1:27" s="92" customFormat="1" ht="39" customHeight="1" x14ac:dyDescent="0.2">
      <c r="A103" s="3"/>
      <c r="B103" s="72">
        <v>96</v>
      </c>
      <c r="C103" s="58"/>
      <c r="D103" s="11"/>
      <c r="E103" s="10"/>
      <c r="F103" s="11"/>
      <c r="G103" s="11"/>
      <c r="H103" s="59"/>
      <c r="I103" s="11"/>
      <c r="J103" s="37" t="b">
        <f t="shared" si="23"/>
        <v>0</v>
      </c>
      <c r="K103" s="65"/>
      <c r="L103" s="41" t="str">
        <f t="shared" si="12"/>
        <v/>
      </c>
      <c r="M103" s="40" t="str">
        <f t="shared" si="13"/>
        <v/>
      </c>
      <c r="N103" s="13"/>
      <c r="O103" s="44">
        <f t="shared" si="14"/>
        <v>0</v>
      </c>
      <c r="P103" s="44">
        <v>28000</v>
      </c>
      <c r="Q103" s="45">
        <f t="shared" si="15"/>
        <v>0</v>
      </c>
      <c r="R103" s="52" t="str">
        <f t="shared" si="16"/>
        <v/>
      </c>
      <c r="S103" s="53" t="str">
        <f t="shared" si="17"/>
        <v/>
      </c>
      <c r="T103" s="53" t="str">
        <f t="shared" si="18"/>
        <v/>
      </c>
      <c r="U103" s="54" t="str">
        <f t="shared" si="19"/>
        <v/>
      </c>
      <c r="V103" s="7"/>
      <c r="W103" s="8"/>
      <c r="X103" s="55" t="str">
        <f t="shared" si="20"/>
        <v/>
      </c>
      <c r="Y103" s="7"/>
      <c r="Z103" s="56" t="str">
        <f t="shared" si="21"/>
        <v/>
      </c>
      <c r="AA103" s="56">
        <f t="shared" si="22"/>
        <v>12</v>
      </c>
    </row>
    <row r="104" spans="1:27" s="92" customFormat="1" ht="39" customHeight="1" x14ac:dyDescent="0.2">
      <c r="A104" s="3"/>
      <c r="B104" s="72">
        <v>97</v>
      </c>
      <c r="C104" s="58"/>
      <c r="D104" s="11"/>
      <c r="E104" s="10"/>
      <c r="F104" s="11"/>
      <c r="G104" s="11"/>
      <c r="H104" s="59"/>
      <c r="I104" s="11"/>
      <c r="J104" s="37" t="b">
        <f t="shared" si="23"/>
        <v>0</v>
      </c>
      <c r="K104" s="65"/>
      <c r="L104" s="41" t="str">
        <f t="shared" si="12"/>
        <v/>
      </c>
      <c r="M104" s="40" t="str">
        <f t="shared" si="13"/>
        <v/>
      </c>
      <c r="N104" s="13"/>
      <c r="O104" s="44">
        <f t="shared" si="14"/>
        <v>0</v>
      </c>
      <c r="P104" s="44">
        <v>28000</v>
      </c>
      <c r="Q104" s="45">
        <f t="shared" si="15"/>
        <v>0</v>
      </c>
      <c r="R104" s="52" t="str">
        <f t="shared" si="16"/>
        <v/>
      </c>
      <c r="S104" s="53" t="str">
        <f t="shared" si="17"/>
        <v/>
      </c>
      <c r="T104" s="53" t="str">
        <f t="shared" si="18"/>
        <v/>
      </c>
      <c r="U104" s="54" t="str">
        <f t="shared" si="19"/>
        <v/>
      </c>
      <c r="V104" s="7"/>
      <c r="W104" s="8"/>
      <c r="X104" s="55" t="str">
        <f t="shared" si="20"/>
        <v/>
      </c>
      <c r="Y104" s="7"/>
      <c r="Z104" s="56" t="str">
        <f t="shared" si="21"/>
        <v/>
      </c>
      <c r="AA104" s="56">
        <f t="shared" si="22"/>
        <v>12</v>
      </c>
    </row>
    <row r="105" spans="1:27" s="92" customFormat="1" ht="39" customHeight="1" x14ac:dyDescent="0.2">
      <c r="A105" s="3"/>
      <c r="B105" s="72">
        <v>98</v>
      </c>
      <c r="C105" s="58"/>
      <c r="D105" s="11"/>
      <c r="E105" s="10"/>
      <c r="F105" s="11"/>
      <c r="G105" s="11"/>
      <c r="H105" s="59"/>
      <c r="I105" s="11"/>
      <c r="J105" s="37" t="b">
        <f t="shared" si="23"/>
        <v>0</v>
      </c>
      <c r="K105" s="65"/>
      <c r="L105" s="41" t="str">
        <f t="shared" si="12"/>
        <v/>
      </c>
      <c r="M105" s="40" t="str">
        <f t="shared" si="13"/>
        <v/>
      </c>
      <c r="N105" s="13"/>
      <c r="O105" s="44">
        <f t="shared" si="14"/>
        <v>0</v>
      </c>
      <c r="P105" s="44">
        <v>28000</v>
      </c>
      <c r="Q105" s="45">
        <f t="shared" si="15"/>
        <v>0</v>
      </c>
      <c r="R105" s="52" t="str">
        <f t="shared" si="16"/>
        <v/>
      </c>
      <c r="S105" s="53" t="str">
        <f t="shared" si="17"/>
        <v/>
      </c>
      <c r="T105" s="53" t="str">
        <f t="shared" si="18"/>
        <v/>
      </c>
      <c r="U105" s="54" t="str">
        <f t="shared" si="19"/>
        <v/>
      </c>
      <c r="V105" s="7"/>
      <c r="W105" s="8"/>
      <c r="X105" s="55" t="str">
        <f t="shared" si="20"/>
        <v/>
      </c>
      <c r="Y105" s="7"/>
      <c r="Z105" s="56" t="str">
        <f t="shared" si="21"/>
        <v/>
      </c>
      <c r="AA105" s="56">
        <f t="shared" si="22"/>
        <v>12</v>
      </c>
    </row>
    <row r="106" spans="1:27" s="92" customFormat="1" ht="39" customHeight="1" x14ac:dyDescent="0.2">
      <c r="A106" s="3"/>
      <c r="B106" s="72">
        <v>99</v>
      </c>
      <c r="C106" s="58"/>
      <c r="D106" s="11"/>
      <c r="E106" s="10"/>
      <c r="F106" s="11"/>
      <c r="G106" s="11"/>
      <c r="H106" s="59"/>
      <c r="I106" s="11"/>
      <c r="J106" s="37" t="b">
        <f t="shared" si="23"/>
        <v>0</v>
      </c>
      <c r="K106" s="65"/>
      <c r="L106" s="41" t="str">
        <f t="shared" si="12"/>
        <v/>
      </c>
      <c r="M106" s="40" t="str">
        <f t="shared" si="13"/>
        <v/>
      </c>
      <c r="N106" s="13"/>
      <c r="O106" s="44">
        <f t="shared" si="14"/>
        <v>0</v>
      </c>
      <c r="P106" s="44">
        <v>28000</v>
      </c>
      <c r="Q106" s="45">
        <f t="shared" si="15"/>
        <v>0</v>
      </c>
      <c r="R106" s="52" t="str">
        <f t="shared" si="16"/>
        <v/>
      </c>
      <c r="S106" s="53" t="str">
        <f t="shared" si="17"/>
        <v/>
      </c>
      <c r="T106" s="53" t="str">
        <f t="shared" si="18"/>
        <v/>
      </c>
      <c r="U106" s="54" t="str">
        <f t="shared" si="19"/>
        <v/>
      </c>
      <c r="V106" s="7"/>
      <c r="W106" s="8"/>
      <c r="X106" s="55" t="str">
        <f t="shared" si="20"/>
        <v/>
      </c>
      <c r="Y106" s="7"/>
      <c r="Z106" s="56" t="str">
        <f t="shared" si="21"/>
        <v/>
      </c>
      <c r="AA106" s="56">
        <f t="shared" si="22"/>
        <v>12</v>
      </c>
    </row>
    <row r="107" spans="1:27" s="92" customFormat="1" ht="39" customHeight="1" x14ac:dyDescent="0.2">
      <c r="A107" s="3"/>
      <c r="B107" s="72">
        <v>100</v>
      </c>
      <c r="C107" s="58"/>
      <c r="D107" s="11"/>
      <c r="E107" s="10"/>
      <c r="F107" s="11"/>
      <c r="G107" s="11"/>
      <c r="H107" s="59"/>
      <c r="I107" s="11"/>
      <c r="J107" s="37" t="b">
        <f t="shared" si="23"/>
        <v>0</v>
      </c>
      <c r="K107" s="65"/>
      <c r="L107" s="41" t="str">
        <f t="shared" si="12"/>
        <v/>
      </c>
      <c r="M107" s="40" t="str">
        <f t="shared" si="13"/>
        <v/>
      </c>
      <c r="N107" s="13"/>
      <c r="O107" s="44">
        <f t="shared" si="14"/>
        <v>0</v>
      </c>
      <c r="P107" s="44">
        <v>28000</v>
      </c>
      <c r="Q107" s="45">
        <f t="shared" si="15"/>
        <v>0</v>
      </c>
      <c r="R107" s="52" t="str">
        <f t="shared" si="16"/>
        <v/>
      </c>
      <c r="S107" s="53" t="str">
        <f t="shared" si="17"/>
        <v/>
      </c>
      <c r="T107" s="53" t="str">
        <f t="shared" si="18"/>
        <v/>
      </c>
      <c r="U107" s="54" t="str">
        <f t="shared" si="19"/>
        <v/>
      </c>
      <c r="V107" s="7"/>
      <c r="W107" s="8"/>
      <c r="X107" s="55" t="str">
        <f t="shared" si="20"/>
        <v/>
      </c>
      <c r="Y107" s="7"/>
      <c r="Z107" s="56" t="str">
        <f t="shared" si="21"/>
        <v/>
      </c>
      <c r="AA107" s="56">
        <f t="shared" si="22"/>
        <v>12</v>
      </c>
    </row>
    <row r="108" spans="1:27" s="92" customFormat="1" ht="39" customHeight="1" x14ac:dyDescent="0.2">
      <c r="A108" s="3"/>
      <c r="B108" s="72">
        <v>101</v>
      </c>
      <c r="C108" s="58"/>
      <c r="D108" s="11"/>
      <c r="E108" s="10"/>
      <c r="F108" s="11"/>
      <c r="G108" s="11"/>
      <c r="H108" s="59"/>
      <c r="I108" s="11"/>
      <c r="J108" s="37" t="b">
        <f t="shared" si="23"/>
        <v>0</v>
      </c>
      <c r="K108" s="65"/>
      <c r="L108" s="41" t="str">
        <f t="shared" si="12"/>
        <v/>
      </c>
      <c r="M108" s="40" t="str">
        <f t="shared" si="13"/>
        <v/>
      </c>
      <c r="N108" s="13"/>
      <c r="O108" s="44">
        <f t="shared" si="14"/>
        <v>0</v>
      </c>
      <c r="P108" s="44">
        <v>28000</v>
      </c>
      <c r="Q108" s="45">
        <f t="shared" si="15"/>
        <v>0</v>
      </c>
      <c r="R108" s="52" t="str">
        <f t="shared" si="16"/>
        <v/>
      </c>
      <c r="S108" s="53" t="str">
        <f t="shared" si="17"/>
        <v/>
      </c>
      <c r="T108" s="53" t="str">
        <f t="shared" si="18"/>
        <v/>
      </c>
      <c r="U108" s="54" t="str">
        <f t="shared" si="19"/>
        <v/>
      </c>
      <c r="V108" s="7"/>
      <c r="W108" s="8"/>
      <c r="X108" s="55" t="str">
        <f t="shared" si="20"/>
        <v/>
      </c>
      <c r="Y108" s="7"/>
      <c r="Z108" s="56" t="str">
        <f t="shared" si="21"/>
        <v/>
      </c>
      <c r="AA108" s="56">
        <f t="shared" si="22"/>
        <v>12</v>
      </c>
    </row>
    <row r="109" spans="1:27" s="92" customFormat="1" ht="39" customHeight="1" x14ac:dyDescent="0.2">
      <c r="A109" s="3"/>
      <c r="B109" s="72">
        <v>102</v>
      </c>
      <c r="C109" s="58"/>
      <c r="D109" s="11"/>
      <c r="E109" s="10"/>
      <c r="F109" s="11"/>
      <c r="G109" s="11"/>
      <c r="H109" s="59"/>
      <c r="I109" s="11"/>
      <c r="J109" s="37" t="b">
        <f t="shared" si="23"/>
        <v>0</v>
      </c>
      <c r="K109" s="65"/>
      <c r="L109" s="41" t="str">
        <f t="shared" si="12"/>
        <v/>
      </c>
      <c r="M109" s="40" t="str">
        <f t="shared" si="13"/>
        <v/>
      </c>
      <c r="N109" s="13"/>
      <c r="O109" s="44">
        <f t="shared" si="14"/>
        <v>0</v>
      </c>
      <c r="P109" s="44">
        <v>28000</v>
      </c>
      <c r="Q109" s="45">
        <f t="shared" si="15"/>
        <v>0</v>
      </c>
      <c r="R109" s="52" t="str">
        <f t="shared" si="16"/>
        <v/>
      </c>
      <c r="S109" s="53" t="str">
        <f t="shared" si="17"/>
        <v/>
      </c>
      <c r="T109" s="53" t="str">
        <f t="shared" si="18"/>
        <v/>
      </c>
      <c r="U109" s="54" t="str">
        <f t="shared" si="19"/>
        <v/>
      </c>
      <c r="V109" s="7"/>
      <c r="W109" s="8"/>
      <c r="X109" s="55" t="str">
        <f t="shared" si="20"/>
        <v/>
      </c>
      <c r="Y109" s="7"/>
      <c r="Z109" s="56" t="str">
        <f t="shared" si="21"/>
        <v/>
      </c>
      <c r="AA109" s="56">
        <f t="shared" si="22"/>
        <v>12</v>
      </c>
    </row>
    <row r="110" spans="1:27" s="92" customFormat="1" ht="39" customHeight="1" x14ac:dyDescent="0.2">
      <c r="A110" s="3"/>
      <c r="B110" s="72">
        <v>103</v>
      </c>
      <c r="C110" s="58"/>
      <c r="D110" s="11"/>
      <c r="E110" s="10"/>
      <c r="F110" s="11"/>
      <c r="G110" s="11"/>
      <c r="H110" s="59"/>
      <c r="I110" s="11"/>
      <c r="J110" s="37" t="b">
        <f t="shared" si="23"/>
        <v>0</v>
      </c>
      <c r="K110" s="65"/>
      <c r="L110" s="41" t="str">
        <f t="shared" si="12"/>
        <v/>
      </c>
      <c r="M110" s="40" t="str">
        <f t="shared" si="13"/>
        <v/>
      </c>
      <c r="N110" s="13"/>
      <c r="O110" s="44">
        <f t="shared" si="14"/>
        <v>0</v>
      </c>
      <c r="P110" s="44">
        <v>28000</v>
      </c>
      <c r="Q110" s="45">
        <f t="shared" si="15"/>
        <v>0</v>
      </c>
      <c r="R110" s="52" t="str">
        <f t="shared" si="16"/>
        <v/>
      </c>
      <c r="S110" s="53" t="str">
        <f t="shared" si="17"/>
        <v/>
      </c>
      <c r="T110" s="53" t="str">
        <f t="shared" si="18"/>
        <v/>
      </c>
      <c r="U110" s="54" t="str">
        <f t="shared" si="19"/>
        <v/>
      </c>
      <c r="V110" s="7"/>
      <c r="W110" s="8"/>
      <c r="X110" s="55" t="str">
        <f t="shared" si="20"/>
        <v/>
      </c>
      <c r="Y110" s="7"/>
      <c r="Z110" s="56" t="str">
        <f t="shared" si="21"/>
        <v/>
      </c>
      <c r="AA110" s="56">
        <f t="shared" si="22"/>
        <v>12</v>
      </c>
    </row>
    <row r="111" spans="1:27" s="92" customFormat="1" ht="39" customHeight="1" x14ac:dyDescent="0.2">
      <c r="A111" s="3"/>
      <c r="B111" s="72">
        <v>104</v>
      </c>
      <c r="C111" s="58"/>
      <c r="D111" s="11"/>
      <c r="E111" s="10"/>
      <c r="F111" s="11"/>
      <c r="G111" s="11"/>
      <c r="H111" s="59"/>
      <c r="I111" s="11"/>
      <c r="J111" s="37" t="b">
        <f t="shared" si="23"/>
        <v>0</v>
      </c>
      <c r="K111" s="65"/>
      <c r="L111" s="41" t="str">
        <f t="shared" si="12"/>
        <v/>
      </c>
      <c r="M111" s="40" t="str">
        <f t="shared" si="13"/>
        <v/>
      </c>
      <c r="N111" s="13"/>
      <c r="O111" s="44">
        <f t="shared" si="14"/>
        <v>0</v>
      </c>
      <c r="P111" s="44">
        <v>28000</v>
      </c>
      <c r="Q111" s="45">
        <f t="shared" si="15"/>
        <v>0</v>
      </c>
      <c r="R111" s="52" t="str">
        <f t="shared" si="16"/>
        <v/>
      </c>
      <c r="S111" s="53" t="str">
        <f t="shared" si="17"/>
        <v/>
      </c>
      <c r="T111" s="53" t="str">
        <f t="shared" si="18"/>
        <v/>
      </c>
      <c r="U111" s="54" t="str">
        <f t="shared" si="19"/>
        <v/>
      </c>
      <c r="V111" s="7"/>
      <c r="W111" s="8"/>
      <c r="X111" s="55" t="str">
        <f t="shared" si="20"/>
        <v/>
      </c>
      <c r="Y111" s="7"/>
      <c r="Z111" s="56" t="str">
        <f t="shared" si="21"/>
        <v/>
      </c>
      <c r="AA111" s="56">
        <f t="shared" si="22"/>
        <v>12</v>
      </c>
    </row>
    <row r="112" spans="1:27" s="92" customFormat="1" ht="39" customHeight="1" x14ac:dyDescent="0.2">
      <c r="A112" s="3"/>
      <c r="B112" s="72">
        <v>105</v>
      </c>
      <c r="C112" s="58"/>
      <c r="D112" s="11"/>
      <c r="E112" s="10"/>
      <c r="F112" s="11"/>
      <c r="G112" s="11"/>
      <c r="H112" s="59"/>
      <c r="I112" s="11"/>
      <c r="J112" s="37" t="b">
        <f t="shared" si="23"/>
        <v>0</v>
      </c>
      <c r="K112" s="65"/>
      <c r="L112" s="41" t="str">
        <f t="shared" si="12"/>
        <v/>
      </c>
      <c r="M112" s="40" t="str">
        <f t="shared" si="13"/>
        <v/>
      </c>
      <c r="N112" s="13"/>
      <c r="O112" s="44">
        <f t="shared" si="14"/>
        <v>0</v>
      </c>
      <c r="P112" s="44">
        <v>28000</v>
      </c>
      <c r="Q112" s="45">
        <f t="shared" si="15"/>
        <v>0</v>
      </c>
      <c r="R112" s="52" t="str">
        <f t="shared" si="16"/>
        <v/>
      </c>
      <c r="S112" s="53" t="str">
        <f t="shared" si="17"/>
        <v/>
      </c>
      <c r="T112" s="53" t="str">
        <f t="shared" si="18"/>
        <v/>
      </c>
      <c r="U112" s="54" t="str">
        <f t="shared" si="19"/>
        <v/>
      </c>
      <c r="V112" s="7"/>
      <c r="W112" s="8"/>
      <c r="X112" s="55" t="str">
        <f t="shared" si="20"/>
        <v/>
      </c>
      <c r="Y112" s="7"/>
      <c r="Z112" s="56" t="str">
        <f t="shared" si="21"/>
        <v/>
      </c>
      <c r="AA112" s="56">
        <f t="shared" si="22"/>
        <v>12</v>
      </c>
    </row>
    <row r="113" spans="1:27" ht="39" customHeight="1" x14ac:dyDescent="0.2">
      <c r="A113" s="2"/>
      <c r="B113" s="72">
        <v>106</v>
      </c>
      <c r="C113" s="58"/>
      <c r="D113" s="11"/>
      <c r="E113" s="10"/>
      <c r="F113" s="11"/>
      <c r="G113" s="11"/>
      <c r="H113" s="59"/>
      <c r="I113" s="11"/>
      <c r="J113" s="37" t="b">
        <f t="shared" si="23"/>
        <v>0</v>
      </c>
      <c r="K113" s="65"/>
      <c r="L113" s="41" t="str">
        <f t="shared" si="12"/>
        <v/>
      </c>
      <c r="M113" s="40" t="str">
        <f t="shared" si="13"/>
        <v/>
      </c>
      <c r="N113" s="13"/>
      <c r="O113" s="44">
        <f t="shared" si="14"/>
        <v>0</v>
      </c>
      <c r="P113" s="44">
        <v>28000</v>
      </c>
      <c r="Q113" s="45">
        <f t="shared" si="15"/>
        <v>0</v>
      </c>
      <c r="R113" s="52" t="str">
        <f t="shared" si="16"/>
        <v/>
      </c>
      <c r="S113" s="53" t="str">
        <f t="shared" si="17"/>
        <v/>
      </c>
      <c r="T113" s="53" t="str">
        <f t="shared" si="18"/>
        <v/>
      </c>
      <c r="U113" s="54" t="str">
        <f t="shared" si="19"/>
        <v/>
      </c>
      <c r="V113" s="7"/>
      <c r="W113" s="8"/>
      <c r="X113" s="55" t="str">
        <f t="shared" si="20"/>
        <v/>
      </c>
      <c r="Y113" s="7"/>
      <c r="Z113" s="56" t="str">
        <f t="shared" si="21"/>
        <v/>
      </c>
      <c r="AA113" s="56">
        <f t="shared" si="22"/>
        <v>12</v>
      </c>
    </row>
    <row r="114" spans="1:27" ht="39" customHeight="1" x14ac:dyDescent="0.2">
      <c r="A114" s="2"/>
      <c r="B114" s="72">
        <v>107</v>
      </c>
      <c r="C114" s="58"/>
      <c r="D114" s="11"/>
      <c r="E114" s="10"/>
      <c r="F114" s="11"/>
      <c r="G114" s="11"/>
      <c r="H114" s="59"/>
      <c r="I114" s="11"/>
      <c r="J114" s="37" t="b">
        <f t="shared" si="23"/>
        <v>0</v>
      </c>
      <c r="K114" s="65"/>
      <c r="L114" s="41" t="str">
        <f t="shared" si="12"/>
        <v/>
      </c>
      <c r="M114" s="40" t="str">
        <f t="shared" si="13"/>
        <v/>
      </c>
      <c r="N114" s="13"/>
      <c r="O114" s="44">
        <f t="shared" si="14"/>
        <v>0</v>
      </c>
      <c r="P114" s="44">
        <v>28000</v>
      </c>
      <c r="Q114" s="45">
        <f t="shared" si="15"/>
        <v>0</v>
      </c>
      <c r="R114" s="52" t="str">
        <f t="shared" si="16"/>
        <v/>
      </c>
      <c r="S114" s="53" t="str">
        <f t="shared" si="17"/>
        <v/>
      </c>
      <c r="T114" s="53" t="str">
        <f t="shared" si="18"/>
        <v/>
      </c>
      <c r="U114" s="54" t="str">
        <f t="shared" si="19"/>
        <v/>
      </c>
      <c r="V114" s="7"/>
      <c r="W114" s="8"/>
      <c r="X114" s="55" t="str">
        <f t="shared" si="20"/>
        <v/>
      </c>
      <c r="Y114" s="7"/>
      <c r="Z114" s="56" t="str">
        <f t="shared" si="21"/>
        <v/>
      </c>
      <c r="AA114" s="56">
        <f t="shared" si="22"/>
        <v>12</v>
      </c>
    </row>
    <row r="115" spans="1:27" ht="39" customHeight="1" x14ac:dyDescent="0.2">
      <c r="A115" s="2"/>
      <c r="B115" s="72">
        <v>108</v>
      </c>
      <c r="C115" s="58"/>
      <c r="D115" s="11"/>
      <c r="E115" s="10"/>
      <c r="F115" s="11"/>
      <c r="G115" s="11"/>
      <c r="H115" s="59"/>
      <c r="I115" s="11"/>
      <c r="J115" s="37" t="b">
        <f t="shared" si="23"/>
        <v>0</v>
      </c>
      <c r="K115" s="65"/>
      <c r="L115" s="41" t="str">
        <f t="shared" si="12"/>
        <v/>
      </c>
      <c r="M115" s="40" t="str">
        <f t="shared" si="13"/>
        <v/>
      </c>
      <c r="N115" s="13"/>
      <c r="O115" s="44">
        <f t="shared" si="14"/>
        <v>0</v>
      </c>
      <c r="P115" s="44">
        <v>28000</v>
      </c>
      <c r="Q115" s="45">
        <f t="shared" si="15"/>
        <v>0</v>
      </c>
      <c r="R115" s="52" t="str">
        <f t="shared" si="16"/>
        <v/>
      </c>
      <c r="S115" s="53" t="str">
        <f t="shared" si="17"/>
        <v/>
      </c>
      <c r="T115" s="53" t="str">
        <f t="shared" si="18"/>
        <v/>
      </c>
      <c r="U115" s="54" t="str">
        <f t="shared" si="19"/>
        <v/>
      </c>
      <c r="V115" s="7"/>
      <c r="W115" s="8"/>
      <c r="X115" s="55" t="str">
        <f t="shared" si="20"/>
        <v/>
      </c>
      <c r="Y115" s="7"/>
      <c r="Z115" s="56" t="str">
        <f t="shared" si="21"/>
        <v/>
      </c>
      <c r="AA115" s="56">
        <f t="shared" si="22"/>
        <v>12</v>
      </c>
    </row>
    <row r="116" spans="1:27" ht="39" customHeight="1" x14ac:dyDescent="0.2">
      <c r="A116" s="2"/>
      <c r="B116" s="72">
        <v>109</v>
      </c>
      <c r="C116" s="58"/>
      <c r="D116" s="11"/>
      <c r="E116" s="10"/>
      <c r="F116" s="11"/>
      <c r="G116" s="11"/>
      <c r="H116" s="59"/>
      <c r="I116" s="11"/>
      <c r="J116" s="37" t="b">
        <f t="shared" si="23"/>
        <v>0</v>
      </c>
      <c r="K116" s="65"/>
      <c r="L116" s="41" t="str">
        <f t="shared" si="12"/>
        <v/>
      </c>
      <c r="M116" s="40" t="str">
        <f t="shared" si="13"/>
        <v/>
      </c>
      <c r="N116" s="13"/>
      <c r="O116" s="44">
        <f t="shared" si="14"/>
        <v>0</v>
      </c>
      <c r="P116" s="44">
        <v>28000</v>
      </c>
      <c r="Q116" s="45">
        <f t="shared" si="15"/>
        <v>0</v>
      </c>
      <c r="R116" s="52" t="str">
        <f t="shared" si="16"/>
        <v/>
      </c>
      <c r="S116" s="53" t="str">
        <f t="shared" si="17"/>
        <v/>
      </c>
      <c r="T116" s="53" t="str">
        <f t="shared" si="18"/>
        <v/>
      </c>
      <c r="U116" s="54" t="str">
        <f t="shared" si="19"/>
        <v/>
      </c>
      <c r="V116" s="7"/>
      <c r="W116" s="8"/>
      <c r="X116" s="55" t="str">
        <f t="shared" si="20"/>
        <v/>
      </c>
      <c r="Y116" s="7"/>
      <c r="Z116" s="56" t="str">
        <f t="shared" si="21"/>
        <v/>
      </c>
      <c r="AA116" s="56">
        <f t="shared" si="22"/>
        <v>12</v>
      </c>
    </row>
    <row r="117" spans="1:27" ht="39" customHeight="1" x14ac:dyDescent="0.2">
      <c r="A117" s="2"/>
      <c r="B117" s="72">
        <v>110</v>
      </c>
      <c r="C117" s="58"/>
      <c r="D117" s="11"/>
      <c r="E117" s="10"/>
      <c r="F117" s="11"/>
      <c r="G117" s="11"/>
      <c r="H117" s="59"/>
      <c r="I117" s="11"/>
      <c r="J117" s="37" t="b">
        <f t="shared" si="23"/>
        <v>0</v>
      </c>
      <c r="K117" s="65"/>
      <c r="L117" s="41" t="str">
        <f t="shared" si="12"/>
        <v/>
      </c>
      <c r="M117" s="40" t="str">
        <f t="shared" si="13"/>
        <v/>
      </c>
      <c r="N117" s="13"/>
      <c r="O117" s="44">
        <f t="shared" si="14"/>
        <v>0</v>
      </c>
      <c r="P117" s="44">
        <v>28000</v>
      </c>
      <c r="Q117" s="45">
        <f t="shared" si="15"/>
        <v>0</v>
      </c>
      <c r="R117" s="52" t="str">
        <f t="shared" si="16"/>
        <v/>
      </c>
      <c r="S117" s="53" t="str">
        <f t="shared" si="17"/>
        <v/>
      </c>
      <c r="T117" s="53" t="str">
        <f t="shared" si="18"/>
        <v/>
      </c>
      <c r="U117" s="54" t="str">
        <f t="shared" si="19"/>
        <v/>
      </c>
      <c r="V117" s="7"/>
      <c r="W117" s="8"/>
      <c r="X117" s="55" t="str">
        <f t="shared" si="20"/>
        <v/>
      </c>
      <c r="Y117" s="7"/>
      <c r="Z117" s="56" t="str">
        <f t="shared" si="21"/>
        <v/>
      </c>
      <c r="AA117" s="56">
        <f t="shared" si="22"/>
        <v>12</v>
      </c>
    </row>
    <row r="118" spans="1:27" ht="39" customHeight="1" x14ac:dyDescent="0.2">
      <c r="A118" s="2"/>
      <c r="B118" s="72">
        <v>111</v>
      </c>
      <c r="C118" s="58"/>
      <c r="D118" s="11"/>
      <c r="E118" s="10"/>
      <c r="F118" s="11"/>
      <c r="G118" s="11"/>
      <c r="H118" s="59"/>
      <c r="I118" s="11"/>
      <c r="J118" s="37" t="b">
        <f t="shared" si="23"/>
        <v>0</v>
      </c>
      <c r="K118" s="65"/>
      <c r="L118" s="41" t="str">
        <f t="shared" si="12"/>
        <v/>
      </c>
      <c r="M118" s="40" t="str">
        <f t="shared" si="13"/>
        <v/>
      </c>
      <c r="N118" s="13"/>
      <c r="O118" s="44">
        <f t="shared" si="14"/>
        <v>0</v>
      </c>
      <c r="P118" s="44">
        <v>28000</v>
      </c>
      <c r="Q118" s="45">
        <f t="shared" si="15"/>
        <v>0</v>
      </c>
      <c r="R118" s="52" t="str">
        <f t="shared" si="16"/>
        <v/>
      </c>
      <c r="S118" s="53" t="str">
        <f t="shared" si="17"/>
        <v/>
      </c>
      <c r="T118" s="53" t="str">
        <f t="shared" si="18"/>
        <v/>
      </c>
      <c r="U118" s="54" t="str">
        <f t="shared" si="19"/>
        <v/>
      </c>
      <c r="V118" s="7"/>
      <c r="W118" s="8"/>
      <c r="X118" s="55" t="str">
        <f t="shared" si="20"/>
        <v/>
      </c>
      <c r="Y118" s="7"/>
      <c r="Z118" s="56" t="str">
        <f t="shared" si="21"/>
        <v/>
      </c>
      <c r="AA118" s="56">
        <f t="shared" si="22"/>
        <v>12</v>
      </c>
    </row>
    <row r="119" spans="1:27" ht="39" customHeight="1" x14ac:dyDescent="0.2">
      <c r="A119" s="2"/>
      <c r="B119" s="72">
        <v>112</v>
      </c>
      <c r="C119" s="58"/>
      <c r="D119" s="11"/>
      <c r="E119" s="10"/>
      <c r="F119" s="11"/>
      <c r="G119" s="11"/>
      <c r="H119" s="59"/>
      <c r="I119" s="11"/>
      <c r="J119" s="37" t="b">
        <f t="shared" si="23"/>
        <v>0</v>
      </c>
      <c r="K119" s="65"/>
      <c r="L119" s="41" t="str">
        <f t="shared" si="12"/>
        <v/>
      </c>
      <c r="M119" s="40" t="str">
        <f t="shared" si="13"/>
        <v/>
      </c>
      <c r="N119" s="13"/>
      <c r="O119" s="44">
        <f t="shared" si="14"/>
        <v>0</v>
      </c>
      <c r="P119" s="44">
        <v>28000</v>
      </c>
      <c r="Q119" s="45">
        <f t="shared" si="15"/>
        <v>0</v>
      </c>
      <c r="R119" s="52" t="str">
        <f t="shared" si="16"/>
        <v/>
      </c>
      <c r="S119" s="53" t="str">
        <f t="shared" si="17"/>
        <v/>
      </c>
      <c r="T119" s="53" t="str">
        <f t="shared" si="18"/>
        <v/>
      </c>
      <c r="U119" s="54" t="str">
        <f t="shared" si="19"/>
        <v/>
      </c>
      <c r="V119" s="7"/>
      <c r="W119" s="8"/>
      <c r="X119" s="55" t="str">
        <f t="shared" si="20"/>
        <v/>
      </c>
      <c r="Y119" s="7"/>
      <c r="Z119" s="56" t="str">
        <f t="shared" si="21"/>
        <v/>
      </c>
      <c r="AA119" s="56">
        <f t="shared" si="22"/>
        <v>12</v>
      </c>
    </row>
    <row r="120" spans="1:27" ht="39" customHeight="1" x14ac:dyDescent="0.2">
      <c r="A120" s="2"/>
      <c r="B120" s="72">
        <v>113</v>
      </c>
      <c r="C120" s="58"/>
      <c r="D120" s="11"/>
      <c r="E120" s="10"/>
      <c r="F120" s="11"/>
      <c r="G120" s="11"/>
      <c r="H120" s="59"/>
      <c r="I120" s="11"/>
      <c r="J120" s="37" t="b">
        <f t="shared" si="23"/>
        <v>0</v>
      </c>
      <c r="K120" s="65"/>
      <c r="L120" s="41" t="str">
        <f t="shared" si="12"/>
        <v/>
      </c>
      <c r="M120" s="40" t="str">
        <f t="shared" si="13"/>
        <v/>
      </c>
      <c r="N120" s="13"/>
      <c r="O120" s="44">
        <f t="shared" si="14"/>
        <v>0</v>
      </c>
      <c r="P120" s="44">
        <v>28000</v>
      </c>
      <c r="Q120" s="45">
        <f t="shared" si="15"/>
        <v>0</v>
      </c>
      <c r="R120" s="52" t="str">
        <f t="shared" si="16"/>
        <v/>
      </c>
      <c r="S120" s="53" t="str">
        <f t="shared" si="17"/>
        <v/>
      </c>
      <c r="T120" s="53" t="str">
        <f t="shared" si="18"/>
        <v/>
      </c>
      <c r="U120" s="54" t="str">
        <f t="shared" si="19"/>
        <v/>
      </c>
      <c r="V120" s="7"/>
      <c r="W120" s="8"/>
      <c r="X120" s="55" t="str">
        <f t="shared" si="20"/>
        <v/>
      </c>
      <c r="Y120" s="7"/>
      <c r="Z120" s="56" t="str">
        <f t="shared" si="21"/>
        <v/>
      </c>
      <c r="AA120" s="56">
        <f t="shared" si="22"/>
        <v>12</v>
      </c>
    </row>
    <row r="121" spans="1:27" ht="39" customHeight="1" x14ac:dyDescent="0.2">
      <c r="A121" s="2"/>
      <c r="B121" s="72">
        <v>114</v>
      </c>
      <c r="C121" s="58"/>
      <c r="D121" s="11"/>
      <c r="E121" s="10"/>
      <c r="F121" s="11"/>
      <c r="G121" s="11"/>
      <c r="H121" s="59"/>
      <c r="I121" s="11"/>
      <c r="J121" s="37" t="b">
        <f t="shared" si="23"/>
        <v>0</v>
      </c>
      <c r="K121" s="65"/>
      <c r="L121" s="41" t="str">
        <f t="shared" si="12"/>
        <v/>
      </c>
      <c r="M121" s="40" t="str">
        <f t="shared" si="13"/>
        <v/>
      </c>
      <c r="N121" s="13"/>
      <c r="O121" s="44">
        <f t="shared" si="14"/>
        <v>0</v>
      </c>
      <c r="P121" s="44">
        <v>28000</v>
      </c>
      <c r="Q121" s="45">
        <f t="shared" si="15"/>
        <v>0</v>
      </c>
      <c r="R121" s="52" t="str">
        <f t="shared" si="16"/>
        <v/>
      </c>
      <c r="S121" s="53" t="str">
        <f t="shared" si="17"/>
        <v/>
      </c>
      <c r="T121" s="53" t="str">
        <f t="shared" si="18"/>
        <v/>
      </c>
      <c r="U121" s="54" t="str">
        <f t="shared" si="19"/>
        <v/>
      </c>
      <c r="V121" s="7"/>
      <c r="W121" s="8"/>
      <c r="X121" s="55" t="str">
        <f t="shared" si="20"/>
        <v/>
      </c>
      <c r="Y121" s="7"/>
      <c r="Z121" s="56" t="str">
        <f t="shared" si="21"/>
        <v/>
      </c>
      <c r="AA121" s="56">
        <f t="shared" si="22"/>
        <v>12</v>
      </c>
    </row>
    <row r="122" spans="1:27" ht="39" customHeight="1" x14ac:dyDescent="0.2">
      <c r="A122" s="2"/>
      <c r="B122" s="72">
        <v>115</v>
      </c>
      <c r="C122" s="58"/>
      <c r="D122" s="11"/>
      <c r="E122" s="10"/>
      <c r="F122" s="11"/>
      <c r="G122" s="11"/>
      <c r="H122" s="59"/>
      <c r="I122" s="11"/>
      <c r="J122" s="37" t="b">
        <f t="shared" si="23"/>
        <v>0</v>
      </c>
      <c r="K122" s="65"/>
      <c r="L122" s="41" t="str">
        <f t="shared" si="12"/>
        <v/>
      </c>
      <c r="M122" s="40" t="str">
        <f t="shared" si="13"/>
        <v/>
      </c>
      <c r="N122" s="13"/>
      <c r="O122" s="44">
        <f t="shared" si="14"/>
        <v>0</v>
      </c>
      <c r="P122" s="44">
        <v>28000</v>
      </c>
      <c r="Q122" s="45">
        <f t="shared" si="15"/>
        <v>0</v>
      </c>
      <c r="R122" s="52" t="str">
        <f t="shared" si="16"/>
        <v/>
      </c>
      <c r="S122" s="53" t="str">
        <f t="shared" si="17"/>
        <v/>
      </c>
      <c r="T122" s="53" t="str">
        <f t="shared" si="18"/>
        <v/>
      </c>
      <c r="U122" s="54" t="str">
        <f t="shared" si="19"/>
        <v/>
      </c>
      <c r="V122" s="7"/>
      <c r="W122" s="8"/>
      <c r="X122" s="55" t="str">
        <f t="shared" si="20"/>
        <v/>
      </c>
      <c r="Y122" s="7"/>
      <c r="Z122" s="56" t="str">
        <f t="shared" si="21"/>
        <v/>
      </c>
      <c r="AA122" s="56">
        <f t="shared" si="22"/>
        <v>12</v>
      </c>
    </row>
    <row r="123" spans="1:27" ht="39" customHeight="1" x14ac:dyDescent="0.2">
      <c r="A123" s="2"/>
      <c r="B123" s="72">
        <v>116</v>
      </c>
      <c r="C123" s="58"/>
      <c r="D123" s="11"/>
      <c r="E123" s="10"/>
      <c r="F123" s="11"/>
      <c r="G123" s="11"/>
      <c r="H123" s="59"/>
      <c r="I123" s="11"/>
      <c r="J123" s="37" t="b">
        <f t="shared" si="23"/>
        <v>0</v>
      </c>
      <c r="K123" s="65"/>
      <c r="L123" s="41" t="str">
        <f t="shared" si="12"/>
        <v/>
      </c>
      <c r="M123" s="40" t="str">
        <f t="shared" si="13"/>
        <v/>
      </c>
      <c r="N123" s="13"/>
      <c r="O123" s="44">
        <f t="shared" si="14"/>
        <v>0</v>
      </c>
      <c r="P123" s="44">
        <v>28000</v>
      </c>
      <c r="Q123" s="45">
        <f t="shared" si="15"/>
        <v>0</v>
      </c>
      <c r="R123" s="52" t="str">
        <f t="shared" si="16"/>
        <v/>
      </c>
      <c r="S123" s="53" t="str">
        <f t="shared" si="17"/>
        <v/>
      </c>
      <c r="T123" s="53" t="str">
        <f t="shared" si="18"/>
        <v/>
      </c>
      <c r="U123" s="54" t="str">
        <f t="shared" si="19"/>
        <v/>
      </c>
      <c r="V123" s="7"/>
      <c r="W123" s="8"/>
      <c r="X123" s="55" t="str">
        <f t="shared" si="20"/>
        <v/>
      </c>
      <c r="Y123" s="7"/>
      <c r="Z123" s="56" t="str">
        <f t="shared" si="21"/>
        <v/>
      </c>
      <c r="AA123" s="56">
        <f t="shared" si="22"/>
        <v>12</v>
      </c>
    </row>
    <row r="124" spans="1:27" ht="39" customHeight="1" x14ac:dyDescent="0.2">
      <c r="A124" s="2"/>
      <c r="B124" s="72">
        <v>117</v>
      </c>
      <c r="C124" s="58"/>
      <c r="D124" s="11"/>
      <c r="E124" s="10"/>
      <c r="F124" s="11"/>
      <c r="G124" s="11"/>
      <c r="H124" s="59"/>
      <c r="I124" s="11"/>
      <c r="J124" s="37" t="b">
        <f t="shared" si="23"/>
        <v>0</v>
      </c>
      <c r="K124" s="65"/>
      <c r="L124" s="41" t="str">
        <f t="shared" si="12"/>
        <v/>
      </c>
      <c r="M124" s="40" t="str">
        <f t="shared" si="13"/>
        <v/>
      </c>
      <c r="N124" s="13"/>
      <c r="O124" s="44">
        <f t="shared" si="14"/>
        <v>0</v>
      </c>
      <c r="P124" s="44">
        <v>28000</v>
      </c>
      <c r="Q124" s="45">
        <f t="shared" si="15"/>
        <v>0</v>
      </c>
      <c r="R124" s="52" t="str">
        <f t="shared" si="16"/>
        <v/>
      </c>
      <c r="S124" s="53" t="str">
        <f t="shared" si="17"/>
        <v/>
      </c>
      <c r="T124" s="53" t="str">
        <f t="shared" si="18"/>
        <v/>
      </c>
      <c r="U124" s="54" t="str">
        <f t="shared" si="19"/>
        <v/>
      </c>
      <c r="V124" s="7"/>
      <c r="W124" s="8"/>
      <c r="X124" s="55" t="str">
        <f t="shared" si="20"/>
        <v/>
      </c>
      <c r="Y124" s="7"/>
      <c r="Z124" s="56" t="str">
        <f t="shared" si="21"/>
        <v/>
      </c>
      <c r="AA124" s="56">
        <f t="shared" si="22"/>
        <v>12</v>
      </c>
    </row>
    <row r="125" spans="1:27" ht="39" customHeight="1" x14ac:dyDescent="0.2">
      <c r="A125" s="2"/>
      <c r="B125" s="72">
        <v>118</v>
      </c>
      <c r="C125" s="58"/>
      <c r="D125" s="11"/>
      <c r="E125" s="10"/>
      <c r="F125" s="11"/>
      <c r="G125" s="11"/>
      <c r="H125" s="59"/>
      <c r="I125" s="11"/>
      <c r="J125" s="37" t="b">
        <f t="shared" si="23"/>
        <v>0</v>
      </c>
      <c r="K125" s="65"/>
      <c r="L125" s="41" t="str">
        <f t="shared" si="12"/>
        <v/>
      </c>
      <c r="M125" s="40" t="str">
        <f t="shared" si="13"/>
        <v/>
      </c>
      <c r="N125" s="13"/>
      <c r="O125" s="44">
        <f t="shared" si="14"/>
        <v>0</v>
      </c>
      <c r="P125" s="44">
        <v>28000</v>
      </c>
      <c r="Q125" s="45">
        <f t="shared" si="15"/>
        <v>0</v>
      </c>
      <c r="R125" s="52" t="str">
        <f t="shared" si="16"/>
        <v/>
      </c>
      <c r="S125" s="53" t="str">
        <f t="shared" si="17"/>
        <v/>
      </c>
      <c r="T125" s="53" t="str">
        <f t="shared" si="18"/>
        <v/>
      </c>
      <c r="U125" s="54" t="str">
        <f t="shared" si="19"/>
        <v/>
      </c>
      <c r="V125" s="7"/>
      <c r="W125" s="8"/>
      <c r="X125" s="55" t="str">
        <f t="shared" si="20"/>
        <v/>
      </c>
      <c r="Y125" s="7"/>
      <c r="Z125" s="56" t="str">
        <f t="shared" si="21"/>
        <v/>
      </c>
      <c r="AA125" s="56">
        <f t="shared" si="22"/>
        <v>12</v>
      </c>
    </row>
    <row r="126" spans="1:27" ht="39" customHeight="1" x14ac:dyDescent="0.2">
      <c r="A126" s="2"/>
      <c r="B126" s="72">
        <v>119</v>
      </c>
      <c r="C126" s="58"/>
      <c r="D126" s="11"/>
      <c r="E126" s="10"/>
      <c r="F126" s="11"/>
      <c r="G126" s="11"/>
      <c r="H126" s="59"/>
      <c r="I126" s="11"/>
      <c r="J126" s="37" t="b">
        <f t="shared" si="23"/>
        <v>0</v>
      </c>
      <c r="K126" s="65"/>
      <c r="L126" s="41" t="str">
        <f t="shared" si="12"/>
        <v/>
      </c>
      <c r="M126" s="40" t="str">
        <f t="shared" si="13"/>
        <v/>
      </c>
      <c r="N126" s="13"/>
      <c r="O126" s="44">
        <f t="shared" si="14"/>
        <v>0</v>
      </c>
      <c r="P126" s="44">
        <v>28000</v>
      </c>
      <c r="Q126" s="45">
        <f t="shared" si="15"/>
        <v>0</v>
      </c>
      <c r="R126" s="52" t="str">
        <f t="shared" si="16"/>
        <v/>
      </c>
      <c r="S126" s="53" t="str">
        <f t="shared" si="17"/>
        <v/>
      </c>
      <c r="T126" s="53" t="str">
        <f t="shared" si="18"/>
        <v/>
      </c>
      <c r="U126" s="54" t="str">
        <f t="shared" si="19"/>
        <v/>
      </c>
      <c r="V126" s="7"/>
      <c r="W126" s="8"/>
      <c r="X126" s="55" t="str">
        <f t="shared" si="20"/>
        <v/>
      </c>
      <c r="Y126" s="7"/>
      <c r="Z126" s="56" t="str">
        <f t="shared" si="21"/>
        <v/>
      </c>
      <c r="AA126" s="56">
        <f t="shared" si="22"/>
        <v>12</v>
      </c>
    </row>
    <row r="127" spans="1:27" ht="39" customHeight="1" x14ac:dyDescent="0.2">
      <c r="A127" s="2"/>
      <c r="B127" s="72">
        <v>120</v>
      </c>
      <c r="C127" s="58"/>
      <c r="D127" s="11"/>
      <c r="E127" s="10"/>
      <c r="F127" s="11"/>
      <c r="G127" s="11"/>
      <c r="H127" s="59"/>
      <c r="I127" s="11"/>
      <c r="J127" s="37" t="b">
        <f t="shared" si="23"/>
        <v>0</v>
      </c>
      <c r="K127" s="65"/>
      <c r="L127" s="41" t="str">
        <f t="shared" si="12"/>
        <v/>
      </c>
      <c r="M127" s="40" t="str">
        <f t="shared" si="13"/>
        <v/>
      </c>
      <c r="N127" s="13"/>
      <c r="O127" s="44">
        <f t="shared" si="14"/>
        <v>0</v>
      </c>
      <c r="P127" s="44">
        <v>28000</v>
      </c>
      <c r="Q127" s="45">
        <f t="shared" si="15"/>
        <v>0</v>
      </c>
      <c r="R127" s="52" t="str">
        <f t="shared" si="16"/>
        <v/>
      </c>
      <c r="S127" s="53" t="str">
        <f t="shared" si="17"/>
        <v/>
      </c>
      <c r="T127" s="53" t="str">
        <f t="shared" si="18"/>
        <v/>
      </c>
      <c r="U127" s="54" t="str">
        <f t="shared" si="19"/>
        <v/>
      </c>
      <c r="V127" s="7"/>
      <c r="W127" s="8"/>
      <c r="X127" s="55" t="str">
        <f t="shared" si="20"/>
        <v/>
      </c>
      <c r="Y127" s="7"/>
      <c r="Z127" s="56" t="str">
        <f t="shared" si="21"/>
        <v/>
      </c>
      <c r="AA127" s="56">
        <f t="shared" si="22"/>
        <v>12</v>
      </c>
    </row>
    <row r="128" spans="1:27" ht="39" customHeight="1" x14ac:dyDescent="0.2">
      <c r="A128" s="2"/>
      <c r="B128" s="72">
        <v>121</v>
      </c>
      <c r="C128" s="58"/>
      <c r="D128" s="11"/>
      <c r="E128" s="10"/>
      <c r="F128" s="11"/>
      <c r="G128" s="11"/>
      <c r="H128" s="59"/>
      <c r="I128" s="11"/>
      <c r="J128" s="37" t="b">
        <f t="shared" si="23"/>
        <v>0</v>
      </c>
      <c r="K128" s="65"/>
      <c r="L128" s="41" t="str">
        <f t="shared" si="12"/>
        <v/>
      </c>
      <c r="M128" s="40" t="str">
        <f t="shared" si="13"/>
        <v/>
      </c>
      <c r="N128" s="13"/>
      <c r="O128" s="44">
        <f t="shared" si="14"/>
        <v>0</v>
      </c>
      <c r="P128" s="44">
        <v>28000</v>
      </c>
      <c r="Q128" s="45">
        <f t="shared" si="15"/>
        <v>0</v>
      </c>
      <c r="R128" s="52" t="str">
        <f t="shared" si="16"/>
        <v/>
      </c>
      <c r="S128" s="53" t="str">
        <f t="shared" si="17"/>
        <v/>
      </c>
      <c r="T128" s="53" t="str">
        <f t="shared" si="18"/>
        <v/>
      </c>
      <c r="U128" s="54" t="str">
        <f t="shared" si="19"/>
        <v/>
      </c>
      <c r="V128" s="7"/>
      <c r="W128" s="8"/>
      <c r="X128" s="55" t="str">
        <f t="shared" si="20"/>
        <v/>
      </c>
      <c r="Y128" s="7"/>
      <c r="Z128" s="56" t="str">
        <f t="shared" si="21"/>
        <v/>
      </c>
      <c r="AA128" s="56">
        <f t="shared" si="22"/>
        <v>12</v>
      </c>
    </row>
    <row r="129" spans="1:27" s="92" customFormat="1" ht="39" customHeight="1" x14ac:dyDescent="0.2">
      <c r="A129" s="3"/>
      <c r="B129" s="72">
        <v>122</v>
      </c>
      <c r="C129" s="58"/>
      <c r="D129" s="11"/>
      <c r="E129" s="10"/>
      <c r="F129" s="11"/>
      <c r="G129" s="11"/>
      <c r="H129" s="59"/>
      <c r="I129" s="11"/>
      <c r="J129" s="37" t="b">
        <f t="shared" si="23"/>
        <v>0</v>
      </c>
      <c r="K129" s="65"/>
      <c r="L129" s="41" t="str">
        <f t="shared" si="12"/>
        <v/>
      </c>
      <c r="M129" s="40" t="str">
        <f t="shared" si="13"/>
        <v/>
      </c>
      <c r="N129" s="13"/>
      <c r="O129" s="44">
        <f t="shared" si="14"/>
        <v>0</v>
      </c>
      <c r="P129" s="44">
        <v>28000</v>
      </c>
      <c r="Q129" s="45">
        <f t="shared" si="15"/>
        <v>0</v>
      </c>
      <c r="R129" s="52" t="str">
        <f t="shared" si="16"/>
        <v/>
      </c>
      <c r="S129" s="53" t="str">
        <f t="shared" si="17"/>
        <v/>
      </c>
      <c r="T129" s="53" t="str">
        <f t="shared" si="18"/>
        <v/>
      </c>
      <c r="U129" s="54" t="str">
        <f t="shared" si="19"/>
        <v/>
      </c>
      <c r="V129" s="7"/>
      <c r="W129" s="8"/>
      <c r="X129" s="55" t="str">
        <f t="shared" si="20"/>
        <v/>
      </c>
      <c r="Y129" s="7"/>
      <c r="Z129" s="56" t="str">
        <f t="shared" si="21"/>
        <v/>
      </c>
      <c r="AA129" s="56">
        <f t="shared" si="22"/>
        <v>12</v>
      </c>
    </row>
    <row r="130" spans="1:27" s="92" customFormat="1" ht="39" customHeight="1" x14ac:dyDescent="0.2">
      <c r="A130" s="3"/>
      <c r="B130" s="72">
        <v>123</v>
      </c>
      <c r="C130" s="58"/>
      <c r="D130" s="11"/>
      <c r="E130" s="10"/>
      <c r="F130" s="11"/>
      <c r="G130" s="11"/>
      <c r="H130" s="59"/>
      <c r="I130" s="11"/>
      <c r="J130" s="37" t="b">
        <f t="shared" si="23"/>
        <v>0</v>
      </c>
      <c r="K130" s="65"/>
      <c r="L130" s="41" t="str">
        <f t="shared" si="12"/>
        <v/>
      </c>
      <c r="M130" s="40" t="str">
        <f t="shared" si="13"/>
        <v/>
      </c>
      <c r="N130" s="13"/>
      <c r="O130" s="44">
        <f t="shared" si="14"/>
        <v>0</v>
      </c>
      <c r="P130" s="44">
        <v>28000</v>
      </c>
      <c r="Q130" s="45">
        <f t="shared" si="15"/>
        <v>0</v>
      </c>
      <c r="R130" s="52" t="str">
        <f t="shared" si="16"/>
        <v/>
      </c>
      <c r="S130" s="53" t="str">
        <f t="shared" si="17"/>
        <v/>
      </c>
      <c r="T130" s="53" t="str">
        <f t="shared" si="18"/>
        <v/>
      </c>
      <c r="U130" s="54" t="str">
        <f t="shared" si="19"/>
        <v/>
      </c>
      <c r="V130" s="7"/>
      <c r="W130" s="8"/>
      <c r="X130" s="55" t="str">
        <f t="shared" si="20"/>
        <v/>
      </c>
      <c r="Y130" s="7"/>
      <c r="Z130" s="56" t="str">
        <f t="shared" si="21"/>
        <v/>
      </c>
      <c r="AA130" s="56">
        <f t="shared" si="22"/>
        <v>12</v>
      </c>
    </row>
    <row r="131" spans="1:27" s="92" customFormat="1" ht="39" customHeight="1" x14ac:dyDescent="0.2">
      <c r="A131" s="3"/>
      <c r="B131" s="72">
        <v>124</v>
      </c>
      <c r="C131" s="58"/>
      <c r="D131" s="11"/>
      <c r="E131" s="10"/>
      <c r="F131" s="11"/>
      <c r="G131" s="11"/>
      <c r="H131" s="59"/>
      <c r="I131" s="11"/>
      <c r="J131" s="37" t="b">
        <f t="shared" si="23"/>
        <v>0</v>
      </c>
      <c r="K131" s="65"/>
      <c r="L131" s="41" t="str">
        <f t="shared" si="12"/>
        <v/>
      </c>
      <c r="M131" s="40" t="str">
        <f t="shared" si="13"/>
        <v/>
      </c>
      <c r="N131" s="13"/>
      <c r="O131" s="44">
        <f t="shared" si="14"/>
        <v>0</v>
      </c>
      <c r="P131" s="44">
        <v>28000</v>
      </c>
      <c r="Q131" s="45">
        <f t="shared" si="15"/>
        <v>0</v>
      </c>
      <c r="R131" s="52" t="str">
        <f t="shared" si="16"/>
        <v/>
      </c>
      <c r="S131" s="53" t="str">
        <f t="shared" si="17"/>
        <v/>
      </c>
      <c r="T131" s="53" t="str">
        <f t="shared" si="18"/>
        <v/>
      </c>
      <c r="U131" s="54" t="str">
        <f t="shared" si="19"/>
        <v/>
      </c>
      <c r="V131" s="7"/>
      <c r="W131" s="8"/>
      <c r="X131" s="55" t="str">
        <f t="shared" si="20"/>
        <v/>
      </c>
      <c r="Y131" s="7"/>
      <c r="Z131" s="56" t="str">
        <f t="shared" si="21"/>
        <v/>
      </c>
      <c r="AA131" s="56">
        <f t="shared" si="22"/>
        <v>12</v>
      </c>
    </row>
    <row r="132" spans="1:27" s="92" customFormat="1" ht="39" customHeight="1" x14ac:dyDescent="0.2">
      <c r="A132" s="3"/>
      <c r="B132" s="72">
        <v>125</v>
      </c>
      <c r="C132" s="58"/>
      <c r="D132" s="11"/>
      <c r="E132" s="10"/>
      <c r="F132" s="11"/>
      <c r="G132" s="11"/>
      <c r="H132" s="59"/>
      <c r="I132" s="11"/>
      <c r="J132" s="37" t="b">
        <f t="shared" si="23"/>
        <v>0</v>
      </c>
      <c r="K132" s="65"/>
      <c r="L132" s="41" t="str">
        <f t="shared" si="12"/>
        <v/>
      </c>
      <c r="M132" s="40" t="str">
        <f t="shared" si="13"/>
        <v/>
      </c>
      <c r="N132" s="13"/>
      <c r="O132" s="44">
        <f t="shared" si="14"/>
        <v>0</v>
      </c>
      <c r="P132" s="44">
        <v>28000</v>
      </c>
      <c r="Q132" s="45">
        <f t="shared" si="15"/>
        <v>0</v>
      </c>
      <c r="R132" s="52" t="str">
        <f t="shared" si="16"/>
        <v/>
      </c>
      <c r="S132" s="53" t="str">
        <f t="shared" si="17"/>
        <v/>
      </c>
      <c r="T132" s="53" t="str">
        <f t="shared" si="18"/>
        <v/>
      </c>
      <c r="U132" s="54" t="str">
        <f t="shared" si="19"/>
        <v/>
      </c>
      <c r="V132" s="7"/>
      <c r="W132" s="8"/>
      <c r="X132" s="55" t="str">
        <f t="shared" si="20"/>
        <v/>
      </c>
      <c r="Y132" s="7"/>
      <c r="Z132" s="56" t="str">
        <f t="shared" si="21"/>
        <v/>
      </c>
      <c r="AA132" s="56">
        <f t="shared" si="22"/>
        <v>12</v>
      </c>
    </row>
    <row r="133" spans="1:27" s="92" customFormat="1" ht="39" customHeight="1" x14ac:dyDescent="0.2">
      <c r="A133" s="3"/>
      <c r="B133" s="72">
        <v>126</v>
      </c>
      <c r="C133" s="58"/>
      <c r="D133" s="11"/>
      <c r="E133" s="10"/>
      <c r="F133" s="11"/>
      <c r="G133" s="11"/>
      <c r="H133" s="59"/>
      <c r="I133" s="11"/>
      <c r="J133" s="37" t="b">
        <f t="shared" si="23"/>
        <v>0</v>
      </c>
      <c r="K133" s="65"/>
      <c r="L133" s="41" t="str">
        <f t="shared" si="12"/>
        <v/>
      </c>
      <c r="M133" s="40" t="str">
        <f t="shared" si="13"/>
        <v/>
      </c>
      <c r="N133" s="13"/>
      <c r="O133" s="44">
        <f t="shared" si="14"/>
        <v>0</v>
      </c>
      <c r="P133" s="44">
        <v>28000</v>
      </c>
      <c r="Q133" s="45">
        <f t="shared" si="15"/>
        <v>0</v>
      </c>
      <c r="R133" s="52" t="str">
        <f t="shared" si="16"/>
        <v/>
      </c>
      <c r="S133" s="53" t="str">
        <f t="shared" si="17"/>
        <v/>
      </c>
      <c r="T133" s="53" t="str">
        <f t="shared" si="18"/>
        <v/>
      </c>
      <c r="U133" s="54" t="str">
        <f t="shared" si="19"/>
        <v/>
      </c>
      <c r="V133" s="7"/>
      <c r="W133" s="8"/>
      <c r="X133" s="55" t="str">
        <f t="shared" si="20"/>
        <v/>
      </c>
      <c r="Y133" s="7"/>
      <c r="Z133" s="56" t="str">
        <f t="shared" si="21"/>
        <v/>
      </c>
      <c r="AA133" s="56">
        <f t="shared" si="22"/>
        <v>12</v>
      </c>
    </row>
    <row r="134" spans="1:27" s="92" customFormat="1" ht="39" customHeight="1" x14ac:dyDescent="0.2">
      <c r="A134" s="3"/>
      <c r="B134" s="72">
        <v>127</v>
      </c>
      <c r="C134" s="58"/>
      <c r="D134" s="11"/>
      <c r="E134" s="10"/>
      <c r="F134" s="11"/>
      <c r="G134" s="11"/>
      <c r="H134" s="59"/>
      <c r="I134" s="11"/>
      <c r="J134" s="37" t="b">
        <f t="shared" si="23"/>
        <v>0</v>
      </c>
      <c r="K134" s="65"/>
      <c r="L134" s="41" t="str">
        <f t="shared" si="12"/>
        <v/>
      </c>
      <c r="M134" s="40" t="str">
        <f t="shared" si="13"/>
        <v/>
      </c>
      <c r="N134" s="13"/>
      <c r="O134" s="44">
        <f t="shared" si="14"/>
        <v>0</v>
      </c>
      <c r="P134" s="44">
        <v>28000</v>
      </c>
      <c r="Q134" s="45">
        <f t="shared" si="15"/>
        <v>0</v>
      </c>
      <c r="R134" s="52" t="str">
        <f t="shared" si="16"/>
        <v/>
      </c>
      <c r="S134" s="53" t="str">
        <f t="shared" si="17"/>
        <v/>
      </c>
      <c r="T134" s="53" t="str">
        <f t="shared" si="18"/>
        <v/>
      </c>
      <c r="U134" s="54" t="str">
        <f t="shared" si="19"/>
        <v/>
      </c>
      <c r="V134" s="7"/>
      <c r="W134" s="8"/>
      <c r="X134" s="55" t="str">
        <f t="shared" si="20"/>
        <v/>
      </c>
      <c r="Y134" s="7"/>
      <c r="Z134" s="56" t="str">
        <f t="shared" si="21"/>
        <v/>
      </c>
      <c r="AA134" s="56">
        <f t="shared" si="22"/>
        <v>12</v>
      </c>
    </row>
    <row r="135" spans="1:27" s="92" customFormat="1" ht="39" customHeight="1" x14ac:dyDescent="0.2">
      <c r="A135" s="3"/>
      <c r="B135" s="72">
        <v>128</v>
      </c>
      <c r="C135" s="58"/>
      <c r="D135" s="11"/>
      <c r="E135" s="10"/>
      <c r="F135" s="11"/>
      <c r="G135" s="11"/>
      <c r="H135" s="59"/>
      <c r="I135" s="11"/>
      <c r="J135" s="37" t="b">
        <f t="shared" si="23"/>
        <v>0</v>
      </c>
      <c r="K135" s="65"/>
      <c r="L135" s="41" t="str">
        <f t="shared" si="12"/>
        <v/>
      </c>
      <c r="M135" s="40" t="str">
        <f t="shared" si="13"/>
        <v/>
      </c>
      <c r="N135" s="13"/>
      <c r="O135" s="44">
        <f t="shared" si="14"/>
        <v>0</v>
      </c>
      <c r="P135" s="44">
        <v>28000</v>
      </c>
      <c r="Q135" s="45">
        <f t="shared" si="15"/>
        <v>0</v>
      </c>
      <c r="R135" s="52" t="str">
        <f t="shared" si="16"/>
        <v/>
      </c>
      <c r="S135" s="53" t="str">
        <f t="shared" si="17"/>
        <v/>
      </c>
      <c r="T135" s="53" t="str">
        <f t="shared" si="18"/>
        <v/>
      </c>
      <c r="U135" s="54" t="str">
        <f t="shared" si="19"/>
        <v/>
      </c>
      <c r="V135" s="7"/>
      <c r="W135" s="8"/>
      <c r="X135" s="55" t="str">
        <f t="shared" si="20"/>
        <v/>
      </c>
      <c r="Y135" s="7"/>
      <c r="Z135" s="56" t="str">
        <f t="shared" si="21"/>
        <v/>
      </c>
      <c r="AA135" s="56">
        <f t="shared" si="22"/>
        <v>12</v>
      </c>
    </row>
    <row r="136" spans="1:27" s="92" customFormat="1" ht="39" customHeight="1" x14ac:dyDescent="0.2">
      <c r="A136" s="3"/>
      <c r="B136" s="72">
        <v>129</v>
      </c>
      <c r="C136" s="58"/>
      <c r="D136" s="11"/>
      <c r="E136" s="10"/>
      <c r="F136" s="11"/>
      <c r="G136" s="11"/>
      <c r="H136" s="59"/>
      <c r="I136" s="11"/>
      <c r="J136" s="37" t="b">
        <f t="shared" si="23"/>
        <v>0</v>
      </c>
      <c r="K136" s="65"/>
      <c r="L136" s="41" t="str">
        <f t="shared" si="12"/>
        <v/>
      </c>
      <c r="M136" s="40" t="str">
        <f t="shared" si="13"/>
        <v/>
      </c>
      <c r="N136" s="13"/>
      <c r="O136" s="44">
        <f t="shared" si="14"/>
        <v>0</v>
      </c>
      <c r="P136" s="44">
        <v>28000</v>
      </c>
      <c r="Q136" s="45">
        <f t="shared" si="15"/>
        <v>0</v>
      </c>
      <c r="R136" s="52" t="str">
        <f t="shared" si="16"/>
        <v/>
      </c>
      <c r="S136" s="53" t="str">
        <f t="shared" si="17"/>
        <v/>
      </c>
      <c r="T136" s="53" t="str">
        <f t="shared" si="18"/>
        <v/>
      </c>
      <c r="U136" s="54" t="str">
        <f t="shared" si="19"/>
        <v/>
      </c>
      <c r="V136" s="7"/>
      <c r="W136" s="8"/>
      <c r="X136" s="55" t="str">
        <f t="shared" si="20"/>
        <v/>
      </c>
      <c r="Y136" s="7"/>
      <c r="Z136" s="56" t="str">
        <f t="shared" si="21"/>
        <v/>
      </c>
      <c r="AA136" s="56">
        <f t="shared" si="22"/>
        <v>12</v>
      </c>
    </row>
    <row r="137" spans="1:27" s="92" customFormat="1" ht="39" customHeight="1" x14ac:dyDescent="0.2">
      <c r="A137" s="3"/>
      <c r="B137" s="72">
        <v>130</v>
      </c>
      <c r="C137" s="58"/>
      <c r="D137" s="11"/>
      <c r="E137" s="10"/>
      <c r="F137" s="11"/>
      <c r="G137" s="11"/>
      <c r="H137" s="59"/>
      <c r="I137" s="11"/>
      <c r="J137" s="37" t="b">
        <f t="shared" si="23"/>
        <v>0</v>
      </c>
      <c r="K137" s="65"/>
      <c r="L137" s="41" t="str">
        <f t="shared" ref="L137:L200" si="24">IF(SUM(T137:U137,X137,Y137:Y137)=0,"",SUM(T137:U137,X137,Y137:Y137))</f>
        <v/>
      </c>
      <c r="M137" s="40" t="str">
        <f t="shared" ref="M137:M200" si="25">IF(L137="","",ROUNDDOWN(K137/L137,0))</f>
        <v/>
      </c>
      <c r="N137" s="13"/>
      <c r="O137" s="44">
        <f t="shared" ref="O137:O200" si="26">SUM(M137:N137)</f>
        <v>0</v>
      </c>
      <c r="P137" s="44">
        <v>28000</v>
      </c>
      <c r="Q137" s="45">
        <f t="shared" ref="Q137:Q200" si="27">IF(J137="対象",IF(O137&gt;P137,P137,O137),0)</f>
        <v>0</v>
      </c>
      <c r="R137" s="52" t="str">
        <f t="shared" ref="R137:R200" si="28">IF(H137="在園",(YEAR($R$3)-YEAR(F137))*12+MONTH($R$3)-MONTH(F137)+1,"")</f>
        <v/>
      </c>
      <c r="S137" s="53" t="str">
        <f t="shared" ref="S137:S200" si="29">IF(R137&gt;12,"",R137)</f>
        <v/>
      </c>
      <c r="T137" s="53" t="str">
        <f t="shared" ref="T137:T200" si="30">IF(H137="在園",IF(R137&gt;12,12,R137),"")</f>
        <v/>
      </c>
      <c r="U137" s="54" t="str">
        <f t="shared" ref="U137:U200" si="31">IF(H137="在園のまま市内へ転入",AA137,"")</f>
        <v/>
      </c>
      <c r="V137" s="7"/>
      <c r="W137" s="8"/>
      <c r="X137" s="55" t="str">
        <f t="shared" ref="X137:X200" si="32">IF(AND(OR(H137="休園",H137="復園"),SUM(V137+W137)&gt;0),SUM(V137+W137),"")</f>
        <v/>
      </c>
      <c r="Y137" s="7"/>
      <c r="Z137" s="56" t="str">
        <f t="shared" ref="Z137:Z200" si="33">IF(H137="在園のまま市内へ転入",(YEAR($R$3)-YEAR(G137))*12+MONTH($R$3)-MONTH(G137)+1,"")</f>
        <v/>
      </c>
      <c r="AA137" s="56">
        <f t="shared" ref="AA137:AA200" si="34">IF(Z137&gt;12,12,Z137)</f>
        <v>12</v>
      </c>
    </row>
    <row r="138" spans="1:27" s="92" customFormat="1" ht="39" customHeight="1" x14ac:dyDescent="0.2">
      <c r="A138" s="3"/>
      <c r="B138" s="72">
        <v>131</v>
      </c>
      <c r="C138" s="58"/>
      <c r="D138" s="11"/>
      <c r="E138" s="10"/>
      <c r="F138" s="11"/>
      <c r="G138" s="11"/>
      <c r="H138" s="59"/>
      <c r="I138" s="11"/>
      <c r="J138" s="37" t="b">
        <f t="shared" ref="J138:J201" si="35">IF(OR(H138="在園",H138="在園のまま市内へ転入",H138="復園",H138="その他1（支給対象）"),"対象",IF(OR(H138="退園",H138="在園のまま市外へ転出",H138="休園",H138="入園キャンセル",H138="その他２（支給対象外）"),"対象外"))</f>
        <v>0</v>
      </c>
      <c r="K138" s="65"/>
      <c r="L138" s="41" t="str">
        <f t="shared" si="24"/>
        <v/>
      </c>
      <c r="M138" s="40" t="str">
        <f t="shared" si="25"/>
        <v/>
      </c>
      <c r="N138" s="13"/>
      <c r="O138" s="44">
        <f t="shared" si="26"/>
        <v>0</v>
      </c>
      <c r="P138" s="44">
        <v>28000</v>
      </c>
      <c r="Q138" s="45">
        <f t="shared" si="27"/>
        <v>0</v>
      </c>
      <c r="R138" s="52" t="str">
        <f t="shared" si="28"/>
        <v/>
      </c>
      <c r="S138" s="53" t="str">
        <f t="shared" si="29"/>
        <v/>
      </c>
      <c r="T138" s="53" t="str">
        <f t="shared" si="30"/>
        <v/>
      </c>
      <c r="U138" s="54" t="str">
        <f t="shared" si="31"/>
        <v/>
      </c>
      <c r="V138" s="7"/>
      <c r="W138" s="8"/>
      <c r="X138" s="55" t="str">
        <f t="shared" si="32"/>
        <v/>
      </c>
      <c r="Y138" s="7"/>
      <c r="Z138" s="56" t="str">
        <f t="shared" si="33"/>
        <v/>
      </c>
      <c r="AA138" s="56">
        <f t="shared" si="34"/>
        <v>12</v>
      </c>
    </row>
    <row r="139" spans="1:27" s="92" customFormat="1" ht="39" customHeight="1" x14ac:dyDescent="0.2">
      <c r="A139" s="3"/>
      <c r="B139" s="72">
        <v>132</v>
      </c>
      <c r="C139" s="58"/>
      <c r="D139" s="11"/>
      <c r="E139" s="10"/>
      <c r="F139" s="11"/>
      <c r="G139" s="11"/>
      <c r="H139" s="59"/>
      <c r="I139" s="11"/>
      <c r="J139" s="37" t="b">
        <f t="shared" si="35"/>
        <v>0</v>
      </c>
      <c r="K139" s="65"/>
      <c r="L139" s="41" t="str">
        <f t="shared" si="24"/>
        <v/>
      </c>
      <c r="M139" s="40" t="str">
        <f t="shared" si="25"/>
        <v/>
      </c>
      <c r="N139" s="13"/>
      <c r="O139" s="44">
        <f t="shared" si="26"/>
        <v>0</v>
      </c>
      <c r="P139" s="44">
        <v>28000</v>
      </c>
      <c r="Q139" s="45">
        <f t="shared" si="27"/>
        <v>0</v>
      </c>
      <c r="R139" s="52" t="str">
        <f t="shared" si="28"/>
        <v/>
      </c>
      <c r="S139" s="53" t="str">
        <f t="shared" si="29"/>
        <v/>
      </c>
      <c r="T139" s="53" t="str">
        <f t="shared" si="30"/>
        <v/>
      </c>
      <c r="U139" s="54" t="str">
        <f t="shared" si="31"/>
        <v/>
      </c>
      <c r="V139" s="7"/>
      <c r="W139" s="8"/>
      <c r="X139" s="55" t="str">
        <f t="shared" si="32"/>
        <v/>
      </c>
      <c r="Y139" s="7"/>
      <c r="Z139" s="56" t="str">
        <f t="shared" si="33"/>
        <v/>
      </c>
      <c r="AA139" s="56">
        <f t="shared" si="34"/>
        <v>12</v>
      </c>
    </row>
    <row r="140" spans="1:27" s="92" customFormat="1" ht="39" customHeight="1" x14ac:dyDescent="0.2">
      <c r="A140" s="3"/>
      <c r="B140" s="72">
        <v>133</v>
      </c>
      <c r="C140" s="58"/>
      <c r="D140" s="11"/>
      <c r="E140" s="10"/>
      <c r="F140" s="11"/>
      <c r="G140" s="11"/>
      <c r="H140" s="59"/>
      <c r="I140" s="11"/>
      <c r="J140" s="37" t="b">
        <f t="shared" si="35"/>
        <v>0</v>
      </c>
      <c r="K140" s="65"/>
      <c r="L140" s="41" t="str">
        <f t="shared" si="24"/>
        <v/>
      </c>
      <c r="M140" s="40" t="str">
        <f t="shared" si="25"/>
        <v/>
      </c>
      <c r="N140" s="13"/>
      <c r="O140" s="44">
        <f t="shared" si="26"/>
        <v>0</v>
      </c>
      <c r="P140" s="44">
        <v>28000</v>
      </c>
      <c r="Q140" s="45">
        <f t="shared" si="27"/>
        <v>0</v>
      </c>
      <c r="R140" s="52" t="str">
        <f t="shared" si="28"/>
        <v/>
      </c>
      <c r="S140" s="53" t="str">
        <f t="shared" si="29"/>
        <v/>
      </c>
      <c r="T140" s="53" t="str">
        <f t="shared" si="30"/>
        <v/>
      </c>
      <c r="U140" s="54" t="str">
        <f t="shared" si="31"/>
        <v/>
      </c>
      <c r="V140" s="7"/>
      <c r="W140" s="8"/>
      <c r="X140" s="55" t="str">
        <f t="shared" si="32"/>
        <v/>
      </c>
      <c r="Y140" s="7"/>
      <c r="Z140" s="56" t="str">
        <f t="shared" si="33"/>
        <v/>
      </c>
      <c r="AA140" s="56">
        <f t="shared" si="34"/>
        <v>12</v>
      </c>
    </row>
    <row r="141" spans="1:27" s="92" customFormat="1" ht="39" customHeight="1" x14ac:dyDescent="0.2">
      <c r="A141" s="3"/>
      <c r="B141" s="72">
        <v>134</v>
      </c>
      <c r="C141" s="58"/>
      <c r="D141" s="11"/>
      <c r="E141" s="10"/>
      <c r="F141" s="11"/>
      <c r="G141" s="11"/>
      <c r="H141" s="59"/>
      <c r="I141" s="11"/>
      <c r="J141" s="37" t="b">
        <f t="shared" si="35"/>
        <v>0</v>
      </c>
      <c r="K141" s="65"/>
      <c r="L141" s="41" t="str">
        <f t="shared" si="24"/>
        <v/>
      </c>
      <c r="M141" s="40" t="str">
        <f t="shared" si="25"/>
        <v/>
      </c>
      <c r="N141" s="13"/>
      <c r="O141" s="44">
        <f t="shared" si="26"/>
        <v>0</v>
      </c>
      <c r="P141" s="44">
        <v>28000</v>
      </c>
      <c r="Q141" s="45">
        <f t="shared" si="27"/>
        <v>0</v>
      </c>
      <c r="R141" s="52" t="str">
        <f t="shared" si="28"/>
        <v/>
      </c>
      <c r="S141" s="53" t="str">
        <f t="shared" si="29"/>
        <v/>
      </c>
      <c r="T141" s="53" t="str">
        <f t="shared" si="30"/>
        <v/>
      </c>
      <c r="U141" s="54" t="str">
        <f t="shared" si="31"/>
        <v/>
      </c>
      <c r="V141" s="7"/>
      <c r="W141" s="8"/>
      <c r="X141" s="55" t="str">
        <f t="shared" si="32"/>
        <v/>
      </c>
      <c r="Y141" s="7"/>
      <c r="Z141" s="56" t="str">
        <f t="shared" si="33"/>
        <v/>
      </c>
      <c r="AA141" s="56">
        <f t="shared" si="34"/>
        <v>12</v>
      </c>
    </row>
    <row r="142" spans="1:27" s="92" customFormat="1" ht="39" customHeight="1" x14ac:dyDescent="0.2">
      <c r="A142" s="3"/>
      <c r="B142" s="72">
        <v>135</v>
      </c>
      <c r="C142" s="58"/>
      <c r="D142" s="11"/>
      <c r="E142" s="10"/>
      <c r="F142" s="11"/>
      <c r="G142" s="11"/>
      <c r="H142" s="59"/>
      <c r="I142" s="11"/>
      <c r="J142" s="37" t="b">
        <f t="shared" si="35"/>
        <v>0</v>
      </c>
      <c r="K142" s="65"/>
      <c r="L142" s="41" t="str">
        <f t="shared" si="24"/>
        <v/>
      </c>
      <c r="M142" s="40" t="str">
        <f t="shared" si="25"/>
        <v/>
      </c>
      <c r="N142" s="13"/>
      <c r="O142" s="44">
        <f t="shared" si="26"/>
        <v>0</v>
      </c>
      <c r="P142" s="44">
        <v>28000</v>
      </c>
      <c r="Q142" s="45">
        <f t="shared" si="27"/>
        <v>0</v>
      </c>
      <c r="R142" s="52" t="str">
        <f t="shared" si="28"/>
        <v/>
      </c>
      <c r="S142" s="53" t="str">
        <f t="shared" si="29"/>
        <v/>
      </c>
      <c r="T142" s="53" t="str">
        <f t="shared" si="30"/>
        <v/>
      </c>
      <c r="U142" s="54" t="str">
        <f t="shared" si="31"/>
        <v/>
      </c>
      <c r="V142" s="7"/>
      <c r="W142" s="8"/>
      <c r="X142" s="55" t="str">
        <f t="shared" si="32"/>
        <v/>
      </c>
      <c r="Y142" s="7"/>
      <c r="Z142" s="56" t="str">
        <f t="shared" si="33"/>
        <v/>
      </c>
      <c r="AA142" s="56">
        <f t="shared" si="34"/>
        <v>12</v>
      </c>
    </row>
    <row r="143" spans="1:27" s="92" customFormat="1" ht="39" customHeight="1" x14ac:dyDescent="0.2">
      <c r="A143" s="3"/>
      <c r="B143" s="72">
        <v>136</v>
      </c>
      <c r="C143" s="58"/>
      <c r="D143" s="11"/>
      <c r="E143" s="10"/>
      <c r="F143" s="11"/>
      <c r="G143" s="11"/>
      <c r="H143" s="59"/>
      <c r="I143" s="11"/>
      <c r="J143" s="37" t="b">
        <f t="shared" si="35"/>
        <v>0</v>
      </c>
      <c r="K143" s="65"/>
      <c r="L143" s="41" t="str">
        <f t="shared" si="24"/>
        <v/>
      </c>
      <c r="M143" s="40" t="str">
        <f t="shared" si="25"/>
        <v/>
      </c>
      <c r="N143" s="13"/>
      <c r="O143" s="44">
        <f t="shared" si="26"/>
        <v>0</v>
      </c>
      <c r="P143" s="44">
        <v>28000</v>
      </c>
      <c r="Q143" s="45">
        <f t="shared" si="27"/>
        <v>0</v>
      </c>
      <c r="R143" s="52" t="str">
        <f t="shared" si="28"/>
        <v/>
      </c>
      <c r="S143" s="53" t="str">
        <f t="shared" si="29"/>
        <v/>
      </c>
      <c r="T143" s="53" t="str">
        <f t="shared" si="30"/>
        <v/>
      </c>
      <c r="U143" s="54" t="str">
        <f t="shared" si="31"/>
        <v/>
      </c>
      <c r="V143" s="7"/>
      <c r="W143" s="8"/>
      <c r="X143" s="55" t="str">
        <f t="shared" si="32"/>
        <v/>
      </c>
      <c r="Y143" s="7"/>
      <c r="Z143" s="56" t="str">
        <f t="shared" si="33"/>
        <v/>
      </c>
      <c r="AA143" s="56">
        <f t="shared" si="34"/>
        <v>12</v>
      </c>
    </row>
    <row r="144" spans="1:27" s="92" customFormat="1" ht="39" customHeight="1" x14ac:dyDescent="0.2">
      <c r="A144" s="3"/>
      <c r="B144" s="72">
        <v>137</v>
      </c>
      <c r="C144" s="58"/>
      <c r="D144" s="11"/>
      <c r="E144" s="10"/>
      <c r="F144" s="11"/>
      <c r="G144" s="11"/>
      <c r="H144" s="59"/>
      <c r="I144" s="11"/>
      <c r="J144" s="37" t="b">
        <f t="shared" si="35"/>
        <v>0</v>
      </c>
      <c r="K144" s="65"/>
      <c r="L144" s="41" t="str">
        <f t="shared" si="24"/>
        <v/>
      </c>
      <c r="M144" s="40" t="str">
        <f t="shared" si="25"/>
        <v/>
      </c>
      <c r="N144" s="13"/>
      <c r="O144" s="44">
        <f t="shared" si="26"/>
        <v>0</v>
      </c>
      <c r="P144" s="44">
        <v>28000</v>
      </c>
      <c r="Q144" s="45">
        <f t="shared" si="27"/>
        <v>0</v>
      </c>
      <c r="R144" s="52" t="str">
        <f t="shared" si="28"/>
        <v/>
      </c>
      <c r="S144" s="53" t="str">
        <f t="shared" si="29"/>
        <v/>
      </c>
      <c r="T144" s="53" t="str">
        <f t="shared" si="30"/>
        <v/>
      </c>
      <c r="U144" s="54" t="str">
        <f t="shared" si="31"/>
        <v/>
      </c>
      <c r="V144" s="7"/>
      <c r="W144" s="8"/>
      <c r="X144" s="55" t="str">
        <f t="shared" si="32"/>
        <v/>
      </c>
      <c r="Y144" s="7"/>
      <c r="Z144" s="56" t="str">
        <f t="shared" si="33"/>
        <v/>
      </c>
      <c r="AA144" s="56">
        <f t="shared" si="34"/>
        <v>12</v>
      </c>
    </row>
    <row r="145" spans="1:27" s="92" customFormat="1" ht="39" customHeight="1" x14ac:dyDescent="0.2">
      <c r="A145" s="3"/>
      <c r="B145" s="72">
        <v>138</v>
      </c>
      <c r="C145" s="58"/>
      <c r="D145" s="11"/>
      <c r="E145" s="10"/>
      <c r="F145" s="11"/>
      <c r="G145" s="11"/>
      <c r="H145" s="59"/>
      <c r="I145" s="11"/>
      <c r="J145" s="37" t="b">
        <f t="shared" si="35"/>
        <v>0</v>
      </c>
      <c r="K145" s="65"/>
      <c r="L145" s="41" t="str">
        <f t="shared" si="24"/>
        <v/>
      </c>
      <c r="M145" s="40" t="str">
        <f t="shared" si="25"/>
        <v/>
      </c>
      <c r="N145" s="13"/>
      <c r="O145" s="44">
        <f t="shared" si="26"/>
        <v>0</v>
      </c>
      <c r="P145" s="44">
        <v>28000</v>
      </c>
      <c r="Q145" s="45">
        <f t="shared" si="27"/>
        <v>0</v>
      </c>
      <c r="R145" s="52" t="str">
        <f t="shared" si="28"/>
        <v/>
      </c>
      <c r="S145" s="53" t="str">
        <f t="shared" si="29"/>
        <v/>
      </c>
      <c r="T145" s="53" t="str">
        <f t="shared" si="30"/>
        <v/>
      </c>
      <c r="U145" s="54" t="str">
        <f t="shared" si="31"/>
        <v/>
      </c>
      <c r="V145" s="7"/>
      <c r="W145" s="8"/>
      <c r="X145" s="55" t="str">
        <f t="shared" si="32"/>
        <v/>
      </c>
      <c r="Y145" s="7"/>
      <c r="Z145" s="56" t="str">
        <f t="shared" si="33"/>
        <v/>
      </c>
      <c r="AA145" s="56">
        <f t="shared" si="34"/>
        <v>12</v>
      </c>
    </row>
    <row r="146" spans="1:27" s="92" customFormat="1" ht="39" customHeight="1" x14ac:dyDescent="0.2">
      <c r="A146" s="3"/>
      <c r="B146" s="72">
        <v>139</v>
      </c>
      <c r="C146" s="58"/>
      <c r="D146" s="11"/>
      <c r="E146" s="10"/>
      <c r="F146" s="11"/>
      <c r="G146" s="11"/>
      <c r="H146" s="59"/>
      <c r="I146" s="11"/>
      <c r="J146" s="37" t="b">
        <f t="shared" si="35"/>
        <v>0</v>
      </c>
      <c r="K146" s="65"/>
      <c r="L146" s="41" t="str">
        <f t="shared" si="24"/>
        <v/>
      </c>
      <c r="M146" s="40" t="str">
        <f t="shared" si="25"/>
        <v/>
      </c>
      <c r="N146" s="13"/>
      <c r="O146" s="44">
        <f t="shared" si="26"/>
        <v>0</v>
      </c>
      <c r="P146" s="44">
        <v>28000</v>
      </c>
      <c r="Q146" s="45">
        <f t="shared" si="27"/>
        <v>0</v>
      </c>
      <c r="R146" s="52" t="str">
        <f t="shared" si="28"/>
        <v/>
      </c>
      <c r="S146" s="53" t="str">
        <f t="shared" si="29"/>
        <v/>
      </c>
      <c r="T146" s="53" t="str">
        <f t="shared" si="30"/>
        <v/>
      </c>
      <c r="U146" s="54" t="str">
        <f t="shared" si="31"/>
        <v/>
      </c>
      <c r="V146" s="7"/>
      <c r="W146" s="8"/>
      <c r="X146" s="55" t="str">
        <f t="shared" si="32"/>
        <v/>
      </c>
      <c r="Y146" s="7"/>
      <c r="Z146" s="56" t="str">
        <f t="shared" si="33"/>
        <v/>
      </c>
      <c r="AA146" s="56">
        <f t="shared" si="34"/>
        <v>12</v>
      </c>
    </row>
    <row r="147" spans="1:27" s="92" customFormat="1" ht="39" customHeight="1" x14ac:dyDescent="0.2">
      <c r="A147" s="3"/>
      <c r="B147" s="72">
        <v>140</v>
      </c>
      <c r="C147" s="58"/>
      <c r="D147" s="11"/>
      <c r="E147" s="10"/>
      <c r="F147" s="11"/>
      <c r="G147" s="11"/>
      <c r="H147" s="59"/>
      <c r="I147" s="11"/>
      <c r="J147" s="37" t="b">
        <f t="shared" si="35"/>
        <v>0</v>
      </c>
      <c r="K147" s="65"/>
      <c r="L147" s="41" t="str">
        <f t="shared" si="24"/>
        <v/>
      </c>
      <c r="M147" s="40" t="str">
        <f t="shared" si="25"/>
        <v/>
      </c>
      <c r="N147" s="13"/>
      <c r="O147" s="44">
        <f t="shared" si="26"/>
        <v>0</v>
      </c>
      <c r="P147" s="44">
        <v>28000</v>
      </c>
      <c r="Q147" s="45">
        <f t="shared" si="27"/>
        <v>0</v>
      </c>
      <c r="R147" s="52" t="str">
        <f t="shared" si="28"/>
        <v/>
      </c>
      <c r="S147" s="53" t="str">
        <f t="shared" si="29"/>
        <v/>
      </c>
      <c r="T147" s="53" t="str">
        <f t="shared" si="30"/>
        <v/>
      </c>
      <c r="U147" s="54" t="str">
        <f t="shared" si="31"/>
        <v/>
      </c>
      <c r="V147" s="7"/>
      <c r="W147" s="8"/>
      <c r="X147" s="55" t="str">
        <f t="shared" si="32"/>
        <v/>
      </c>
      <c r="Y147" s="7"/>
      <c r="Z147" s="56" t="str">
        <f t="shared" si="33"/>
        <v/>
      </c>
      <c r="AA147" s="56">
        <f t="shared" si="34"/>
        <v>12</v>
      </c>
    </row>
    <row r="148" spans="1:27" s="92" customFormat="1" ht="39" customHeight="1" x14ac:dyDescent="0.2">
      <c r="A148" s="3"/>
      <c r="B148" s="72">
        <v>141</v>
      </c>
      <c r="C148" s="58"/>
      <c r="D148" s="11"/>
      <c r="E148" s="10"/>
      <c r="F148" s="11"/>
      <c r="G148" s="11"/>
      <c r="H148" s="59"/>
      <c r="I148" s="11"/>
      <c r="J148" s="37" t="b">
        <f t="shared" si="35"/>
        <v>0</v>
      </c>
      <c r="K148" s="65"/>
      <c r="L148" s="41" t="str">
        <f t="shared" si="24"/>
        <v/>
      </c>
      <c r="M148" s="40" t="str">
        <f t="shared" si="25"/>
        <v/>
      </c>
      <c r="N148" s="13"/>
      <c r="O148" s="44">
        <f t="shared" si="26"/>
        <v>0</v>
      </c>
      <c r="P148" s="44">
        <v>28000</v>
      </c>
      <c r="Q148" s="45">
        <f t="shared" si="27"/>
        <v>0</v>
      </c>
      <c r="R148" s="52" t="str">
        <f t="shared" si="28"/>
        <v/>
      </c>
      <c r="S148" s="53" t="str">
        <f t="shared" si="29"/>
        <v/>
      </c>
      <c r="T148" s="53" t="str">
        <f t="shared" si="30"/>
        <v/>
      </c>
      <c r="U148" s="54" t="str">
        <f t="shared" si="31"/>
        <v/>
      </c>
      <c r="V148" s="7"/>
      <c r="W148" s="8"/>
      <c r="X148" s="55" t="str">
        <f t="shared" si="32"/>
        <v/>
      </c>
      <c r="Y148" s="7"/>
      <c r="Z148" s="56" t="str">
        <f t="shared" si="33"/>
        <v/>
      </c>
      <c r="AA148" s="56">
        <f t="shared" si="34"/>
        <v>12</v>
      </c>
    </row>
    <row r="149" spans="1:27" s="92" customFormat="1" ht="39" customHeight="1" x14ac:dyDescent="0.2">
      <c r="A149" s="3"/>
      <c r="B149" s="72">
        <v>142</v>
      </c>
      <c r="C149" s="58"/>
      <c r="D149" s="11"/>
      <c r="E149" s="10"/>
      <c r="F149" s="11"/>
      <c r="G149" s="11"/>
      <c r="H149" s="59"/>
      <c r="I149" s="11"/>
      <c r="J149" s="37" t="b">
        <f t="shared" si="35"/>
        <v>0</v>
      </c>
      <c r="K149" s="65"/>
      <c r="L149" s="41" t="str">
        <f t="shared" si="24"/>
        <v/>
      </c>
      <c r="M149" s="40" t="str">
        <f t="shared" si="25"/>
        <v/>
      </c>
      <c r="N149" s="13"/>
      <c r="O149" s="44">
        <f t="shared" si="26"/>
        <v>0</v>
      </c>
      <c r="P149" s="44">
        <v>28000</v>
      </c>
      <c r="Q149" s="45">
        <f t="shared" si="27"/>
        <v>0</v>
      </c>
      <c r="R149" s="52" t="str">
        <f t="shared" si="28"/>
        <v/>
      </c>
      <c r="S149" s="53" t="str">
        <f t="shared" si="29"/>
        <v/>
      </c>
      <c r="T149" s="53" t="str">
        <f t="shared" si="30"/>
        <v/>
      </c>
      <c r="U149" s="54" t="str">
        <f t="shared" si="31"/>
        <v/>
      </c>
      <c r="V149" s="7"/>
      <c r="W149" s="8"/>
      <c r="X149" s="55" t="str">
        <f t="shared" si="32"/>
        <v/>
      </c>
      <c r="Y149" s="7"/>
      <c r="Z149" s="56" t="str">
        <f t="shared" si="33"/>
        <v/>
      </c>
      <c r="AA149" s="56">
        <f t="shared" si="34"/>
        <v>12</v>
      </c>
    </row>
    <row r="150" spans="1:27" s="92" customFormat="1" ht="39" customHeight="1" x14ac:dyDescent="0.2">
      <c r="A150" s="3"/>
      <c r="B150" s="72">
        <v>143</v>
      </c>
      <c r="C150" s="58"/>
      <c r="D150" s="11"/>
      <c r="E150" s="10"/>
      <c r="F150" s="11"/>
      <c r="G150" s="11"/>
      <c r="H150" s="59"/>
      <c r="I150" s="11"/>
      <c r="J150" s="37" t="b">
        <f t="shared" si="35"/>
        <v>0</v>
      </c>
      <c r="K150" s="65"/>
      <c r="L150" s="41" t="str">
        <f t="shared" si="24"/>
        <v/>
      </c>
      <c r="M150" s="40" t="str">
        <f t="shared" si="25"/>
        <v/>
      </c>
      <c r="N150" s="13"/>
      <c r="O150" s="44">
        <f t="shared" si="26"/>
        <v>0</v>
      </c>
      <c r="P150" s="44">
        <v>28000</v>
      </c>
      <c r="Q150" s="45">
        <f t="shared" si="27"/>
        <v>0</v>
      </c>
      <c r="R150" s="52" t="str">
        <f t="shared" si="28"/>
        <v/>
      </c>
      <c r="S150" s="53" t="str">
        <f t="shared" si="29"/>
        <v/>
      </c>
      <c r="T150" s="53" t="str">
        <f t="shared" si="30"/>
        <v/>
      </c>
      <c r="U150" s="54" t="str">
        <f t="shared" si="31"/>
        <v/>
      </c>
      <c r="V150" s="7"/>
      <c r="W150" s="8"/>
      <c r="X150" s="55" t="str">
        <f t="shared" si="32"/>
        <v/>
      </c>
      <c r="Y150" s="7"/>
      <c r="Z150" s="56" t="str">
        <f t="shared" si="33"/>
        <v/>
      </c>
      <c r="AA150" s="56">
        <f t="shared" si="34"/>
        <v>12</v>
      </c>
    </row>
    <row r="151" spans="1:27" s="92" customFormat="1" ht="39" customHeight="1" x14ac:dyDescent="0.2">
      <c r="A151" s="3"/>
      <c r="B151" s="72">
        <v>144</v>
      </c>
      <c r="C151" s="58"/>
      <c r="D151" s="11"/>
      <c r="E151" s="10"/>
      <c r="F151" s="11"/>
      <c r="G151" s="11"/>
      <c r="H151" s="59"/>
      <c r="I151" s="11"/>
      <c r="J151" s="37" t="b">
        <f t="shared" si="35"/>
        <v>0</v>
      </c>
      <c r="K151" s="65"/>
      <c r="L151" s="41" t="str">
        <f t="shared" si="24"/>
        <v/>
      </c>
      <c r="M151" s="40" t="str">
        <f t="shared" si="25"/>
        <v/>
      </c>
      <c r="N151" s="13"/>
      <c r="O151" s="44">
        <f t="shared" si="26"/>
        <v>0</v>
      </c>
      <c r="P151" s="44">
        <v>28000</v>
      </c>
      <c r="Q151" s="45">
        <f t="shared" si="27"/>
        <v>0</v>
      </c>
      <c r="R151" s="52" t="str">
        <f t="shared" si="28"/>
        <v/>
      </c>
      <c r="S151" s="53" t="str">
        <f t="shared" si="29"/>
        <v/>
      </c>
      <c r="T151" s="53" t="str">
        <f t="shared" si="30"/>
        <v/>
      </c>
      <c r="U151" s="54" t="str">
        <f t="shared" si="31"/>
        <v/>
      </c>
      <c r="V151" s="7"/>
      <c r="W151" s="8"/>
      <c r="X151" s="55" t="str">
        <f t="shared" si="32"/>
        <v/>
      </c>
      <c r="Y151" s="7"/>
      <c r="Z151" s="56" t="str">
        <f t="shared" si="33"/>
        <v/>
      </c>
      <c r="AA151" s="56">
        <f t="shared" si="34"/>
        <v>12</v>
      </c>
    </row>
    <row r="152" spans="1:27" s="92" customFormat="1" ht="39" customHeight="1" x14ac:dyDescent="0.2">
      <c r="A152" s="3"/>
      <c r="B152" s="72">
        <v>145</v>
      </c>
      <c r="C152" s="58"/>
      <c r="D152" s="11"/>
      <c r="E152" s="10"/>
      <c r="F152" s="11"/>
      <c r="G152" s="11"/>
      <c r="H152" s="59"/>
      <c r="I152" s="11"/>
      <c r="J152" s="37" t="b">
        <f t="shared" si="35"/>
        <v>0</v>
      </c>
      <c r="K152" s="65"/>
      <c r="L152" s="41" t="str">
        <f t="shared" si="24"/>
        <v/>
      </c>
      <c r="M152" s="40" t="str">
        <f t="shared" si="25"/>
        <v/>
      </c>
      <c r="N152" s="13"/>
      <c r="O152" s="44">
        <f t="shared" si="26"/>
        <v>0</v>
      </c>
      <c r="P152" s="44">
        <v>28000</v>
      </c>
      <c r="Q152" s="45">
        <f t="shared" si="27"/>
        <v>0</v>
      </c>
      <c r="R152" s="52" t="str">
        <f t="shared" si="28"/>
        <v/>
      </c>
      <c r="S152" s="53" t="str">
        <f t="shared" si="29"/>
        <v/>
      </c>
      <c r="T152" s="53" t="str">
        <f t="shared" si="30"/>
        <v/>
      </c>
      <c r="U152" s="54" t="str">
        <f t="shared" si="31"/>
        <v/>
      </c>
      <c r="V152" s="7"/>
      <c r="W152" s="8"/>
      <c r="X152" s="55" t="str">
        <f t="shared" si="32"/>
        <v/>
      </c>
      <c r="Y152" s="7"/>
      <c r="Z152" s="56" t="str">
        <f t="shared" si="33"/>
        <v/>
      </c>
      <c r="AA152" s="56">
        <f t="shared" si="34"/>
        <v>12</v>
      </c>
    </row>
    <row r="153" spans="1:27" s="92" customFormat="1" ht="39" customHeight="1" x14ac:dyDescent="0.2">
      <c r="A153" s="3"/>
      <c r="B153" s="72">
        <v>146</v>
      </c>
      <c r="C153" s="58"/>
      <c r="D153" s="11"/>
      <c r="E153" s="10"/>
      <c r="F153" s="11"/>
      <c r="G153" s="11"/>
      <c r="H153" s="59"/>
      <c r="I153" s="11"/>
      <c r="J153" s="37" t="b">
        <f t="shared" si="35"/>
        <v>0</v>
      </c>
      <c r="K153" s="65"/>
      <c r="L153" s="41" t="str">
        <f t="shared" si="24"/>
        <v/>
      </c>
      <c r="M153" s="40" t="str">
        <f t="shared" si="25"/>
        <v/>
      </c>
      <c r="N153" s="13"/>
      <c r="O153" s="44">
        <f t="shared" si="26"/>
        <v>0</v>
      </c>
      <c r="P153" s="44">
        <v>28000</v>
      </c>
      <c r="Q153" s="45">
        <f t="shared" si="27"/>
        <v>0</v>
      </c>
      <c r="R153" s="52" t="str">
        <f t="shared" si="28"/>
        <v/>
      </c>
      <c r="S153" s="53" t="str">
        <f t="shared" si="29"/>
        <v/>
      </c>
      <c r="T153" s="53" t="str">
        <f t="shared" si="30"/>
        <v/>
      </c>
      <c r="U153" s="54" t="str">
        <f t="shared" si="31"/>
        <v/>
      </c>
      <c r="V153" s="7"/>
      <c r="W153" s="8"/>
      <c r="X153" s="55" t="str">
        <f t="shared" si="32"/>
        <v/>
      </c>
      <c r="Y153" s="7"/>
      <c r="Z153" s="56" t="str">
        <f t="shared" si="33"/>
        <v/>
      </c>
      <c r="AA153" s="56">
        <f t="shared" si="34"/>
        <v>12</v>
      </c>
    </row>
    <row r="154" spans="1:27" s="92" customFormat="1" ht="39" customHeight="1" x14ac:dyDescent="0.2">
      <c r="A154" s="3"/>
      <c r="B154" s="72">
        <v>147</v>
      </c>
      <c r="C154" s="58"/>
      <c r="D154" s="11"/>
      <c r="E154" s="10"/>
      <c r="F154" s="11"/>
      <c r="G154" s="11"/>
      <c r="H154" s="59"/>
      <c r="I154" s="11"/>
      <c r="J154" s="37" t="b">
        <f t="shared" si="35"/>
        <v>0</v>
      </c>
      <c r="K154" s="65"/>
      <c r="L154" s="41" t="str">
        <f t="shared" si="24"/>
        <v/>
      </c>
      <c r="M154" s="40" t="str">
        <f t="shared" si="25"/>
        <v/>
      </c>
      <c r="N154" s="13"/>
      <c r="O154" s="44">
        <f t="shared" si="26"/>
        <v>0</v>
      </c>
      <c r="P154" s="44">
        <v>28000</v>
      </c>
      <c r="Q154" s="45">
        <f t="shared" si="27"/>
        <v>0</v>
      </c>
      <c r="R154" s="52" t="str">
        <f t="shared" si="28"/>
        <v/>
      </c>
      <c r="S154" s="53" t="str">
        <f t="shared" si="29"/>
        <v/>
      </c>
      <c r="T154" s="53" t="str">
        <f t="shared" si="30"/>
        <v/>
      </c>
      <c r="U154" s="54" t="str">
        <f t="shared" si="31"/>
        <v/>
      </c>
      <c r="V154" s="7"/>
      <c r="W154" s="8"/>
      <c r="X154" s="55" t="str">
        <f t="shared" si="32"/>
        <v/>
      </c>
      <c r="Y154" s="7"/>
      <c r="Z154" s="56" t="str">
        <f t="shared" si="33"/>
        <v/>
      </c>
      <c r="AA154" s="56">
        <f t="shared" si="34"/>
        <v>12</v>
      </c>
    </row>
    <row r="155" spans="1:27" s="92" customFormat="1" ht="39" customHeight="1" x14ac:dyDescent="0.2">
      <c r="A155" s="3"/>
      <c r="B155" s="72">
        <v>148</v>
      </c>
      <c r="C155" s="58"/>
      <c r="D155" s="11"/>
      <c r="E155" s="10"/>
      <c r="F155" s="11"/>
      <c r="G155" s="11"/>
      <c r="H155" s="59"/>
      <c r="I155" s="11"/>
      <c r="J155" s="37" t="b">
        <f t="shared" si="35"/>
        <v>0</v>
      </c>
      <c r="K155" s="65"/>
      <c r="L155" s="41" t="str">
        <f t="shared" si="24"/>
        <v/>
      </c>
      <c r="M155" s="40" t="str">
        <f t="shared" si="25"/>
        <v/>
      </c>
      <c r="N155" s="13"/>
      <c r="O155" s="44">
        <f t="shared" si="26"/>
        <v>0</v>
      </c>
      <c r="P155" s="44">
        <v>28000</v>
      </c>
      <c r="Q155" s="45">
        <f t="shared" si="27"/>
        <v>0</v>
      </c>
      <c r="R155" s="52" t="str">
        <f t="shared" si="28"/>
        <v/>
      </c>
      <c r="S155" s="53" t="str">
        <f t="shared" si="29"/>
        <v/>
      </c>
      <c r="T155" s="53" t="str">
        <f t="shared" si="30"/>
        <v/>
      </c>
      <c r="U155" s="54" t="str">
        <f t="shared" si="31"/>
        <v/>
      </c>
      <c r="V155" s="7"/>
      <c r="W155" s="8"/>
      <c r="X155" s="55" t="str">
        <f t="shared" si="32"/>
        <v/>
      </c>
      <c r="Y155" s="7"/>
      <c r="Z155" s="56" t="str">
        <f t="shared" si="33"/>
        <v/>
      </c>
      <c r="AA155" s="56">
        <f t="shared" si="34"/>
        <v>12</v>
      </c>
    </row>
    <row r="156" spans="1:27" s="92" customFormat="1" ht="39" customHeight="1" x14ac:dyDescent="0.2">
      <c r="A156" s="3"/>
      <c r="B156" s="72">
        <v>149</v>
      </c>
      <c r="C156" s="58"/>
      <c r="D156" s="11"/>
      <c r="E156" s="10"/>
      <c r="F156" s="11"/>
      <c r="G156" s="11"/>
      <c r="H156" s="59"/>
      <c r="I156" s="11"/>
      <c r="J156" s="37" t="b">
        <f t="shared" si="35"/>
        <v>0</v>
      </c>
      <c r="K156" s="65"/>
      <c r="L156" s="41" t="str">
        <f t="shared" si="24"/>
        <v/>
      </c>
      <c r="M156" s="40" t="str">
        <f t="shared" si="25"/>
        <v/>
      </c>
      <c r="N156" s="13"/>
      <c r="O156" s="44">
        <f t="shared" si="26"/>
        <v>0</v>
      </c>
      <c r="P156" s="44">
        <v>28000</v>
      </c>
      <c r="Q156" s="45">
        <f t="shared" si="27"/>
        <v>0</v>
      </c>
      <c r="R156" s="52" t="str">
        <f t="shared" si="28"/>
        <v/>
      </c>
      <c r="S156" s="53" t="str">
        <f t="shared" si="29"/>
        <v/>
      </c>
      <c r="T156" s="53" t="str">
        <f t="shared" si="30"/>
        <v/>
      </c>
      <c r="U156" s="54" t="str">
        <f t="shared" si="31"/>
        <v/>
      </c>
      <c r="V156" s="7"/>
      <c r="W156" s="8"/>
      <c r="X156" s="55" t="str">
        <f t="shared" si="32"/>
        <v/>
      </c>
      <c r="Y156" s="7"/>
      <c r="Z156" s="56" t="str">
        <f t="shared" si="33"/>
        <v/>
      </c>
      <c r="AA156" s="56">
        <f t="shared" si="34"/>
        <v>12</v>
      </c>
    </row>
    <row r="157" spans="1:27" s="92" customFormat="1" ht="39" customHeight="1" x14ac:dyDescent="0.2">
      <c r="A157" s="3"/>
      <c r="B157" s="72">
        <v>150</v>
      </c>
      <c r="C157" s="58"/>
      <c r="D157" s="11"/>
      <c r="E157" s="10"/>
      <c r="F157" s="11"/>
      <c r="G157" s="11"/>
      <c r="H157" s="59"/>
      <c r="I157" s="11"/>
      <c r="J157" s="37" t="b">
        <f t="shared" si="35"/>
        <v>0</v>
      </c>
      <c r="K157" s="65"/>
      <c r="L157" s="41" t="str">
        <f t="shared" si="24"/>
        <v/>
      </c>
      <c r="M157" s="40" t="str">
        <f t="shared" si="25"/>
        <v/>
      </c>
      <c r="N157" s="13"/>
      <c r="O157" s="44">
        <f t="shared" si="26"/>
        <v>0</v>
      </c>
      <c r="P157" s="44">
        <v>28000</v>
      </c>
      <c r="Q157" s="45">
        <f t="shared" si="27"/>
        <v>0</v>
      </c>
      <c r="R157" s="52" t="str">
        <f t="shared" si="28"/>
        <v/>
      </c>
      <c r="S157" s="53" t="str">
        <f t="shared" si="29"/>
        <v/>
      </c>
      <c r="T157" s="53" t="str">
        <f t="shared" si="30"/>
        <v/>
      </c>
      <c r="U157" s="54" t="str">
        <f t="shared" si="31"/>
        <v/>
      </c>
      <c r="V157" s="7"/>
      <c r="W157" s="8"/>
      <c r="X157" s="55" t="str">
        <f t="shared" si="32"/>
        <v/>
      </c>
      <c r="Y157" s="7"/>
      <c r="Z157" s="56" t="str">
        <f t="shared" si="33"/>
        <v/>
      </c>
      <c r="AA157" s="56">
        <f t="shared" si="34"/>
        <v>12</v>
      </c>
    </row>
    <row r="158" spans="1:27" s="92" customFormat="1" ht="39" customHeight="1" x14ac:dyDescent="0.2">
      <c r="A158" s="3"/>
      <c r="B158" s="72">
        <v>151</v>
      </c>
      <c r="C158" s="58"/>
      <c r="D158" s="11"/>
      <c r="E158" s="10"/>
      <c r="F158" s="11"/>
      <c r="G158" s="11"/>
      <c r="H158" s="59"/>
      <c r="I158" s="11"/>
      <c r="J158" s="37" t="b">
        <f t="shared" si="35"/>
        <v>0</v>
      </c>
      <c r="K158" s="65"/>
      <c r="L158" s="41" t="str">
        <f t="shared" si="24"/>
        <v/>
      </c>
      <c r="M158" s="40" t="str">
        <f t="shared" si="25"/>
        <v/>
      </c>
      <c r="N158" s="13"/>
      <c r="O158" s="44">
        <f t="shared" si="26"/>
        <v>0</v>
      </c>
      <c r="P158" s="44">
        <v>28000</v>
      </c>
      <c r="Q158" s="45">
        <f t="shared" si="27"/>
        <v>0</v>
      </c>
      <c r="R158" s="52" t="str">
        <f t="shared" si="28"/>
        <v/>
      </c>
      <c r="S158" s="53" t="str">
        <f t="shared" si="29"/>
        <v/>
      </c>
      <c r="T158" s="53" t="str">
        <f t="shared" si="30"/>
        <v/>
      </c>
      <c r="U158" s="54" t="str">
        <f t="shared" si="31"/>
        <v/>
      </c>
      <c r="V158" s="7"/>
      <c r="W158" s="8"/>
      <c r="X158" s="55" t="str">
        <f t="shared" si="32"/>
        <v/>
      </c>
      <c r="Y158" s="7"/>
      <c r="Z158" s="56" t="str">
        <f t="shared" si="33"/>
        <v/>
      </c>
      <c r="AA158" s="56">
        <f t="shared" si="34"/>
        <v>12</v>
      </c>
    </row>
    <row r="159" spans="1:27" s="92" customFormat="1" ht="39" customHeight="1" x14ac:dyDescent="0.2">
      <c r="A159" s="3"/>
      <c r="B159" s="72">
        <v>152</v>
      </c>
      <c r="C159" s="58"/>
      <c r="D159" s="11"/>
      <c r="E159" s="10"/>
      <c r="F159" s="11"/>
      <c r="G159" s="11"/>
      <c r="H159" s="59"/>
      <c r="I159" s="11"/>
      <c r="J159" s="37" t="b">
        <f t="shared" si="35"/>
        <v>0</v>
      </c>
      <c r="K159" s="65"/>
      <c r="L159" s="41" t="str">
        <f t="shared" si="24"/>
        <v/>
      </c>
      <c r="M159" s="40" t="str">
        <f t="shared" si="25"/>
        <v/>
      </c>
      <c r="N159" s="13"/>
      <c r="O159" s="44">
        <f t="shared" si="26"/>
        <v>0</v>
      </c>
      <c r="P159" s="44">
        <v>28000</v>
      </c>
      <c r="Q159" s="45">
        <f t="shared" si="27"/>
        <v>0</v>
      </c>
      <c r="R159" s="52" t="str">
        <f t="shared" si="28"/>
        <v/>
      </c>
      <c r="S159" s="53" t="str">
        <f t="shared" si="29"/>
        <v/>
      </c>
      <c r="T159" s="53" t="str">
        <f t="shared" si="30"/>
        <v/>
      </c>
      <c r="U159" s="54" t="str">
        <f t="shared" si="31"/>
        <v/>
      </c>
      <c r="V159" s="7"/>
      <c r="W159" s="8"/>
      <c r="X159" s="55" t="str">
        <f t="shared" si="32"/>
        <v/>
      </c>
      <c r="Y159" s="7"/>
      <c r="Z159" s="56" t="str">
        <f t="shared" si="33"/>
        <v/>
      </c>
      <c r="AA159" s="56">
        <f t="shared" si="34"/>
        <v>12</v>
      </c>
    </row>
    <row r="160" spans="1:27" s="92" customFormat="1" ht="39" customHeight="1" x14ac:dyDescent="0.2">
      <c r="A160" s="3"/>
      <c r="B160" s="72">
        <v>153</v>
      </c>
      <c r="C160" s="58"/>
      <c r="D160" s="11"/>
      <c r="E160" s="10"/>
      <c r="F160" s="11"/>
      <c r="G160" s="11"/>
      <c r="H160" s="59"/>
      <c r="I160" s="11"/>
      <c r="J160" s="37" t="b">
        <f t="shared" si="35"/>
        <v>0</v>
      </c>
      <c r="K160" s="65"/>
      <c r="L160" s="41" t="str">
        <f t="shared" si="24"/>
        <v/>
      </c>
      <c r="M160" s="40" t="str">
        <f t="shared" si="25"/>
        <v/>
      </c>
      <c r="N160" s="13"/>
      <c r="O160" s="44">
        <f t="shared" si="26"/>
        <v>0</v>
      </c>
      <c r="P160" s="44">
        <v>28000</v>
      </c>
      <c r="Q160" s="45">
        <f t="shared" si="27"/>
        <v>0</v>
      </c>
      <c r="R160" s="52" t="str">
        <f t="shared" si="28"/>
        <v/>
      </c>
      <c r="S160" s="53" t="str">
        <f t="shared" si="29"/>
        <v/>
      </c>
      <c r="T160" s="53" t="str">
        <f t="shared" si="30"/>
        <v/>
      </c>
      <c r="U160" s="54" t="str">
        <f t="shared" si="31"/>
        <v/>
      </c>
      <c r="V160" s="7"/>
      <c r="W160" s="8"/>
      <c r="X160" s="55" t="str">
        <f t="shared" si="32"/>
        <v/>
      </c>
      <c r="Y160" s="7"/>
      <c r="Z160" s="56" t="str">
        <f t="shared" si="33"/>
        <v/>
      </c>
      <c r="AA160" s="56">
        <f t="shared" si="34"/>
        <v>12</v>
      </c>
    </row>
    <row r="161" spans="1:27" s="92" customFormat="1" ht="39" customHeight="1" x14ac:dyDescent="0.2">
      <c r="A161" s="3"/>
      <c r="B161" s="72">
        <v>154</v>
      </c>
      <c r="C161" s="58"/>
      <c r="D161" s="11"/>
      <c r="E161" s="10"/>
      <c r="F161" s="11"/>
      <c r="G161" s="11"/>
      <c r="H161" s="59"/>
      <c r="I161" s="11"/>
      <c r="J161" s="37" t="b">
        <f t="shared" si="35"/>
        <v>0</v>
      </c>
      <c r="K161" s="65"/>
      <c r="L161" s="41" t="str">
        <f t="shared" si="24"/>
        <v/>
      </c>
      <c r="M161" s="40" t="str">
        <f t="shared" si="25"/>
        <v/>
      </c>
      <c r="N161" s="13"/>
      <c r="O161" s="44">
        <f t="shared" si="26"/>
        <v>0</v>
      </c>
      <c r="P161" s="44">
        <v>28000</v>
      </c>
      <c r="Q161" s="45">
        <f t="shared" si="27"/>
        <v>0</v>
      </c>
      <c r="R161" s="52" t="str">
        <f t="shared" si="28"/>
        <v/>
      </c>
      <c r="S161" s="53" t="str">
        <f t="shared" si="29"/>
        <v/>
      </c>
      <c r="T161" s="53" t="str">
        <f t="shared" si="30"/>
        <v/>
      </c>
      <c r="U161" s="54" t="str">
        <f t="shared" si="31"/>
        <v/>
      </c>
      <c r="V161" s="7"/>
      <c r="W161" s="8"/>
      <c r="X161" s="55" t="str">
        <f t="shared" si="32"/>
        <v/>
      </c>
      <c r="Y161" s="7"/>
      <c r="Z161" s="56" t="str">
        <f t="shared" si="33"/>
        <v/>
      </c>
      <c r="AA161" s="56">
        <f t="shared" si="34"/>
        <v>12</v>
      </c>
    </row>
    <row r="162" spans="1:27" s="92" customFormat="1" ht="39" customHeight="1" x14ac:dyDescent="0.2">
      <c r="A162" s="3"/>
      <c r="B162" s="72">
        <v>155</v>
      </c>
      <c r="C162" s="58"/>
      <c r="D162" s="11"/>
      <c r="E162" s="10"/>
      <c r="F162" s="11"/>
      <c r="G162" s="11"/>
      <c r="H162" s="59"/>
      <c r="I162" s="11"/>
      <c r="J162" s="37" t="b">
        <f t="shared" si="35"/>
        <v>0</v>
      </c>
      <c r="K162" s="65"/>
      <c r="L162" s="41" t="str">
        <f t="shared" si="24"/>
        <v/>
      </c>
      <c r="M162" s="40" t="str">
        <f t="shared" si="25"/>
        <v/>
      </c>
      <c r="N162" s="13"/>
      <c r="O162" s="44">
        <f t="shared" si="26"/>
        <v>0</v>
      </c>
      <c r="P162" s="44">
        <v>28000</v>
      </c>
      <c r="Q162" s="45">
        <f t="shared" si="27"/>
        <v>0</v>
      </c>
      <c r="R162" s="52" t="str">
        <f t="shared" si="28"/>
        <v/>
      </c>
      <c r="S162" s="53" t="str">
        <f t="shared" si="29"/>
        <v/>
      </c>
      <c r="T162" s="53" t="str">
        <f t="shared" si="30"/>
        <v/>
      </c>
      <c r="U162" s="54" t="str">
        <f t="shared" si="31"/>
        <v/>
      </c>
      <c r="V162" s="7"/>
      <c r="W162" s="8"/>
      <c r="X162" s="55" t="str">
        <f t="shared" si="32"/>
        <v/>
      </c>
      <c r="Y162" s="7"/>
      <c r="Z162" s="56" t="str">
        <f t="shared" si="33"/>
        <v/>
      </c>
      <c r="AA162" s="56">
        <f t="shared" si="34"/>
        <v>12</v>
      </c>
    </row>
    <row r="163" spans="1:27" s="92" customFormat="1" ht="39" customHeight="1" x14ac:dyDescent="0.2">
      <c r="A163" s="3"/>
      <c r="B163" s="72">
        <v>156</v>
      </c>
      <c r="C163" s="58"/>
      <c r="D163" s="11"/>
      <c r="E163" s="10"/>
      <c r="F163" s="11"/>
      <c r="G163" s="11"/>
      <c r="H163" s="59"/>
      <c r="I163" s="11"/>
      <c r="J163" s="37" t="b">
        <f t="shared" si="35"/>
        <v>0</v>
      </c>
      <c r="K163" s="65"/>
      <c r="L163" s="41" t="str">
        <f t="shared" si="24"/>
        <v/>
      </c>
      <c r="M163" s="40" t="str">
        <f t="shared" si="25"/>
        <v/>
      </c>
      <c r="N163" s="13"/>
      <c r="O163" s="44">
        <f t="shared" si="26"/>
        <v>0</v>
      </c>
      <c r="P163" s="44">
        <v>28000</v>
      </c>
      <c r="Q163" s="45">
        <f t="shared" si="27"/>
        <v>0</v>
      </c>
      <c r="R163" s="52" t="str">
        <f t="shared" si="28"/>
        <v/>
      </c>
      <c r="S163" s="53" t="str">
        <f t="shared" si="29"/>
        <v/>
      </c>
      <c r="T163" s="53" t="str">
        <f t="shared" si="30"/>
        <v/>
      </c>
      <c r="U163" s="54" t="str">
        <f t="shared" si="31"/>
        <v/>
      </c>
      <c r="V163" s="7"/>
      <c r="W163" s="8"/>
      <c r="X163" s="55" t="str">
        <f t="shared" si="32"/>
        <v/>
      </c>
      <c r="Y163" s="7"/>
      <c r="Z163" s="56" t="str">
        <f t="shared" si="33"/>
        <v/>
      </c>
      <c r="AA163" s="56">
        <f t="shared" si="34"/>
        <v>12</v>
      </c>
    </row>
    <row r="164" spans="1:27" s="92" customFormat="1" ht="39" customHeight="1" x14ac:dyDescent="0.2">
      <c r="A164" s="3"/>
      <c r="B164" s="72">
        <v>157</v>
      </c>
      <c r="C164" s="58"/>
      <c r="D164" s="11"/>
      <c r="E164" s="10"/>
      <c r="F164" s="11"/>
      <c r="G164" s="11"/>
      <c r="H164" s="59"/>
      <c r="I164" s="11"/>
      <c r="J164" s="37" t="b">
        <f t="shared" si="35"/>
        <v>0</v>
      </c>
      <c r="K164" s="65"/>
      <c r="L164" s="41" t="str">
        <f t="shared" si="24"/>
        <v/>
      </c>
      <c r="M164" s="40" t="str">
        <f t="shared" si="25"/>
        <v/>
      </c>
      <c r="N164" s="13"/>
      <c r="O164" s="44">
        <f t="shared" si="26"/>
        <v>0</v>
      </c>
      <c r="P164" s="44">
        <v>28000</v>
      </c>
      <c r="Q164" s="45">
        <f t="shared" si="27"/>
        <v>0</v>
      </c>
      <c r="R164" s="52" t="str">
        <f t="shared" si="28"/>
        <v/>
      </c>
      <c r="S164" s="53" t="str">
        <f t="shared" si="29"/>
        <v/>
      </c>
      <c r="T164" s="53" t="str">
        <f t="shared" si="30"/>
        <v/>
      </c>
      <c r="U164" s="54" t="str">
        <f t="shared" si="31"/>
        <v/>
      </c>
      <c r="V164" s="7"/>
      <c r="W164" s="8"/>
      <c r="X164" s="55" t="str">
        <f t="shared" si="32"/>
        <v/>
      </c>
      <c r="Y164" s="7"/>
      <c r="Z164" s="56" t="str">
        <f t="shared" si="33"/>
        <v/>
      </c>
      <c r="AA164" s="56">
        <f t="shared" si="34"/>
        <v>12</v>
      </c>
    </row>
    <row r="165" spans="1:27" s="92" customFormat="1" ht="39" customHeight="1" x14ac:dyDescent="0.2">
      <c r="A165" s="3"/>
      <c r="B165" s="72">
        <v>158</v>
      </c>
      <c r="C165" s="58"/>
      <c r="D165" s="11"/>
      <c r="E165" s="10"/>
      <c r="F165" s="11"/>
      <c r="G165" s="11"/>
      <c r="H165" s="59"/>
      <c r="I165" s="11"/>
      <c r="J165" s="37" t="b">
        <f t="shared" si="35"/>
        <v>0</v>
      </c>
      <c r="K165" s="65"/>
      <c r="L165" s="41" t="str">
        <f t="shared" si="24"/>
        <v/>
      </c>
      <c r="M165" s="40" t="str">
        <f t="shared" si="25"/>
        <v/>
      </c>
      <c r="N165" s="13"/>
      <c r="O165" s="44">
        <f t="shared" si="26"/>
        <v>0</v>
      </c>
      <c r="P165" s="44">
        <v>28000</v>
      </c>
      <c r="Q165" s="45">
        <f t="shared" si="27"/>
        <v>0</v>
      </c>
      <c r="R165" s="52" t="str">
        <f t="shared" si="28"/>
        <v/>
      </c>
      <c r="S165" s="53" t="str">
        <f t="shared" si="29"/>
        <v/>
      </c>
      <c r="T165" s="53" t="str">
        <f t="shared" si="30"/>
        <v/>
      </c>
      <c r="U165" s="54" t="str">
        <f t="shared" si="31"/>
        <v/>
      </c>
      <c r="V165" s="7"/>
      <c r="W165" s="8"/>
      <c r="X165" s="55" t="str">
        <f t="shared" si="32"/>
        <v/>
      </c>
      <c r="Y165" s="7"/>
      <c r="Z165" s="56" t="str">
        <f t="shared" si="33"/>
        <v/>
      </c>
      <c r="AA165" s="56">
        <f t="shared" si="34"/>
        <v>12</v>
      </c>
    </row>
    <row r="166" spans="1:27" s="92" customFormat="1" ht="39" customHeight="1" x14ac:dyDescent="0.2">
      <c r="A166" s="3"/>
      <c r="B166" s="72">
        <v>159</v>
      </c>
      <c r="C166" s="58"/>
      <c r="D166" s="11"/>
      <c r="E166" s="10"/>
      <c r="F166" s="11"/>
      <c r="G166" s="11"/>
      <c r="H166" s="59"/>
      <c r="I166" s="11"/>
      <c r="J166" s="37" t="b">
        <f t="shared" si="35"/>
        <v>0</v>
      </c>
      <c r="K166" s="65"/>
      <c r="L166" s="41" t="str">
        <f t="shared" si="24"/>
        <v/>
      </c>
      <c r="M166" s="40" t="str">
        <f t="shared" si="25"/>
        <v/>
      </c>
      <c r="N166" s="13"/>
      <c r="O166" s="44">
        <f t="shared" si="26"/>
        <v>0</v>
      </c>
      <c r="P166" s="44">
        <v>28000</v>
      </c>
      <c r="Q166" s="45">
        <f t="shared" si="27"/>
        <v>0</v>
      </c>
      <c r="R166" s="52" t="str">
        <f t="shared" si="28"/>
        <v/>
      </c>
      <c r="S166" s="53" t="str">
        <f t="shared" si="29"/>
        <v/>
      </c>
      <c r="T166" s="53" t="str">
        <f t="shared" si="30"/>
        <v/>
      </c>
      <c r="U166" s="54" t="str">
        <f t="shared" si="31"/>
        <v/>
      </c>
      <c r="V166" s="7"/>
      <c r="W166" s="8"/>
      <c r="X166" s="55" t="str">
        <f t="shared" si="32"/>
        <v/>
      </c>
      <c r="Y166" s="7"/>
      <c r="Z166" s="56" t="str">
        <f t="shared" si="33"/>
        <v/>
      </c>
      <c r="AA166" s="56">
        <f t="shared" si="34"/>
        <v>12</v>
      </c>
    </row>
    <row r="167" spans="1:27" s="92" customFormat="1" ht="39" customHeight="1" x14ac:dyDescent="0.2">
      <c r="A167" s="3"/>
      <c r="B167" s="72">
        <v>160</v>
      </c>
      <c r="C167" s="58"/>
      <c r="D167" s="11"/>
      <c r="E167" s="10"/>
      <c r="F167" s="11"/>
      <c r="G167" s="11"/>
      <c r="H167" s="59"/>
      <c r="I167" s="11"/>
      <c r="J167" s="37" t="b">
        <f t="shared" si="35"/>
        <v>0</v>
      </c>
      <c r="K167" s="65"/>
      <c r="L167" s="41" t="str">
        <f t="shared" si="24"/>
        <v/>
      </c>
      <c r="M167" s="40" t="str">
        <f t="shared" si="25"/>
        <v/>
      </c>
      <c r="N167" s="13"/>
      <c r="O167" s="44">
        <f t="shared" si="26"/>
        <v>0</v>
      </c>
      <c r="P167" s="44">
        <v>28000</v>
      </c>
      <c r="Q167" s="45">
        <f t="shared" si="27"/>
        <v>0</v>
      </c>
      <c r="R167" s="52" t="str">
        <f t="shared" si="28"/>
        <v/>
      </c>
      <c r="S167" s="53" t="str">
        <f t="shared" si="29"/>
        <v/>
      </c>
      <c r="T167" s="53" t="str">
        <f t="shared" si="30"/>
        <v/>
      </c>
      <c r="U167" s="54" t="str">
        <f t="shared" si="31"/>
        <v/>
      </c>
      <c r="V167" s="7"/>
      <c r="W167" s="8"/>
      <c r="X167" s="55" t="str">
        <f t="shared" si="32"/>
        <v/>
      </c>
      <c r="Y167" s="7"/>
      <c r="Z167" s="56" t="str">
        <f t="shared" si="33"/>
        <v/>
      </c>
      <c r="AA167" s="56">
        <f t="shared" si="34"/>
        <v>12</v>
      </c>
    </row>
    <row r="168" spans="1:27" s="92" customFormat="1" ht="39" customHeight="1" x14ac:dyDescent="0.2">
      <c r="A168" s="3"/>
      <c r="B168" s="72">
        <v>161</v>
      </c>
      <c r="C168" s="58"/>
      <c r="D168" s="11"/>
      <c r="E168" s="10"/>
      <c r="F168" s="11"/>
      <c r="G168" s="11"/>
      <c r="H168" s="59"/>
      <c r="I168" s="11"/>
      <c r="J168" s="37" t="b">
        <f t="shared" si="35"/>
        <v>0</v>
      </c>
      <c r="K168" s="65"/>
      <c r="L168" s="41" t="str">
        <f t="shared" si="24"/>
        <v/>
      </c>
      <c r="M168" s="40" t="str">
        <f t="shared" si="25"/>
        <v/>
      </c>
      <c r="N168" s="13"/>
      <c r="O168" s="44">
        <f t="shared" si="26"/>
        <v>0</v>
      </c>
      <c r="P168" s="44">
        <v>28000</v>
      </c>
      <c r="Q168" s="45">
        <f t="shared" si="27"/>
        <v>0</v>
      </c>
      <c r="R168" s="52" t="str">
        <f t="shared" si="28"/>
        <v/>
      </c>
      <c r="S168" s="53" t="str">
        <f t="shared" si="29"/>
        <v/>
      </c>
      <c r="T168" s="53" t="str">
        <f t="shared" si="30"/>
        <v/>
      </c>
      <c r="U168" s="54" t="str">
        <f t="shared" si="31"/>
        <v/>
      </c>
      <c r="V168" s="7"/>
      <c r="W168" s="8"/>
      <c r="X168" s="55" t="str">
        <f t="shared" si="32"/>
        <v/>
      </c>
      <c r="Y168" s="7"/>
      <c r="Z168" s="56" t="str">
        <f t="shared" si="33"/>
        <v/>
      </c>
      <c r="AA168" s="56">
        <f t="shared" si="34"/>
        <v>12</v>
      </c>
    </row>
    <row r="169" spans="1:27" s="92" customFormat="1" ht="39" customHeight="1" x14ac:dyDescent="0.2">
      <c r="A169" s="3"/>
      <c r="B169" s="72">
        <v>162</v>
      </c>
      <c r="C169" s="58"/>
      <c r="D169" s="11"/>
      <c r="E169" s="10"/>
      <c r="F169" s="11"/>
      <c r="G169" s="11"/>
      <c r="H169" s="59"/>
      <c r="I169" s="11"/>
      <c r="J169" s="37" t="b">
        <f t="shared" si="35"/>
        <v>0</v>
      </c>
      <c r="K169" s="65"/>
      <c r="L169" s="41" t="str">
        <f t="shared" si="24"/>
        <v/>
      </c>
      <c r="M169" s="40" t="str">
        <f t="shared" si="25"/>
        <v/>
      </c>
      <c r="N169" s="13"/>
      <c r="O169" s="44">
        <f t="shared" si="26"/>
        <v>0</v>
      </c>
      <c r="P169" s="44">
        <v>28000</v>
      </c>
      <c r="Q169" s="45">
        <f t="shared" si="27"/>
        <v>0</v>
      </c>
      <c r="R169" s="52" t="str">
        <f t="shared" si="28"/>
        <v/>
      </c>
      <c r="S169" s="53" t="str">
        <f t="shared" si="29"/>
        <v/>
      </c>
      <c r="T169" s="53" t="str">
        <f t="shared" si="30"/>
        <v/>
      </c>
      <c r="U169" s="54" t="str">
        <f t="shared" si="31"/>
        <v/>
      </c>
      <c r="V169" s="7"/>
      <c r="W169" s="8"/>
      <c r="X169" s="55" t="str">
        <f t="shared" si="32"/>
        <v/>
      </c>
      <c r="Y169" s="7"/>
      <c r="Z169" s="56" t="str">
        <f t="shared" si="33"/>
        <v/>
      </c>
      <c r="AA169" s="56">
        <f t="shared" si="34"/>
        <v>12</v>
      </c>
    </row>
    <row r="170" spans="1:27" ht="39" customHeight="1" x14ac:dyDescent="0.2">
      <c r="A170" s="2"/>
      <c r="B170" s="72">
        <v>163</v>
      </c>
      <c r="C170" s="58"/>
      <c r="D170" s="11"/>
      <c r="E170" s="10"/>
      <c r="F170" s="11"/>
      <c r="G170" s="11"/>
      <c r="H170" s="59"/>
      <c r="I170" s="11"/>
      <c r="J170" s="37" t="b">
        <f t="shared" si="35"/>
        <v>0</v>
      </c>
      <c r="K170" s="65"/>
      <c r="L170" s="41" t="str">
        <f t="shared" si="24"/>
        <v/>
      </c>
      <c r="M170" s="40" t="str">
        <f t="shared" si="25"/>
        <v/>
      </c>
      <c r="N170" s="13"/>
      <c r="O170" s="44">
        <f t="shared" si="26"/>
        <v>0</v>
      </c>
      <c r="P170" s="44">
        <v>28000</v>
      </c>
      <c r="Q170" s="45">
        <f t="shared" si="27"/>
        <v>0</v>
      </c>
      <c r="R170" s="52" t="str">
        <f t="shared" si="28"/>
        <v/>
      </c>
      <c r="S170" s="53" t="str">
        <f t="shared" si="29"/>
        <v/>
      </c>
      <c r="T170" s="53" t="str">
        <f t="shared" si="30"/>
        <v/>
      </c>
      <c r="U170" s="54" t="str">
        <f t="shared" si="31"/>
        <v/>
      </c>
      <c r="V170" s="7"/>
      <c r="W170" s="8"/>
      <c r="X170" s="55" t="str">
        <f t="shared" si="32"/>
        <v/>
      </c>
      <c r="Y170" s="7"/>
      <c r="Z170" s="56" t="str">
        <f t="shared" si="33"/>
        <v/>
      </c>
      <c r="AA170" s="56">
        <f t="shared" si="34"/>
        <v>12</v>
      </c>
    </row>
    <row r="171" spans="1:27" ht="39" customHeight="1" x14ac:dyDescent="0.2">
      <c r="A171" s="2"/>
      <c r="B171" s="72">
        <v>164</v>
      </c>
      <c r="C171" s="58"/>
      <c r="D171" s="11"/>
      <c r="E171" s="10"/>
      <c r="F171" s="11"/>
      <c r="G171" s="11"/>
      <c r="H171" s="59"/>
      <c r="I171" s="11"/>
      <c r="J171" s="37" t="b">
        <f t="shared" si="35"/>
        <v>0</v>
      </c>
      <c r="K171" s="65"/>
      <c r="L171" s="41" t="str">
        <f t="shared" si="24"/>
        <v/>
      </c>
      <c r="M171" s="40" t="str">
        <f t="shared" si="25"/>
        <v/>
      </c>
      <c r="N171" s="13"/>
      <c r="O171" s="44">
        <f t="shared" si="26"/>
        <v>0</v>
      </c>
      <c r="P171" s="44">
        <v>28000</v>
      </c>
      <c r="Q171" s="45">
        <f t="shared" si="27"/>
        <v>0</v>
      </c>
      <c r="R171" s="52" t="str">
        <f t="shared" si="28"/>
        <v/>
      </c>
      <c r="S171" s="53" t="str">
        <f t="shared" si="29"/>
        <v/>
      </c>
      <c r="T171" s="53" t="str">
        <f t="shared" si="30"/>
        <v/>
      </c>
      <c r="U171" s="54" t="str">
        <f t="shared" si="31"/>
        <v/>
      </c>
      <c r="V171" s="7"/>
      <c r="W171" s="8"/>
      <c r="X171" s="55" t="str">
        <f t="shared" si="32"/>
        <v/>
      </c>
      <c r="Y171" s="7"/>
      <c r="Z171" s="56" t="str">
        <f t="shared" si="33"/>
        <v/>
      </c>
      <c r="AA171" s="56">
        <f t="shared" si="34"/>
        <v>12</v>
      </c>
    </row>
    <row r="172" spans="1:27" ht="39" customHeight="1" x14ac:dyDescent="0.2">
      <c r="A172" s="2"/>
      <c r="B172" s="72">
        <v>165</v>
      </c>
      <c r="C172" s="58"/>
      <c r="D172" s="11"/>
      <c r="E172" s="10"/>
      <c r="F172" s="11"/>
      <c r="G172" s="11"/>
      <c r="H172" s="59"/>
      <c r="I172" s="11"/>
      <c r="J172" s="37" t="b">
        <f t="shared" si="35"/>
        <v>0</v>
      </c>
      <c r="K172" s="65"/>
      <c r="L172" s="41" t="str">
        <f t="shared" si="24"/>
        <v/>
      </c>
      <c r="M172" s="40" t="str">
        <f t="shared" si="25"/>
        <v/>
      </c>
      <c r="N172" s="13"/>
      <c r="O172" s="44">
        <f t="shared" si="26"/>
        <v>0</v>
      </c>
      <c r="P172" s="44">
        <v>28000</v>
      </c>
      <c r="Q172" s="45">
        <f t="shared" si="27"/>
        <v>0</v>
      </c>
      <c r="R172" s="52" t="str">
        <f t="shared" si="28"/>
        <v/>
      </c>
      <c r="S172" s="53" t="str">
        <f t="shared" si="29"/>
        <v/>
      </c>
      <c r="T172" s="53" t="str">
        <f t="shared" si="30"/>
        <v/>
      </c>
      <c r="U172" s="54" t="str">
        <f t="shared" si="31"/>
        <v/>
      </c>
      <c r="V172" s="7"/>
      <c r="W172" s="8"/>
      <c r="X172" s="55" t="str">
        <f t="shared" si="32"/>
        <v/>
      </c>
      <c r="Y172" s="7"/>
      <c r="Z172" s="56" t="str">
        <f t="shared" si="33"/>
        <v/>
      </c>
      <c r="AA172" s="56">
        <f t="shared" si="34"/>
        <v>12</v>
      </c>
    </row>
    <row r="173" spans="1:27" s="92" customFormat="1" ht="39" customHeight="1" x14ac:dyDescent="0.2">
      <c r="A173" s="3"/>
      <c r="B173" s="72">
        <v>166</v>
      </c>
      <c r="C173" s="58"/>
      <c r="D173" s="11"/>
      <c r="E173" s="10"/>
      <c r="F173" s="11"/>
      <c r="G173" s="11"/>
      <c r="H173" s="59"/>
      <c r="I173" s="11"/>
      <c r="J173" s="37" t="b">
        <f t="shared" si="35"/>
        <v>0</v>
      </c>
      <c r="K173" s="65"/>
      <c r="L173" s="41" t="str">
        <f t="shared" si="24"/>
        <v/>
      </c>
      <c r="M173" s="40" t="str">
        <f t="shared" si="25"/>
        <v/>
      </c>
      <c r="N173" s="13"/>
      <c r="O173" s="44">
        <f t="shared" si="26"/>
        <v>0</v>
      </c>
      <c r="P173" s="44">
        <v>28000</v>
      </c>
      <c r="Q173" s="45">
        <f t="shared" si="27"/>
        <v>0</v>
      </c>
      <c r="R173" s="52" t="str">
        <f t="shared" si="28"/>
        <v/>
      </c>
      <c r="S173" s="53" t="str">
        <f t="shared" si="29"/>
        <v/>
      </c>
      <c r="T173" s="53" t="str">
        <f t="shared" si="30"/>
        <v/>
      </c>
      <c r="U173" s="54" t="str">
        <f t="shared" si="31"/>
        <v/>
      </c>
      <c r="V173" s="7"/>
      <c r="W173" s="8"/>
      <c r="X173" s="55" t="str">
        <f t="shared" si="32"/>
        <v/>
      </c>
      <c r="Y173" s="7"/>
      <c r="Z173" s="56" t="str">
        <f t="shared" si="33"/>
        <v/>
      </c>
      <c r="AA173" s="56">
        <f t="shared" si="34"/>
        <v>12</v>
      </c>
    </row>
    <row r="174" spans="1:27" s="92" customFormat="1" ht="39" customHeight="1" x14ac:dyDescent="0.2">
      <c r="A174" s="3"/>
      <c r="B174" s="72">
        <v>167</v>
      </c>
      <c r="C174" s="58"/>
      <c r="D174" s="11"/>
      <c r="E174" s="10"/>
      <c r="F174" s="11"/>
      <c r="G174" s="11"/>
      <c r="H174" s="59"/>
      <c r="I174" s="11"/>
      <c r="J174" s="37" t="b">
        <f t="shared" si="35"/>
        <v>0</v>
      </c>
      <c r="K174" s="65"/>
      <c r="L174" s="41" t="str">
        <f t="shared" si="24"/>
        <v/>
      </c>
      <c r="M174" s="40" t="str">
        <f t="shared" si="25"/>
        <v/>
      </c>
      <c r="N174" s="13"/>
      <c r="O174" s="44">
        <f t="shared" si="26"/>
        <v>0</v>
      </c>
      <c r="P174" s="44">
        <v>28000</v>
      </c>
      <c r="Q174" s="45">
        <f t="shared" si="27"/>
        <v>0</v>
      </c>
      <c r="R174" s="52" t="str">
        <f t="shared" si="28"/>
        <v/>
      </c>
      <c r="S174" s="53" t="str">
        <f t="shared" si="29"/>
        <v/>
      </c>
      <c r="T174" s="53" t="str">
        <f t="shared" si="30"/>
        <v/>
      </c>
      <c r="U174" s="54" t="str">
        <f t="shared" si="31"/>
        <v/>
      </c>
      <c r="V174" s="7"/>
      <c r="W174" s="8"/>
      <c r="X174" s="55" t="str">
        <f t="shared" si="32"/>
        <v/>
      </c>
      <c r="Y174" s="7"/>
      <c r="Z174" s="56" t="str">
        <f t="shared" si="33"/>
        <v/>
      </c>
      <c r="AA174" s="56">
        <f t="shared" si="34"/>
        <v>12</v>
      </c>
    </row>
    <row r="175" spans="1:27" s="92" customFormat="1" ht="39" customHeight="1" x14ac:dyDescent="0.2">
      <c r="A175" s="3"/>
      <c r="B175" s="72">
        <v>168</v>
      </c>
      <c r="C175" s="58"/>
      <c r="D175" s="11"/>
      <c r="E175" s="10"/>
      <c r="F175" s="11"/>
      <c r="G175" s="11"/>
      <c r="H175" s="59"/>
      <c r="I175" s="11"/>
      <c r="J175" s="37" t="b">
        <f t="shared" si="35"/>
        <v>0</v>
      </c>
      <c r="K175" s="65"/>
      <c r="L175" s="41" t="str">
        <f t="shared" si="24"/>
        <v/>
      </c>
      <c r="M175" s="40" t="str">
        <f t="shared" si="25"/>
        <v/>
      </c>
      <c r="N175" s="13"/>
      <c r="O175" s="44">
        <f t="shared" si="26"/>
        <v>0</v>
      </c>
      <c r="P175" s="44">
        <v>28000</v>
      </c>
      <c r="Q175" s="45">
        <f t="shared" si="27"/>
        <v>0</v>
      </c>
      <c r="R175" s="52" t="str">
        <f t="shared" si="28"/>
        <v/>
      </c>
      <c r="S175" s="53" t="str">
        <f t="shared" si="29"/>
        <v/>
      </c>
      <c r="T175" s="53" t="str">
        <f t="shared" si="30"/>
        <v/>
      </c>
      <c r="U175" s="54" t="str">
        <f t="shared" si="31"/>
        <v/>
      </c>
      <c r="V175" s="7"/>
      <c r="W175" s="8"/>
      <c r="X175" s="55" t="str">
        <f t="shared" si="32"/>
        <v/>
      </c>
      <c r="Y175" s="7"/>
      <c r="Z175" s="56" t="str">
        <f t="shared" si="33"/>
        <v/>
      </c>
      <c r="AA175" s="56">
        <f t="shared" si="34"/>
        <v>12</v>
      </c>
    </row>
    <row r="176" spans="1:27" s="92" customFormat="1" ht="39" customHeight="1" x14ac:dyDescent="0.2">
      <c r="A176" s="3"/>
      <c r="B176" s="72">
        <v>169</v>
      </c>
      <c r="C176" s="58"/>
      <c r="D176" s="11"/>
      <c r="E176" s="10"/>
      <c r="F176" s="11"/>
      <c r="G176" s="11"/>
      <c r="H176" s="59"/>
      <c r="I176" s="11"/>
      <c r="J176" s="37" t="b">
        <f t="shared" si="35"/>
        <v>0</v>
      </c>
      <c r="K176" s="65"/>
      <c r="L176" s="41" t="str">
        <f t="shared" si="24"/>
        <v/>
      </c>
      <c r="M176" s="40" t="str">
        <f t="shared" si="25"/>
        <v/>
      </c>
      <c r="N176" s="13"/>
      <c r="O176" s="44">
        <f t="shared" si="26"/>
        <v>0</v>
      </c>
      <c r="P176" s="44">
        <v>28000</v>
      </c>
      <c r="Q176" s="45">
        <f t="shared" si="27"/>
        <v>0</v>
      </c>
      <c r="R176" s="52" t="str">
        <f t="shared" si="28"/>
        <v/>
      </c>
      <c r="S176" s="53" t="str">
        <f t="shared" si="29"/>
        <v/>
      </c>
      <c r="T176" s="53" t="str">
        <f t="shared" si="30"/>
        <v/>
      </c>
      <c r="U176" s="54" t="str">
        <f t="shared" si="31"/>
        <v/>
      </c>
      <c r="V176" s="7"/>
      <c r="W176" s="8"/>
      <c r="X176" s="55" t="str">
        <f t="shared" si="32"/>
        <v/>
      </c>
      <c r="Y176" s="7"/>
      <c r="Z176" s="56" t="str">
        <f t="shared" si="33"/>
        <v/>
      </c>
      <c r="AA176" s="56">
        <f t="shared" si="34"/>
        <v>12</v>
      </c>
    </row>
    <row r="177" spans="1:27" s="92" customFormat="1" ht="39" customHeight="1" x14ac:dyDescent="0.2">
      <c r="A177" s="3"/>
      <c r="B177" s="72">
        <v>170</v>
      </c>
      <c r="C177" s="58"/>
      <c r="D177" s="11"/>
      <c r="E177" s="10"/>
      <c r="F177" s="11"/>
      <c r="G177" s="11"/>
      <c r="H177" s="59"/>
      <c r="I177" s="11"/>
      <c r="J177" s="37" t="b">
        <f t="shared" si="35"/>
        <v>0</v>
      </c>
      <c r="K177" s="65"/>
      <c r="L177" s="41" t="str">
        <f t="shared" si="24"/>
        <v/>
      </c>
      <c r="M177" s="40" t="str">
        <f t="shared" si="25"/>
        <v/>
      </c>
      <c r="N177" s="13"/>
      <c r="O177" s="44">
        <f t="shared" si="26"/>
        <v>0</v>
      </c>
      <c r="P177" s="44">
        <v>28000</v>
      </c>
      <c r="Q177" s="45">
        <f t="shared" si="27"/>
        <v>0</v>
      </c>
      <c r="R177" s="52" t="str">
        <f t="shared" si="28"/>
        <v/>
      </c>
      <c r="S177" s="53" t="str">
        <f t="shared" si="29"/>
        <v/>
      </c>
      <c r="T177" s="53" t="str">
        <f t="shared" si="30"/>
        <v/>
      </c>
      <c r="U177" s="54" t="str">
        <f t="shared" si="31"/>
        <v/>
      </c>
      <c r="V177" s="7"/>
      <c r="W177" s="8"/>
      <c r="X177" s="55" t="str">
        <f t="shared" si="32"/>
        <v/>
      </c>
      <c r="Y177" s="7"/>
      <c r="Z177" s="56" t="str">
        <f t="shared" si="33"/>
        <v/>
      </c>
      <c r="AA177" s="56">
        <f t="shared" si="34"/>
        <v>12</v>
      </c>
    </row>
    <row r="178" spans="1:27" s="92" customFormat="1" ht="39" customHeight="1" x14ac:dyDescent="0.2">
      <c r="A178" s="3"/>
      <c r="B178" s="72">
        <v>171</v>
      </c>
      <c r="C178" s="58"/>
      <c r="D178" s="11"/>
      <c r="E178" s="10"/>
      <c r="F178" s="11"/>
      <c r="G178" s="11"/>
      <c r="H178" s="59"/>
      <c r="I178" s="11"/>
      <c r="J178" s="37" t="b">
        <f t="shared" si="35"/>
        <v>0</v>
      </c>
      <c r="K178" s="65"/>
      <c r="L178" s="41" t="str">
        <f t="shared" si="24"/>
        <v/>
      </c>
      <c r="M178" s="40" t="str">
        <f t="shared" si="25"/>
        <v/>
      </c>
      <c r="N178" s="13"/>
      <c r="O178" s="44">
        <f t="shared" si="26"/>
        <v>0</v>
      </c>
      <c r="P178" s="44">
        <v>28000</v>
      </c>
      <c r="Q178" s="45">
        <f t="shared" si="27"/>
        <v>0</v>
      </c>
      <c r="R178" s="52" t="str">
        <f t="shared" si="28"/>
        <v/>
      </c>
      <c r="S178" s="53" t="str">
        <f t="shared" si="29"/>
        <v/>
      </c>
      <c r="T178" s="53" t="str">
        <f t="shared" si="30"/>
        <v/>
      </c>
      <c r="U178" s="54" t="str">
        <f t="shared" si="31"/>
        <v/>
      </c>
      <c r="V178" s="7"/>
      <c r="W178" s="8"/>
      <c r="X178" s="55" t="str">
        <f t="shared" si="32"/>
        <v/>
      </c>
      <c r="Y178" s="7"/>
      <c r="Z178" s="56" t="str">
        <f t="shared" si="33"/>
        <v/>
      </c>
      <c r="AA178" s="56">
        <f t="shared" si="34"/>
        <v>12</v>
      </c>
    </row>
    <row r="179" spans="1:27" s="92" customFormat="1" ht="39" customHeight="1" x14ac:dyDescent="0.2">
      <c r="A179" s="3"/>
      <c r="B179" s="72">
        <v>172</v>
      </c>
      <c r="C179" s="58"/>
      <c r="D179" s="11"/>
      <c r="E179" s="10"/>
      <c r="F179" s="11"/>
      <c r="G179" s="11"/>
      <c r="H179" s="59"/>
      <c r="I179" s="11"/>
      <c r="J179" s="37" t="b">
        <f t="shared" si="35"/>
        <v>0</v>
      </c>
      <c r="K179" s="65"/>
      <c r="L179" s="41" t="str">
        <f t="shared" si="24"/>
        <v/>
      </c>
      <c r="M179" s="40" t="str">
        <f t="shared" si="25"/>
        <v/>
      </c>
      <c r="N179" s="13"/>
      <c r="O179" s="44">
        <f t="shared" si="26"/>
        <v>0</v>
      </c>
      <c r="P179" s="44">
        <v>28000</v>
      </c>
      <c r="Q179" s="45">
        <f t="shared" si="27"/>
        <v>0</v>
      </c>
      <c r="R179" s="52" t="str">
        <f t="shared" si="28"/>
        <v/>
      </c>
      <c r="S179" s="53" t="str">
        <f t="shared" si="29"/>
        <v/>
      </c>
      <c r="T179" s="53" t="str">
        <f t="shared" si="30"/>
        <v/>
      </c>
      <c r="U179" s="54" t="str">
        <f t="shared" si="31"/>
        <v/>
      </c>
      <c r="V179" s="7"/>
      <c r="W179" s="8"/>
      <c r="X179" s="55" t="str">
        <f t="shared" si="32"/>
        <v/>
      </c>
      <c r="Y179" s="7"/>
      <c r="Z179" s="56" t="str">
        <f t="shared" si="33"/>
        <v/>
      </c>
      <c r="AA179" s="56">
        <f t="shared" si="34"/>
        <v>12</v>
      </c>
    </row>
    <row r="180" spans="1:27" s="92" customFormat="1" ht="39" customHeight="1" x14ac:dyDescent="0.2">
      <c r="A180" s="3"/>
      <c r="B180" s="72">
        <v>173</v>
      </c>
      <c r="C180" s="58"/>
      <c r="D180" s="11"/>
      <c r="E180" s="10"/>
      <c r="F180" s="11"/>
      <c r="G180" s="11"/>
      <c r="H180" s="59"/>
      <c r="I180" s="11"/>
      <c r="J180" s="37" t="b">
        <f t="shared" si="35"/>
        <v>0</v>
      </c>
      <c r="K180" s="65"/>
      <c r="L180" s="41" t="str">
        <f t="shared" si="24"/>
        <v/>
      </c>
      <c r="M180" s="40" t="str">
        <f t="shared" si="25"/>
        <v/>
      </c>
      <c r="N180" s="13"/>
      <c r="O180" s="44">
        <f t="shared" si="26"/>
        <v>0</v>
      </c>
      <c r="P180" s="44">
        <v>28000</v>
      </c>
      <c r="Q180" s="45">
        <f t="shared" si="27"/>
        <v>0</v>
      </c>
      <c r="R180" s="52" t="str">
        <f t="shared" si="28"/>
        <v/>
      </c>
      <c r="S180" s="53" t="str">
        <f t="shared" si="29"/>
        <v/>
      </c>
      <c r="T180" s="53" t="str">
        <f t="shared" si="30"/>
        <v/>
      </c>
      <c r="U180" s="54" t="str">
        <f t="shared" si="31"/>
        <v/>
      </c>
      <c r="V180" s="7"/>
      <c r="W180" s="8"/>
      <c r="X180" s="55" t="str">
        <f t="shared" si="32"/>
        <v/>
      </c>
      <c r="Y180" s="7"/>
      <c r="Z180" s="56" t="str">
        <f t="shared" si="33"/>
        <v/>
      </c>
      <c r="AA180" s="56">
        <f t="shared" si="34"/>
        <v>12</v>
      </c>
    </row>
    <row r="181" spans="1:27" s="92" customFormat="1" ht="39" customHeight="1" x14ac:dyDescent="0.2">
      <c r="A181" s="3"/>
      <c r="B181" s="72">
        <v>174</v>
      </c>
      <c r="C181" s="58"/>
      <c r="D181" s="11"/>
      <c r="E181" s="10"/>
      <c r="F181" s="11"/>
      <c r="G181" s="11"/>
      <c r="H181" s="59"/>
      <c r="I181" s="11"/>
      <c r="J181" s="37" t="b">
        <f t="shared" si="35"/>
        <v>0</v>
      </c>
      <c r="K181" s="65"/>
      <c r="L181" s="41" t="str">
        <f t="shared" si="24"/>
        <v/>
      </c>
      <c r="M181" s="40" t="str">
        <f t="shared" si="25"/>
        <v/>
      </c>
      <c r="N181" s="13"/>
      <c r="O181" s="44">
        <f t="shared" si="26"/>
        <v>0</v>
      </c>
      <c r="P181" s="44">
        <v>28000</v>
      </c>
      <c r="Q181" s="45">
        <f t="shared" si="27"/>
        <v>0</v>
      </c>
      <c r="R181" s="52" t="str">
        <f t="shared" si="28"/>
        <v/>
      </c>
      <c r="S181" s="53" t="str">
        <f t="shared" si="29"/>
        <v/>
      </c>
      <c r="T181" s="53" t="str">
        <f t="shared" si="30"/>
        <v/>
      </c>
      <c r="U181" s="54" t="str">
        <f t="shared" si="31"/>
        <v/>
      </c>
      <c r="V181" s="7"/>
      <c r="W181" s="8"/>
      <c r="X181" s="55" t="str">
        <f t="shared" si="32"/>
        <v/>
      </c>
      <c r="Y181" s="7"/>
      <c r="Z181" s="56" t="str">
        <f t="shared" si="33"/>
        <v/>
      </c>
      <c r="AA181" s="56">
        <f t="shared" si="34"/>
        <v>12</v>
      </c>
    </row>
    <row r="182" spans="1:27" s="92" customFormat="1" ht="39" customHeight="1" x14ac:dyDescent="0.2">
      <c r="A182" s="3"/>
      <c r="B182" s="72">
        <v>175</v>
      </c>
      <c r="C182" s="58"/>
      <c r="D182" s="11"/>
      <c r="E182" s="10"/>
      <c r="F182" s="11"/>
      <c r="G182" s="11"/>
      <c r="H182" s="59"/>
      <c r="I182" s="11"/>
      <c r="J182" s="37" t="b">
        <f t="shared" si="35"/>
        <v>0</v>
      </c>
      <c r="K182" s="65"/>
      <c r="L182" s="41" t="str">
        <f t="shared" si="24"/>
        <v/>
      </c>
      <c r="M182" s="40" t="str">
        <f t="shared" si="25"/>
        <v/>
      </c>
      <c r="N182" s="13"/>
      <c r="O182" s="44">
        <f t="shared" si="26"/>
        <v>0</v>
      </c>
      <c r="P182" s="44">
        <v>28000</v>
      </c>
      <c r="Q182" s="45">
        <f t="shared" si="27"/>
        <v>0</v>
      </c>
      <c r="R182" s="52" t="str">
        <f t="shared" si="28"/>
        <v/>
      </c>
      <c r="S182" s="53" t="str">
        <f t="shared" si="29"/>
        <v/>
      </c>
      <c r="T182" s="53" t="str">
        <f t="shared" si="30"/>
        <v/>
      </c>
      <c r="U182" s="54" t="str">
        <f t="shared" si="31"/>
        <v/>
      </c>
      <c r="V182" s="7"/>
      <c r="W182" s="8"/>
      <c r="X182" s="55" t="str">
        <f t="shared" si="32"/>
        <v/>
      </c>
      <c r="Y182" s="7"/>
      <c r="Z182" s="56" t="str">
        <f t="shared" si="33"/>
        <v/>
      </c>
      <c r="AA182" s="56">
        <f t="shared" si="34"/>
        <v>12</v>
      </c>
    </row>
    <row r="183" spans="1:27" s="92" customFormat="1" ht="39" customHeight="1" x14ac:dyDescent="0.2">
      <c r="A183" s="3"/>
      <c r="B183" s="72">
        <v>176</v>
      </c>
      <c r="C183" s="58"/>
      <c r="D183" s="11"/>
      <c r="E183" s="10"/>
      <c r="F183" s="11"/>
      <c r="G183" s="11"/>
      <c r="H183" s="59"/>
      <c r="I183" s="11"/>
      <c r="J183" s="37" t="b">
        <f t="shared" si="35"/>
        <v>0</v>
      </c>
      <c r="K183" s="65"/>
      <c r="L183" s="41" t="str">
        <f t="shared" si="24"/>
        <v/>
      </c>
      <c r="M183" s="40" t="str">
        <f t="shared" si="25"/>
        <v/>
      </c>
      <c r="N183" s="13"/>
      <c r="O183" s="44">
        <f t="shared" si="26"/>
        <v>0</v>
      </c>
      <c r="P183" s="44">
        <v>28000</v>
      </c>
      <c r="Q183" s="45">
        <f t="shared" si="27"/>
        <v>0</v>
      </c>
      <c r="R183" s="52" t="str">
        <f t="shared" si="28"/>
        <v/>
      </c>
      <c r="S183" s="53" t="str">
        <f t="shared" si="29"/>
        <v/>
      </c>
      <c r="T183" s="53" t="str">
        <f t="shared" si="30"/>
        <v/>
      </c>
      <c r="U183" s="54" t="str">
        <f t="shared" si="31"/>
        <v/>
      </c>
      <c r="V183" s="7"/>
      <c r="W183" s="8"/>
      <c r="X183" s="55" t="str">
        <f t="shared" si="32"/>
        <v/>
      </c>
      <c r="Y183" s="7"/>
      <c r="Z183" s="56" t="str">
        <f t="shared" si="33"/>
        <v/>
      </c>
      <c r="AA183" s="56">
        <f t="shared" si="34"/>
        <v>12</v>
      </c>
    </row>
    <row r="184" spans="1:27" s="92" customFormat="1" ht="39" customHeight="1" x14ac:dyDescent="0.2">
      <c r="A184" s="3"/>
      <c r="B184" s="72">
        <v>177</v>
      </c>
      <c r="C184" s="58"/>
      <c r="D184" s="11"/>
      <c r="E184" s="10"/>
      <c r="F184" s="11"/>
      <c r="G184" s="11"/>
      <c r="H184" s="59"/>
      <c r="I184" s="11"/>
      <c r="J184" s="37" t="b">
        <f t="shared" si="35"/>
        <v>0</v>
      </c>
      <c r="K184" s="65"/>
      <c r="L184" s="41" t="str">
        <f t="shared" si="24"/>
        <v/>
      </c>
      <c r="M184" s="40" t="str">
        <f t="shared" si="25"/>
        <v/>
      </c>
      <c r="N184" s="13"/>
      <c r="O184" s="44">
        <f t="shared" si="26"/>
        <v>0</v>
      </c>
      <c r="P184" s="44">
        <v>28000</v>
      </c>
      <c r="Q184" s="45">
        <f t="shared" si="27"/>
        <v>0</v>
      </c>
      <c r="R184" s="52" t="str">
        <f t="shared" si="28"/>
        <v/>
      </c>
      <c r="S184" s="53" t="str">
        <f t="shared" si="29"/>
        <v/>
      </c>
      <c r="T184" s="53" t="str">
        <f t="shared" si="30"/>
        <v/>
      </c>
      <c r="U184" s="54" t="str">
        <f t="shared" si="31"/>
        <v/>
      </c>
      <c r="V184" s="7"/>
      <c r="W184" s="8"/>
      <c r="X184" s="55" t="str">
        <f t="shared" si="32"/>
        <v/>
      </c>
      <c r="Y184" s="7"/>
      <c r="Z184" s="56" t="str">
        <f t="shared" si="33"/>
        <v/>
      </c>
      <c r="AA184" s="56">
        <f t="shared" si="34"/>
        <v>12</v>
      </c>
    </row>
    <row r="185" spans="1:27" s="92" customFormat="1" ht="39" customHeight="1" x14ac:dyDescent="0.2">
      <c r="A185" s="3"/>
      <c r="B185" s="72">
        <v>178</v>
      </c>
      <c r="C185" s="58"/>
      <c r="D185" s="11"/>
      <c r="E185" s="10"/>
      <c r="F185" s="11"/>
      <c r="G185" s="11"/>
      <c r="H185" s="59"/>
      <c r="I185" s="11"/>
      <c r="J185" s="37" t="b">
        <f t="shared" si="35"/>
        <v>0</v>
      </c>
      <c r="K185" s="65"/>
      <c r="L185" s="41" t="str">
        <f t="shared" si="24"/>
        <v/>
      </c>
      <c r="M185" s="40" t="str">
        <f t="shared" si="25"/>
        <v/>
      </c>
      <c r="N185" s="13"/>
      <c r="O185" s="44">
        <f t="shared" si="26"/>
        <v>0</v>
      </c>
      <c r="P185" s="44">
        <v>28000</v>
      </c>
      <c r="Q185" s="45">
        <f t="shared" si="27"/>
        <v>0</v>
      </c>
      <c r="R185" s="52" t="str">
        <f t="shared" si="28"/>
        <v/>
      </c>
      <c r="S185" s="53" t="str">
        <f t="shared" si="29"/>
        <v/>
      </c>
      <c r="T185" s="53" t="str">
        <f t="shared" si="30"/>
        <v/>
      </c>
      <c r="U185" s="54" t="str">
        <f t="shared" si="31"/>
        <v/>
      </c>
      <c r="V185" s="7"/>
      <c r="W185" s="8"/>
      <c r="X185" s="55" t="str">
        <f t="shared" si="32"/>
        <v/>
      </c>
      <c r="Y185" s="7"/>
      <c r="Z185" s="56" t="str">
        <f t="shared" si="33"/>
        <v/>
      </c>
      <c r="AA185" s="56">
        <f t="shared" si="34"/>
        <v>12</v>
      </c>
    </row>
    <row r="186" spans="1:27" s="92" customFormat="1" ht="39" customHeight="1" x14ac:dyDescent="0.2">
      <c r="A186" s="3"/>
      <c r="B186" s="72">
        <v>179</v>
      </c>
      <c r="C186" s="58"/>
      <c r="D186" s="11"/>
      <c r="E186" s="10"/>
      <c r="F186" s="11"/>
      <c r="G186" s="11"/>
      <c r="H186" s="59"/>
      <c r="I186" s="11"/>
      <c r="J186" s="37" t="b">
        <f t="shared" si="35"/>
        <v>0</v>
      </c>
      <c r="K186" s="65"/>
      <c r="L186" s="41" t="str">
        <f t="shared" si="24"/>
        <v/>
      </c>
      <c r="M186" s="40" t="str">
        <f t="shared" si="25"/>
        <v/>
      </c>
      <c r="N186" s="13"/>
      <c r="O186" s="44">
        <f t="shared" si="26"/>
        <v>0</v>
      </c>
      <c r="P186" s="44">
        <v>28000</v>
      </c>
      <c r="Q186" s="45">
        <f t="shared" si="27"/>
        <v>0</v>
      </c>
      <c r="R186" s="52" t="str">
        <f t="shared" si="28"/>
        <v/>
      </c>
      <c r="S186" s="53" t="str">
        <f t="shared" si="29"/>
        <v/>
      </c>
      <c r="T186" s="53" t="str">
        <f t="shared" si="30"/>
        <v/>
      </c>
      <c r="U186" s="54" t="str">
        <f t="shared" si="31"/>
        <v/>
      </c>
      <c r="V186" s="7"/>
      <c r="W186" s="8"/>
      <c r="X186" s="55" t="str">
        <f t="shared" si="32"/>
        <v/>
      </c>
      <c r="Y186" s="7"/>
      <c r="Z186" s="56" t="str">
        <f t="shared" si="33"/>
        <v/>
      </c>
      <c r="AA186" s="56">
        <f t="shared" si="34"/>
        <v>12</v>
      </c>
    </row>
    <row r="187" spans="1:27" s="92" customFormat="1" ht="39" customHeight="1" x14ac:dyDescent="0.2">
      <c r="A187" s="3"/>
      <c r="B187" s="72">
        <v>180</v>
      </c>
      <c r="C187" s="58"/>
      <c r="D187" s="11"/>
      <c r="E187" s="10"/>
      <c r="F187" s="11"/>
      <c r="G187" s="11"/>
      <c r="H187" s="59"/>
      <c r="I187" s="11"/>
      <c r="J187" s="37" t="b">
        <f t="shared" si="35"/>
        <v>0</v>
      </c>
      <c r="K187" s="65"/>
      <c r="L187" s="41" t="str">
        <f t="shared" si="24"/>
        <v/>
      </c>
      <c r="M187" s="40" t="str">
        <f t="shared" si="25"/>
        <v/>
      </c>
      <c r="N187" s="13"/>
      <c r="O187" s="44">
        <f t="shared" si="26"/>
        <v>0</v>
      </c>
      <c r="P187" s="44">
        <v>28000</v>
      </c>
      <c r="Q187" s="45">
        <f t="shared" si="27"/>
        <v>0</v>
      </c>
      <c r="R187" s="52" t="str">
        <f t="shared" si="28"/>
        <v/>
      </c>
      <c r="S187" s="53" t="str">
        <f t="shared" si="29"/>
        <v/>
      </c>
      <c r="T187" s="53" t="str">
        <f t="shared" si="30"/>
        <v/>
      </c>
      <c r="U187" s="54" t="str">
        <f t="shared" si="31"/>
        <v/>
      </c>
      <c r="V187" s="7"/>
      <c r="W187" s="8"/>
      <c r="X187" s="55" t="str">
        <f t="shared" si="32"/>
        <v/>
      </c>
      <c r="Y187" s="7"/>
      <c r="Z187" s="56" t="str">
        <f t="shared" si="33"/>
        <v/>
      </c>
      <c r="AA187" s="56">
        <f t="shared" si="34"/>
        <v>12</v>
      </c>
    </row>
    <row r="188" spans="1:27" s="92" customFormat="1" ht="39" customHeight="1" x14ac:dyDescent="0.2">
      <c r="A188" s="3"/>
      <c r="B188" s="72">
        <v>181</v>
      </c>
      <c r="C188" s="58"/>
      <c r="D188" s="11"/>
      <c r="E188" s="10"/>
      <c r="F188" s="11"/>
      <c r="G188" s="11"/>
      <c r="H188" s="59"/>
      <c r="I188" s="11"/>
      <c r="J188" s="37" t="b">
        <f t="shared" si="35"/>
        <v>0</v>
      </c>
      <c r="K188" s="65"/>
      <c r="L188" s="41" t="str">
        <f t="shared" si="24"/>
        <v/>
      </c>
      <c r="M188" s="40" t="str">
        <f t="shared" si="25"/>
        <v/>
      </c>
      <c r="N188" s="13"/>
      <c r="O188" s="44">
        <f t="shared" si="26"/>
        <v>0</v>
      </c>
      <c r="P188" s="44">
        <v>28000</v>
      </c>
      <c r="Q188" s="45">
        <f t="shared" si="27"/>
        <v>0</v>
      </c>
      <c r="R188" s="52" t="str">
        <f t="shared" si="28"/>
        <v/>
      </c>
      <c r="S188" s="53" t="str">
        <f t="shared" si="29"/>
        <v/>
      </c>
      <c r="T188" s="53" t="str">
        <f t="shared" si="30"/>
        <v/>
      </c>
      <c r="U188" s="54" t="str">
        <f t="shared" si="31"/>
        <v/>
      </c>
      <c r="V188" s="7"/>
      <c r="W188" s="8"/>
      <c r="X188" s="55" t="str">
        <f t="shared" si="32"/>
        <v/>
      </c>
      <c r="Y188" s="7"/>
      <c r="Z188" s="56" t="str">
        <f t="shared" si="33"/>
        <v/>
      </c>
      <c r="AA188" s="56">
        <f t="shared" si="34"/>
        <v>12</v>
      </c>
    </row>
    <row r="189" spans="1:27" s="92" customFormat="1" ht="39" customHeight="1" x14ac:dyDescent="0.2">
      <c r="A189" s="3"/>
      <c r="B189" s="72">
        <v>182</v>
      </c>
      <c r="C189" s="58"/>
      <c r="D189" s="11"/>
      <c r="E189" s="10"/>
      <c r="F189" s="11"/>
      <c r="G189" s="11"/>
      <c r="H189" s="59"/>
      <c r="I189" s="11"/>
      <c r="J189" s="37" t="b">
        <f t="shared" si="35"/>
        <v>0</v>
      </c>
      <c r="K189" s="65"/>
      <c r="L189" s="41" t="str">
        <f t="shared" si="24"/>
        <v/>
      </c>
      <c r="M189" s="40" t="str">
        <f t="shared" si="25"/>
        <v/>
      </c>
      <c r="N189" s="13"/>
      <c r="O189" s="44">
        <f t="shared" si="26"/>
        <v>0</v>
      </c>
      <c r="P189" s="44">
        <v>28000</v>
      </c>
      <c r="Q189" s="45">
        <f t="shared" si="27"/>
        <v>0</v>
      </c>
      <c r="R189" s="52" t="str">
        <f t="shared" si="28"/>
        <v/>
      </c>
      <c r="S189" s="53" t="str">
        <f t="shared" si="29"/>
        <v/>
      </c>
      <c r="T189" s="53" t="str">
        <f t="shared" si="30"/>
        <v/>
      </c>
      <c r="U189" s="54" t="str">
        <f t="shared" si="31"/>
        <v/>
      </c>
      <c r="V189" s="7"/>
      <c r="W189" s="8"/>
      <c r="X189" s="55" t="str">
        <f t="shared" si="32"/>
        <v/>
      </c>
      <c r="Y189" s="7"/>
      <c r="Z189" s="56" t="str">
        <f t="shared" si="33"/>
        <v/>
      </c>
      <c r="AA189" s="56">
        <f t="shared" si="34"/>
        <v>12</v>
      </c>
    </row>
    <row r="190" spans="1:27" s="92" customFormat="1" ht="39" customHeight="1" x14ac:dyDescent="0.2">
      <c r="A190" s="3"/>
      <c r="B190" s="72">
        <v>183</v>
      </c>
      <c r="C190" s="58"/>
      <c r="D190" s="11"/>
      <c r="E190" s="10"/>
      <c r="F190" s="11"/>
      <c r="G190" s="11"/>
      <c r="H190" s="59"/>
      <c r="I190" s="11"/>
      <c r="J190" s="37" t="b">
        <f t="shared" si="35"/>
        <v>0</v>
      </c>
      <c r="K190" s="65"/>
      <c r="L190" s="41" t="str">
        <f t="shared" si="24"/>
        <v/>
      </c>
      <c r="M190" s="40" t="str">
        <f t="shared" si="25"/>
        <v/>
      </c>
      <c r="N190" s="13"/>
      <c r="O190" s="44">
        <f t="shared" si="26"/>
        <v>0</v>
      </c>
      <c r="P190" s="44">
        <v>28000</v>
      </c>
      <c r="Q190" s="45">
        <f t="shared" si="27"/>
        <v>0</v>
      </c>
      <c r="R190" s="52" t="str">
        <f t="shared" si="28"/>
        <v/>
      </c>
      <c r="S190" s="53" t="str">
        <f t="shared" si="29"/>
        <v/>
      </c>
      <c r="T190" s="53" t="str">
        <f t="shared" si="30"/>
        <v/>
      </c>
      <c r="U190" s="54" t="str">
        <f t="shared" si="31"/>
        <v/>
      </c>
      <c r="V190" s="7"/>
      <c r="W190" s="8"/>
      <c r="X190" s="55" t="str">
        <f t="shared" si="32"/>
        <v/>
      </c>
      <c r="Y190" s="7"/>
      <c r="Z190" s="56" t="str">
        <f t="shared" si="33"/>
        <v/>
      </c>
      <c r="AA190" s="56">
        <f t="shared" si="34"/>
        <v>12</v>
      </c>
    </row>
    <row r="191" spans="1:27" s="92" customFormat="1" ht="39" customHeight="1" x14ac:dyDescent="0.2">
      <c r="A191" s="3"/>
      <c r="B191" s="72">
        <v>184</v>
      </c>
      <c r="C191" s="58"/>
      <c r="D191" s="11"/>
      <c r="E191" s="10"/>
      <c r="F191" s="11"/>
      <c r="G191" s="11"/>
      <c r="H191" s="59"/>
      <c r="I191" s="11"/>
      <c r="J191" s="37" t="b">
        <f t="shared" si="35"/>
        <v>0</v>
      </c>
      <c r="K191" s="65"/>
      <c r="L191" s="41" t="str">
        <f t="shared" si="24"/>
        <v/>
      </c>
      <c r="M191" s="40" t="str">
        <f t="shared" si="25"/>
        <v/>
      </c>
      <c r="N191" s="13"/>
      <c r="O191" s="44">
        <f t="shared" si="26"/>
        <v>0</v>
      </c>
      <c r="P191" s="44">
        <v>28000</v>
      </c>
      <c r="Q191" s="45">
        <f t="shared" si="27"/>
        <v>0</v>
      </c>
      <c r="R191" s="52" t="str">
        <f t="shared" si="28"/>
        <v/>
      </c>
      <c r="S191" s="53" t="str">
        <f t="shared" si="29"/>
        <v/>
      </c>
      <c r="T191" s="53" t="str">
        <f t="shared" si="30"/>
        <v/>
      </c>
      <c r="U191" s="54" t="str">
        <f t="shared" si="31"/>
        <v/>
      </c>
      <c r="V191" s="7"/>
      <c r="W191" s="8"/>
      <c r="X191" s="55" t="str">
        <f t="shared" si="32"/>
        <v/>
      </c>
      <c r="Y191" s="7"/>
      <c r="Z191" s="56" t="str">
        <f t="shared" si="33"/>
        <v/>
      </c>
      <c r="AA191" s="56">
        <f t="shared" si="34"/>
        <v>12</v>
      </c>
    </row>
    <row r="192" spans="1:27" s="92" customFormat="1" ht="39" customHeight="1" x14ac:dyDescent="0.2">
      <c r="A192" s="3"/>
      <c r="B192" s="72">
        <v>185</v>
      </c>
      <c r="C192" s="58"/>
      <c r="D192" s="11"/>
      <c r="E192" s="10"/>
      <c r="F192" s="11"/>
      <c r="G192" s="11"/>
      <c r="H192" s="59"/>
      <c r="I192" s="11"/>
      <c r="J192" s="37" t="b">
        <f t="shared" si="35"/>
        <v>0</v>
      </c>
      <c r="K192" s="65"/>
      <c r="L192" s="41" t="str">
        <f t="shared" si="24"/>
        <v/>
      </c>
      <c r="M192" s="40" t="str">
        <f t="shared" si="25"/>
        <v/>
      </c>
      <c r="N192" s="13"/>
      <c r="O192" s="44">
        <f t="shared" si="26"/>
        <v>0</v>
      </c>
      <c r="P192" s="44">
        <v>28000</v>
      </c>
      <c r="Q192" s="45">
        <f t="shared" si="27"/>
        <v>0</v>
      </c>
      <c r="R192" s="52" t="str">
        <f t="shared" si="28"/>
        <v/>
      </c>
      <c r="S192" s="53" t="str">
        <f t="shared" si="29"/>
        <v/>
      </c>
      <c r="T192" s="53" t="str">
        <f t="shared" si="30"/>
        <v/>
      </c>
      <c r="U192" s="54" t="str">
        <f t="shared" si="31"/>
        <v/>
      </c>
      <c r="V192" s="7"/>
      <c r="W192" s="8"/>
      <c r="X192" s="55" t="str">
        <f t="shared" si="32"/>
        <v/>
      </c>
      <c r="Y192" s="7"/>
      <c r="Z192" s="56" t="str">
        <f t="shared" si="33"/>
        <v/>
      </c>
      <c r="AA192" s="56">
        <f t="shared" si="34"/>
        <v>12</v>
      </c>
    </row>
    <row r="193" spans="1:27" ht="39" customHeight="1" x14ac:dyDescent="0.2">
      <c r="A193" s="2"/>
      <c r="B193" s="72">
        <v>186</v>
      </c>
      <c r="C193" s="58"/>
      <c r="D193" s="11"/>
      <c r="E193" s="10"/>
      <c r="F193" s="11"/>
      <c r="G193" s="11"/>
      <c r="H193" s="59"/>
      <c r="I193" s="11"/>
      <c r="J193" s="37" t="b">
        <f t="shared" si="35"/>
        <v>0</v>
      </c>
      <c r="K193" s="65"/>
      <c r="L193" s="41" t="str">
        <f t="shared" si="24"/>
        <v/>
      </c>
      <c r="M193" s="40" t="str">
        <f t="shared" si="25"/>
        <v/>
      </c>
      <c r="N193" s="13"/>
      <c r="O193" s="44">
        <f t="shared" si="26"/>
        <v>0</v>
      </c>
      <c r="P193" s="44">
        <v>28000</v>
      </c>
      <c r="Q193" s="45">
        <f t="shared" si="27"/>
        <v>0</v>
      </c>
      <c r="R193" s="52" t="str">
        <f t="shared" si="28"/>
        <v/>
      </c>
      <c r="S193" s="53" t="str">
        <f t="shared" si="29"/>
        <v/>
      </c>
      <c r="T193" s="53" t="str">
        <f t="shared" si="30"/>
        <v/>
      </c>
      <c r="U193" s="54" t="str">
        <f t="shared" si="31"/>
        <v/>
      </c>
      <c r="V193" s="7"/>
      <c r="W193" s="8"/>
      <c r="X193" s="55" t="str">
        <f t="shared" si="32"/>
        <v/>
      </c>
      <c r="Y193" s="7"/>
      <c r="Z193" s="56" t="str">
        <f t="shared" si="33"/>
        <v/>
      </c>
      <c r="AA193" s="56">
        <f t="shared" si="34"/>
        <v>12</v>
      </c>
    </row>
    <row r="194" spans="1:27" ht="39" customHeight="1" x14ac:dyDescent="0.2">
      <c r="A194" s="2"/>
      <c r="B194" s="72">
        <v>187</v>
      </c>
      <c r="C194" s="58"/>
      <c r="D194" s="11"/>
      <c r="E194" s="10"/>
      <c r="F194" s="11"/>
      <c r="G194" s="11"/>
      <c r="H194" s="59"/>
      <c r="I194" s="11"/>
      <c r="J194" s="37" t="b">
        <f t="shared" si="35"/>
        <v>0</v>
      </c>
      <c r="K194" s="65"/>
      <c r="L194" s="41" t="str">
        <f t="shared" si="24"/>
        <v/>
      </c>
      <c r="M194" s="40" t="str">
        <f t="shared" si="25"/>
        <v/>
      </c>
      <c r="N194" s="13"/>
      <c r="O194" s="44">
        <f t="shared" si="26"/>
        <v>0</v>
      </c>
      <c r="P194" s="44">
        <v>28000</v>
      </c>
      <c r="Q194" s="45">
        <f t="shared" si="27"/>
        <v>0</v>
      </c>
      <c r="R194" s="52" t="str">
        <f t="shared" si="28"/>
        <v/>
      </c>
      <c r="S194" s="53" t="str">
        <f t="shared" si="29"/>
        <v/>
      </c>
      <c r="T194" s="53" t="str">
        <f t="shared" si="30"/>
        <v/>
      </c>
      <c r="U194" s="54" t="str">
        <f t="shared" si="31"/>
        <v/>
      </c>
      <c r="V194" s="7"/>
      <c r="W194" s="8"/>
      <c r="X194" s="55" t="str">
        <f t="shared" si="32"/>
        <v/>
      </c>
      <c r="Y194" s="7"/>
      <c r="Z194" s="56" t="str">
        <f t="shared" si="33"/>
        <v/>
      </c>
      <c r="AA194" s="56">
        <f t="shared" si="34"/>
        <v>12</v>
      </c>
    </row>
    <row r="195" spans="1:27" ht="39" customHeight="1" x14ac:dyDescent="0.2">
      <c r="A195" s="2"/>
      <c r="B195" s="72">
        <v>188</v>
      </c>
      <c r="C195" s="58"/>
      <c r="D195" s="11"/>
      <c r="E195" s="10"/>
      <c r="F195" s="11"/>
      <c r="G195" s="11"/>
      <c r="H195" s="59"/>
      <c r="I195" s="11"/>
      <c r="J195" s="37" t="b">
        <f t="shared" si="35"/>
        <v>0</v>
      </c>
      <c r="K195" s="65"/>
      <c r="L195" s="41" t="str">
        <f t="shared" si="24"/>
        <v/>
      </c>
      <c r="M195" s="40" t="str">
        <f t="shared" si="25"/>
        <v/>
      </c>
      <c r="N195" s="13"/>
      <c r="O195" s="44">
        <f t="shared" si="26"/>
        <v>0</v>
      </c>
      <c r="P195" s="44">
        <v>28000</v>
      </c>
      <c r="Q195" s="45">
        <f t="shared" si="27"/>
        <v>0</v>
      </c>
      <c r="R195" s="52" t="str">
        <f t="shared" si="28"/>
        <v/>
      </c>
      <c r="S195" s="53" t="str">
        <f t="shared" si="29"/>
        <v/>
      </c>
      <c r="T195" s="53" t="str">
        <f t="shared" si="30"/>
        <v/>
      </c>
      <c r="U195" s="54" t="str">
        <f t="shared" si="31"/>
        <v/>
      </c>
      <c r="V195" s="7"/>
      <c r="W195" s="8"/>
      <c r="X195" s="55" t="str">
        <f t="shared" si="32"/>
        <v/>
      </c>
      <c r="Y195" s="7"/>
      <c r="Z195" s="56" t="str">
        <f t="shared" si="33"/>
        <v/>
      </c>
      <c r="AA195" s="56">
        <f t="shared" si="34"/>
        <v>12</v>
      </c>
    </row>
    <row r="196" spans="1:27" ht="39" customHeight="1" x14ac:dyDescent="0.2">
      <c r="A196" s="2"/>
      <c r="B196" s="72">
        <v>189</v>
      </c>
      <c r="C196" s="58"/>
      <c r="D196" s="11"/>
      <c r="E196" s="10"/>
      <c r="F196" s="11"/>
      <c r="G196" s="11"/>
      <c r="H196" s="59"/>
      <c r="I196" s="11"/>
      <c r="J196" s="37" t="b">
        <f t="shared" si="35"/>
        <v>0</v>
      </c>
      <c r="K196" s="65"/>
      <c r="L196" s="41" t="str">
        <f t="shared" si="24"/>
        <v/>
      </c>
      <c r="M196" s="40" t="str">
        <f t="shared" si="25"/>
        <v/>
      </c>
      <c r="N196" s="13"/>
      <c r="O196" s="44">
        <f t="shared" si="26"/>
        <v>0</v>
      </c>
      <c r="P196" s="44">
        <v>28000</v>
      </c>
      <c r="Q196" s="45">
        <f t="shared" si="27"/>
        <v>0</v>
      </c>
      <c r="R196" s="52" t="str">
        <f t="shared" si="28"/>
        <v/>
      </c>
      <c r="S196" s="53" t="str">
        <f t="shared" si="29"/>
        <v/>
      </c>
      <c r="T196" s="53" t="str">
        <f t="shared" si="30"/>
        <v/>
      </c>
      <c r="U196" s="54" t="str">
        <f t="shared" si="31"/>
        <v/>
      </c>
      <c r="V196" s="7"/>
      <c r="W196" s="8"/>
      <c r="X196" s="55" t="str">
        <f t="shared" si="32"/>
        <v/>
      </c>
      <c r="Y196" s="7"/>
      <c r="Z196" s="56" t="str">
        <f t="shared" si="33"/>
        <v/>
      </c>
      <c r="AA196" s="56">
        <f t="shared" si="34"/>
        <v>12</v>
      </c>
    </row>
    <row r="197" spans="1:27" ht="39" customHeight="1" x14ac:dyDescent="0.2">
      <c r="A197" s="2"/>
      <c r="B197" s="72">
        <v>190</v>
      </c>
      <c r="C197" s="58"/>
      <c r="D197" s="11"/>
      <c r="E197" s="10"/>
      <c r="F197" s="11"/>
      <c r="G197" s="11"/>
      <c r="H197" s="59"/>
      <c r="I197" s="11"/>
      <c r="J197" s="37" t="b">
        <f t="shared" si="35"/>
        <v>0</v>
      </c>
      <c r="K197" s="65"/>
      <c r="L197" s="41" t="str">
        <f t="shared" si="24"/>
        <v/>
      </c>
      <c r="M197" s="40" t="str">
        <f t="shared" si="25"/>
        <v/>
      </c>
      <c r="N197" s="13"/>
      <c r="O197" s="44">
        <f t="shared" si="26"/>
        <v>0</v>
      </c>
      <c r="P197" s="44">
        <v>28000</v>
      </c>
      <c r="Q197" s="45">
        <f t="shared" si="27"/>
        <v>0</v>
      </c>
      <c r="R197" s="52" t="str">
        <f t="shared" si="28"/>
        <v/>
      </c>
      <c r="S197" s="53" t="str">
        <f t="shared" si="29"/>
        <v/>
      </c>
      <c r="T197" s="53" t="str">
        <f t="shared" si="30"/>
        <v/>
      </c>
      <c r="U197" s="54" t="str">
        <f t="shared" si="31"/>
        <v/>
      </c>
      <c r="V197" s="7"/>
      <c r="W197" s="8"/>
      <c r="X197" s="55" t="str">
        <f t="shared" si="32"/>
        <v/>
      </c>
      <c r="Y197" s="7"/>
      <c r="Z197" s="56" t="str">
        <f t="shared" si="33"/>
        <v/>
      </c>
      <c r="AA197" s="56">
        <f t="shared" si="34"/>
        <v>12</v>
      </c>
    </row>
    <row r="198" spans="1:27" ht="39" customHeight="1" x14ac:dyDescent="0.2">
      <c r="A198" s="2"/>
      <c r="B198" s="72">
        <v>191</v>
      </c>
      <c r="C198" s="58"/>
      <c r="D198" s="11"/>
      <c r="E198" s="10"/>
      <c r="F198" s="11"/>
      <c r="G198" s="11"/>
      <c r="H198" s="59"/>
      <c r="I198" s="11"/>
      <c r="J198" s="37" t="b">
        <f t="shared" si="35"/>
        <v>0</v>
      </c>
      <c r="K198" s="65"/>
      <c r="L198" s="41" t="str">
        <f t="shared" si="24"/>
        <v/>
      </c>
      <c r="M198" s="40" t="str">
        <f t="shared" si="25"/>
        <v/>
      </c>
      <c r="N198" s="13"/>
      <c r="O198" s="44">
        <f t="shared" si="26"/>
        <v>0</v>
      </c>
      <c r="P198" s="44">
        <v>28000</v>
      </c>
      <c r="Q198" s="45">
        <f t="shared" si="27"/>
        <v>0</v>
      </c>
      <c r="R198" s="52" t="str">
        <f t="shared" si="28"/>
        <v/>
      </c>
      <c r="S198" s="53" t="str">
        <f t="shared" si="29"/>
        <v/>
      </c>
      <c r="T198" s="53" t="str">
        <f t="shared" si="30"/>
        <v/>
      </c>
      <c r="U198" s="54" t="str">
        <f t="shared" si="31"/>
        <v/>
      </c>
      <c r="V198" s="7"/>
      <c r="W198" s="8"/>
      <c r="X198" s="55" t="str">
        <f t="shared" si="32"/>
        <v/>
      </c>
      <c r="Y198" s="7"/>
      <c r="Z198" s="56" t="str">
        <f t="shared" si="33"/>
        <v/>
      </c>
      <c r="AA198" s="56">
        <f t="shared" si="34"/>
        <v>12</v>
      </c>
    </row>
    <row r="199" spans="1:27" ht="39" customHeight="1" x14ac:dyDescent="0.2">
      <c r="A199" s="2"/>
      <c r="B199" s="72">
        <v>192</v>
      </c>
      <c r="C199" s="58"/>
      <c r="D199" s="11"/>
      <c r="E199" s="10"/>
      <c r="F199" s="11"/>
      <c r="G199" s="11"/>
      <c r="H199" s="59"/>
      <c r="I199" s="11"/>
      <c r="J199" s="37" t="b">
        <f t="shared" si="35"/>
        <v>0</v>
      </c>
      <c r="K199" s="65"/>
      <c r="L199" s="41" t="str">
        <f t="shared" si="24"/>
        <v/>
      </c>
      <c r="M199" s="40" t="str">
        <f t="shared" si="25"/>
        <v/>
      </c>
      <c r="N199" s="13"/>
      <c r="O199" s="44">
        <f t="shared" si="26"/>
        <v>0</v>
      </c>
      <c r="P199" s="44">
        <v>28000</v>
      </c>
      <c r="Q199" s="45">
        <f t="shared" si="27"/>
        <v>0</v>
      </c>
      <c r="R199" s="52" t="str">
        <f t="shared" si="28"/>
        <v/>
      </c>
      <c r="S199" s="53" t="str">
        <f t="shared" si="29"/>
        <v/>
      </c>
      <c r="T199" s="53" t="str">
        <f t="shared" si="30"/>
        <v/>
      </c>
      <c r="U199" s="54" t="str">
        <f t="shared" si="31"/>
        <v/>
      </c>
      <c r="V199" s="7"/>
      <c r="W199" s="8"/>
      <c r="X199" s="55" t="str">
        <f t="shared" si="32"/>
        <v/>
      </c>
      <c r="Y199" s="7"/>
      <c r="Z199" s="56" t="str">
        <f t="shared" si="33"/>
        <v/>
      </c>
      <c r="AA199" s="56">
        <f t="shared" si="34"/>
        <v>12</v>
      </c>
    </row>
    <row r="200" spans="1:27" ht="39" customHeight="1" x14ac:dyDescent="0.2">
      <c r="A200" s="2"/>
      <c r="B200" s="72">
        <v>193</v>
      </c>
      <c r="C200" s="58"/>
      <c r="D200" s="11"/>
      <c r="E200" s="10"/>
      <c r="F200" s="11"/>
      <c r="G200" s="11"/>
      <c r="H200" s="59"/>
      <c r="I200" s="11"/>
      <c r="J200" s="37" t="b">
        <f t="shared" si="35"/>
        <v>0</v>
      </c>
      <c r="K200" s="65"/>
      <c r="L200" s="41" t="str">
        <f t="shared" si="24"/>
        <v/>
      </c>
      <c r="M200" s="40" t="str">
        <f t="shared" si="25"/>
        <v/>
      </c>
      <c r="N200" s="13"/>
      <c r="O200" s="44">
        <f t="shared" si="26"/>
        <v>0</v>
      </c>
      <c r="P200" s="44">
        <v>28000</v>
      </c>
      <c r="Q200" s="45">
        <f t="shared" si="27"/>
        <v>0</v>
      </c>
      <c r="R200" s="52" t="str">
        <f t="shared" si="28"/>
        <v/>
      </c>
      <c r="S200" s="53" t="str">
        <f t="shared" si="29"/>
        <v/>
      </c>
      <c r="T200" s="53" t="str">
        <f t="shared" si="30"/>
        <v/>
      </c>
      <c r="U200" s="54" t="str">
        <f t="shared" si="31"/>
        <v/>
      </c>
      <c r="V200" s="7"/>
      <c r="W200" s="8"/>
      <c r="X200" s="55" t="str">
        <f t="shared" si="32"/>
        <v/>
      </c>
      <c r="Y200" s="7"/>
      <c r="Z200" s="56" t="str">
        <f t="shared" si="33"/>
        <v/>
      </c>
      <c r="AA200" s="56">
        <f t="shared" si="34"/>
        <v>12</v>
      </c>
    </row>
    <row r="201" spans="1:27" ht="39" customHeight="1" x14ac:dyDescent="0.2">
      <c r="A201" s="2"/>
      <c r="B201" s="72">
        <v>194</v>
      </c>
      <c r="C201" s="58"/>
      <c r="D201" s="11"/>
      <c r="E201" s="10"/>
      <c r="F201" s="11"/>
      <c r="G201" s="11"/>
      <c r="H201" s="59"/>
      <c r="I201" s="11"/>
      <c r="J201" s="37" t="b">
        <f t="shared" si="35"/>
        <v>0</v>
      </c>
      <c r="K201" s="65"/>
      <c r="L201" s="41" t="str">
        <f t="shared" ref="L201:L264" si="36">IF(SUM(T201:U201,X201,Y201:Y201)=0,"",SUM(T201:U201,X201,Y201:Y201))</f>
        <v/>
      </c>
      <c r="M201" s="40" t="str">
        <f t="shared" ref="M201:M264" si="37">IF(L201="","",ROUNDDOWN(K201/L201,0))</f>
        <v/>
      </c>
      <c r="N201" s="13"/>
      <c r="O201" s="44">
        <f t="shared" ref="O201:O264" si="38">SUM(M201:N201)</f>
        <v>0</v>
      </c>
      <c r="P201" s="44">
        <v>28000</v>
      </c>
      <c r="Q201" s="45">
        <f t="shared" ref="Q201:Q264" si="39">IF(J201="対象",IF(O201&gt;P201,P201,O201),0)</f>
        <v>0</v>
      </c>
      <c r="R201" s="52" t="str">
        <f t="shared" ref="R201:R264" si="40">IF(H201="在園",(YEAR($R$3)-YEAR(F201))*12+MONTH($R$3)-MONTH(F201)+1,"")</f>
        <v/>
      </c>
      <c r="S201" s="53" t="str">
        <f t="shared" ref="S201:S264" si="41">IF(R201&gt;12,"",R201)</f>
        <v/>
      </c>
      <c r="T201" s="53" t="str">
        <f t="shared" ref="T201:T264" si="42">IF(H201="在園",IF(R201&gt;12,12,R201),"")</f>
        <v/>
      </c>
      <c r="U201" s="54" t="str">
        <f t="shared" ref="U201:U264" si="43">IF(H201="在園のまま市内へ転入",AA201,"")</f>
        <v/>
      </c>
      <c r="V201" s="7"/>
      <c r="W201" s="8"/>
      <c r="X201" s="55" t="str">
        <f t="shared" ref="X201:X264" si="44">IF(AND(OR(H201="休園",H201="復園"),SUM(V201+W201)&gt;0),SUM(V201+W201),"")</f>
        <v/>
      </c>
      <c r="Y201" s="7"/>
      <c r="Z201" s="56" t="str">
        <f t="shared" ref="Z201:Z264" si="45">IF(H201="在園のまま市内へ転入",(YEAR($R$3)-YEAR(G201))*12+MONTH($R$3)-MONTH(G201)+1,"")</f>
        <v/>
      </c>
      <c r="AA201" s="56">
        <f t="shared" ref="AA201:AA264" si="46">IF(Z201&gt;12,12,Z201)</f>
        <v>12</v>
      </c>
    </row>
    <row r="202" spans="1:27" ht="39" customHeight="1" x14ac:dyDescent="0.2">
      <c r="A202" s="2"/>
      <c r="B202" s="72">
        <v>195</v>
      </c>
      <c r="C202" s="58"/>
      <c r="D202" s="11"/>
      <c r="E202" s="10"/>
      <c r="F202" s="11"/>
      <c r="G202" s="11"/>
      <c r="H202" s="59"/>
      <c r="I202" s="11"/>
      <c r="J202" s="37" t="b">
        <f t="shared" ref="J202:J265" si="47">IF(OR(H202="在園",H202="在園のまま市内へ転入",H202="復園",H202="その他1（支給対象）"),"対象",IF(OR(H202="退園",H202="在園のまま市外へ転出",H202="休園",H202="入園キャンセル",H202="その他２（支給対象外）"),"対象外"))</f>
        <v>0</v>
      </c>
      <c r="K202" s="65"/>
      <c r="L202" s="41" t="str">
        <f t="shared" si="36"/>
        <v/>
      </c>
      <c r="M202" s="40" t="str">
        <f t="shared" si="37"/>
        <v/>
      </c>
      <c r="N202" s="13"/>
      <c r="O202" s="44">
        <f t="shared" si="38"/>
        <v>0</v>
      </c>
      <c r="P202" s="44">
        <v>28000</v>
      </c>
      <c r="Q202" s="45">
        <f t="shared" si="39"/>
        <v>0</v>
      </c>
      <c r="R202" s="52" t="str">
        <f t="shared" si="40"/>
        <v/>
      </c>
      <c r="S202" s="53" t="str">
        <f t="shared" si="41"/>
        <v/>
      </c>
      <c r="T202" s="53" t="str">
        <f t="shared" si="42"/>
        <v/>
      </c>
      <c r="U202" s="54" t="str">
        <f t="shared" si="43"/>
        <v/>
      </c>
      <c r="V202" s="7"/>
      <c r="W202" s="8"/>
      <c r="X202" s="55" t="str">
        <f t="shared" si="44"/>
        <v/>
      </c>
      <c r="Y202" s="7"/>
      <c r="Z202" s="56" t="str">
        <f t="shared" si="45"/>
        <v/>
      </c>
      <c r="AA202" s="56">
        <f t="shared" si="46"/>
        <v>12</v>
      </c>
    </row>
    <row r="203" spans="1:27" ht="39" customHeight="1" x14ac:dyDescent="0.2">
      <c r="A203" s="2"/>
      <c r="B203" s="72">
        <v>196</v>
      </c>
      <c r="C203" s="58"/>
      <c r="D203" s="11"/>
      <c r="E203" s="10"/>
      <c r="F203" s="11"/>
      <c r="G203" s="11"/>
      <c r="H203" s="59"/>
      <c r="I203" s="11"/>
      <c r="J203" s="37" t="b">
        <f t="shared" si="47"/>
        <v>0</v>
      </c>
      <c r="K203" s="65"/>
      <c r="L203" s="41" t="str">
        <f t="shared" si="36"/>
        <v/>
      </c>
      <c r="M203" s="40" t="str">
        <f t="shared" si="37"/>
        <v/>
      </c>
      <c r="N203" s="13"/>
      <c r="O203" s="44">
        <f t="shared" si="38"/>
        <v>0</v>
      </c>
      <c r="P203" s="44">
        <v>28000</v>
      </c>
      <c r="Q203" s="45">
        <f t="shared" si="39"/>
        <v>0</v>
      </c>
      <c r="R203" s="52" t="str">
        <f t="shared" si="40"/>
        <v/>
      </c>
      <c r="S203" s="53" t="str">
        <f t="shared" si="41"/>
        <v/>
      </c>
      <c r="T203" s="53" t="str">
        <f t="shared" si="42"/>
        <v/>
      </c>
      <c r="U203" s="54" t="str">
        <f t="shared" si="43"/>
        <v/>
      </c>
      <c r="V203" s="7"/>
      <c r="W203" s="8"/>
      <c r="X203" s="55" t="str">
        <f t="shared" si="44"/>
        <v/>
      </c>
      <c r="Y203" s="7"/>
      <c r="Z203" s="56" t="str">
        <f t="shared" si="45"/>
        <v/>
      </c>
      <c r="AA203" s="56">
        <f t="shared" si="46"/>
        <v>12</v>
      </c>
    </row>
    <row r="204" spans="1:27" ht="39" customHeight="1" x14ac:dyDescent="0.2">
      <c r="A204" s="2"/>
      <c r="B204" s="72">
        <v>197</v>
      </c>
      <c r="C204" s="58"/>
      <c r="D204" s="11"/>
      <c r="E204" s="10"/>
      <c r="F204" s="11"/>
      <c r="G204" s="11"/>
      <c r="H204" s="59"/>
      <c r="I204" s="11"/>
      <c r="J204" s="37" t="b">
        <f t="shared" si="47"/>
        <v>0</v>
      </c>
      <c r="K204" s="65"/>
      <c r="L204" s="41" t="str">
        <f t="shared" si="36"/>
        <v/>
      </c>
      <c r="M204" s="40" t="str">
        <f t="shared" si="37"/>
        <v/>
      </c>
      <c r="N204" s="13"/>
      <c r="O204" s="44">
        <f t="shared" si="38"/>
        <v>0</v>
      </c>
      <c r="P204" s="44">
        <v>28000</v>
      </c>
      <c r="Q204" s="45">
        <f t="shared" si="39"/>
        <v>0</v>
      </c>
      <c r="R204" s="52" t="str">
        <f t="shared" si="40"/>
        <v/>
      </c>
      <c r="S204" s="53" t="str">
        <f t="shared" si="41"/>
        <v/>
      </c>
      <c r="T204" s="53" t="str">
        <f t="shared" si="42"/>
        <v/>
      </c>
      <c r="U204" s="54" t="str">
        <f t="shared" si="43"/>
        <v/>
      </c>
      <c r="V204" s="7"/>
      <c r="W204" s="8"/>
      <c r="X204" s="55" t="str">
        <f t="shared" si="44"/>
        <v/>
      </c>
      <c r="Y204" s="7"/>
      <c r="Z204" s="56" t="str">
        <f t="shared" si="45"/>
        <v/>
      </c>
      <c r="AA204" s="56">
        <f t="shared" si="46"/>
        <v>12</v>
      </c>
    </row>
    <row r="205" spans="1:27" ht="39" customHeight="1" x14ac:dyDescent="0.2">
      <c r="A205" s="2"/>
      <c r="B205" s="72">
        <v>198</v>
      </c>
      <c r="C205" s="58"/>
      <c r="D205" s="11"/>
      <c r="E205" s="10"/>
      <c r="F205" s="11"/>
      <c r="G205" s="11"/>
      <c r="H205" s="59"/>
      <c r="I205" s="11"/>
      <c r="J205" s="37" t="b">
        <f t="shared" si="47"/>
        <v>0</v>
      </c>
      <c r="K205" s="65"/>
      <c r="L205" s="41" t="str">
        <f t="shared" si="36"/>
        <v/>
      </c>
      <c r="M205" s="40" t="str">
        <f t="shared" si="37"/>
        <v/>
      </c>
      <c r="N205" s="13"/>
      <c r="O205" s="44">
        <f t="shared" si="38"/>
        <v>0</v>
      </c>
      <c r="P205" s="44">
        <v>28000</v>
      </c>
      <c r="Q205" s="45">
        <f t="shared" si="39"/>
        <v>0</v>
      </c>
      <c r="R205" s="52" t="str">
        <f t="shared" si="40"/>
        <v/>
      </c>
      <c r="S205" s="53" t="str">
        <f t="shared" si="41"/>
        <v/>
      </c>
      <c r="T205" s="53" t="str">
        <f t="shared" si="42"/>
        <v/>
      </c>
      <c r="U205" s="54" t="str">
        <f t="shared" si="43"/>
        <v/>
      </c>
      <c r="V205" s="7"/>
      <c r="W205" s="8"/>
      <c r="X205" s="55" t="str">
        <f t="shared" si="44"/>
        <v/>
      </c>
      <c r="Y205" s="7"/>
      <c r="Z205" s="56" t="str">
        <f t="shared" si="45"/>
        <v/>
      </c>
      <c r="AA205" s="56">
        <f t="shared" si="46"/>
        <v>12</v>
      </c>
    </row>
    <row r="206" spans="1:27" ht="39" customHeight="1" x14ac:dyDescent="0.2">
      <c r="A206" s="2"/>
      <c r="B206" s="72">
        <v>199</v>
      </c>
      <c r="C206" s="58"/>
      <c r="D206" s="11"/>
      <c r="E206" s="10"/>
      <c r="F206" s="11"/>
      <c r="G206" s="11"/>
      <c r="H206" s="59"/>
      <c r="I206" s="11"/>
      <c r="J206" s="37" t="b">
        <f t="shared" si="47"/>
        <v>0</v>
      </c>
      <c r="K206" s="65"/>
      <c r="L206" s="41" t="str">
        <f t="shared" si="36"/>
        <v/>
      </c>
      <c r="M206" s="40" t="str">
        <f t="shared" si="37"/>
        <v/>
      </c>
      <c r="N206" s="13"/>
      <c r="O206" s="44">
        <f t="shared" si="38"/>
        <v>0</v>
      </c>
      <c r="P206" s="44">
        <v>28000</v>
      </c>
      <c r="Q206" s="45">
        <f t="shared" si="39"/>
        <v>0</v>
      </c>
      <c r="R206" s="52" t="str">
        <f t="shared" si="40"/>
        <v/>
      </c>
      <c r="S206" s="53" t="str">
        <f t="shared" si="41"/>
        <v/>
      </c>
      <c r="T206" s="53" t="str">
        <f t="shared" si="42"/>
        <v/>
      </c>
      <c r="U206" s="54" t="str">
        <f t="shared" si="43"/>
        <v/>
      </c>
      <c r="V206" s="7"/>
      <c r="W206" s="8"/>
      <c r="X206" s="55" t="str">
        <f t="shared" si="44"/>
        <v/>
      </c>
      <c r="Y206" s="7"/>
      <c r="Z206" s="56" t="str">
        <f t="shared" si="45"/>
        <v/>
      </c>
      <c r="AA206" s="56">
        <f t="shared" si="46"/>
        <v>12</v>
      </c>
    </row>
    <row r="207" spans="1:27" ht="39" customHeight="1" x14ac:dyDescent="0.2">
      <c r="A207" s="2"/>
      <c r="B207" s="72">
        <v>200</v>
      </c>
      <c r="C207" s="58"/>
      <c r="D207" s="11"/>
      <c r="E207" s="10"/>
      <c r="F207" s="11"/>
      <c r="G207" s="11"/>
      <c r="H207" s="59"/>
      <c r="I207" s="11"/>
      <c r="J207" s="37" t="b">
        <f t="shared" si="47"/>
        <v>0</v>
      </c>
      <c r="K207" s="65"/>
      <c r="L207" s="41" t="str">
        <f t="shared" si="36"/>
        <v/>
      </c>
      <c r="M207" s="40" t="str">
        <f t="shared" si="37"/>
        <v/>
      </c>
      <c r="N207" s="13"/>
      <c r="O207" s="44">
        <f t="shared" si="38"/>
        <v>0</v>
      </c>
      <c r="P207" s="44">
        <v>28000</v>
      </c>
      <c r="Q207" s="45">
        <f t="shared" si="39"/>
        <v>0</v>
      </c>
      <c r="R207" s="52" t="str">
        <f t="shared" si="40"/>
        <v/>
      </c>
      <c r="S207" s="53" t="str">
        <f t="shared" si="41"/>
        <v/>
      </c>
      <c r="T207" s="53" t="str">
        <f t="shared" si="42"/>
        <v/>
      </c>
      <c r="U207" s="54" t="str">
        <f t="shared" si="43"/>
        <v/>
      </c>
      <c r="V207" s="7"/>
      <c r="W207" s="8"/>
      <c r="X207" s="55" t="str">
        <f t="shared" si="44"/>
        <v/>
      </c>
      <c r="Y207" s="7"/>
      <c r="Z207" s="56" t="str">
        <f t="shared" si="45"/>
        <v/>
      </c>
      <c r="AA207" s="56">
        <f t="shared" si="46"/>
        <v>12</v>
      </c>
    </row>
    <row r="208" spans="1:27" ht="39" customHeight="1" x14ac:dyDescent="0.2">
      <c r="A208" s="2"/>
      <c r="B208" s="72">
        <v>201</v>
      </c>
      <c r="C208" s="58"/>
      <c r="D208" s="11"/>
      <c r="E208" s="10"/>
      <c r="F208" s="11"/>
      <c r="G208" s="11"/>
      <c r="H208" s="59"/>
      <c r="I208" s="11"/>
      <c r="J208" s="37" t="b">
        <f t="shared" si="47"/>
        <v>0</v>
      </c>
      <c r="K208" s="65"/>
      <c r="L208" s="41" t="str">
        <f t="shared" si="36"/>
        <v/>
      </c>
      <c r="M208" s="40" t="str">
        <f t="shared" si="37"/>
        <v/>
      </c>
      <c r="N208" s="13"/>
      <c r="O208" s="44">
        <f t="shared" si="38"/>
        <v>0</v>
      </c>
      <c r="P208" s="44">
        <v>28000</v>
      </c>
      <c r="Q208" s="45">
        <f t="shared" si="39"/>
        <v>0</v>
      </c>
      <c r="R208" s="52" t="str">
        <f t="shared" si="40"/>
        <v/>
      </c>
      <c r="S208" s="53" t="str">
        <f t="shared" si="41"/>
        <v/>
      </c>
      <c r="T208" s="53" t="str">
        <f t="shared" si="42"/>
        <v/>
      </c>
      <c r="U208" s="54" t="str">
        <f t="shared" si="43"/>
        <v/>
      </c>
      <c r="V208" s="7"/>
      <c r="W208" s="8"/>
      <c r="X208" s="55" t="str">
        <f t="shared" si="44"/>
        <v/>
      </c>
      <c r="Y208" s="7"/>
      <c r="Z208" s="56" t="str">
        <f t="shared" si="45"/>
        <v/>
      </c>
      <c r="AA208" s="56">
        <f t="shared" si="46"/>
        <v>12</v>
      </c>
    </row>
    <row r="209" spans="1:27" ht="39" customHeight="1" x14ac:dyDescent="0.2">
      <c r="A209" s="2"/>
      <c r="B209" s="72">
        <v>202</v>
      </c>
      <c r="C209" s="58"/>
      <c r="D209" s="11"/>
      <c r="E209" s="10"/>
      <c r="F209" s="11"/>
      <c r="G209" s="11"/>
      <c r="H209" s="59"/>
      <c r="I209" s="11"/>
      <c r="J209" s="37" t="b">
        <f t="shared" si="47"/>
        <v>0</v>
      </c>
      <c r="K209" s="65"/>
      <c r="L209" s="41" t="str">
        <f t="shared" si="36"/>
        <v/>
      </c>
      <c r="M209" s="40" t="str">
        <f t="shared" si="37"/>
        <v/>
      </c>
      <c r="N209" s="13"/>
      <c r="O209" s="44">
        <f t="shared" si="38"/>
        <v>0</v>
      </c>
      <c r="P209" s="44">
        <v>28000</v>
      </c>
      <c r="Q209" s="45">
        <f t="shared" si="39"/>
        <v>0</v>
      </c>
      <c r="R209" s="52" t="str">
        <f t="shared" si="40"/>
        <v/>
      </c>
      <c r="S209" s="53" t="str">
        <f t="shared" si="41"/>
        <v/>
      </c>
      <c r="T209" s="53" t="str">
        <f t="shared" si="42"/>
        <v/>
      </c>
      <c r="U209" s="54" t="str">
        <f t="shared" si="43"/>
        <v/>
      </c>
      <c r="V209" s="7"/>
      <c r="W209" s="8"/>
      <c r="X209" s="55" t="str">
        <f t="shared" si="44"/>
        <v/>
      </c>
      <c r="Y209" s="7"/>
      <c r="Z209" s="56" t="str">
        <f t="shared" si="45"/>
        <v/>
      </c>
      <c r="AA209" s="56">
        <f t="shared" si="46"/>
        <v>12</v>
      </c>
    </row>
    <row r="210" spans="1:27" ht="39" customHeight="1" x14ac:dyDescent="0.2">
      <c r="A210" s="2"/>
      <c r="B210" s="72">
        <v>203</v>
      </c>
      <c r="C210" s="58"/>
      <c r="D210" s="11"/>
      <c r="E210" s="10"/>
      <c r="F210" s="11"/>
      <c r="G210" s="11"/>
      <c r="H210" s="59"/>
      <c r="I210" s="11"/>
      <c r="J210" s="37" t="b">
        <f t="shared" si="47"/>
        <v>0</v>
      </c>
      <c r="K210" s="65"/>
      <c r="L210" s="41" t="str">
        <f t="shared" si="36"/>
        <v/>
      </c>
      <c r="M210" s="40" t="str">
        <f t="shared" si="37"/>
        <v/>
      </c>
      <c r="N210" s="13"/>
      <c r="O210" s="44">
        <f t="shared" si="38"/>
        <v>0</v>
      </c>
      <c r="P210" s="44">
        <v>28000</v>
      </c>
      <c r="Q210" s="45">
        <f t="shared" si="39"/>
        <v>0</v>
      </c>
      <c r="R210" s="52" t="str">
        <f t="shared" si="40"/>
        <v/>
      </c>
      <c r="S210" s="53" t="str">
        <f t="shared" si="41"/>
        <v/>
      </c>
      <c r="T210" s="53" t="str">
        <f t="shared" si="42"/>
        <v/>
      </c>
      <c r="U210" s="54" t="str">
        <f t="shared" si="43"/>
        <v/>
      </c>
      <c r="V210" s="7"/>
      <c r="W210" s="8"/>
      <c r="X210" s="55" t="str">
        <f t="shared" si="44"/>
        <v/>
      </c>
      <c r="Y210" s="7"/>
      <c r="Z210" s="56" t="str">
        <f t="shared" si="45"/>
        <v/>
      </c>
      <c r="AA210" s="56">
        <f t="shared" si="46"/>
        <v>12</v>
      </c>
    </row>
    <row r="211" spans="1:27" ht="39" customHeight="1" x14ac:dyDescent="0.2">
      <c r="A211" s="2"/>
      <c r="B211" s="72">
        <v>204</v>
      </c>
      <c r="C211" s="58"/>
      <c r="D211" s="11"/>
      <c r="E211" s="10"/>
      <c r="F211" s="11"/>
      <c r="G211" s="11"/>
      <c r="H211" s="59"/>
      <c r="I211" s="11"/>
      <c r="J211" s="37" t="b">
        <f t="shared" si="47"/>
        <v>0</v>
      </c>
      <c r="K211" s="65"/>
      <c r="L211" s="41" t="str">
        <f t="shared" si="36"/>
        <v/>
      </c>
      <c r="M211" s="40" t="str">
        <f t="shared" si="37"/>
        <v/>
      </c>
      <c r="N211" s="13"/>
      <c r="O211" s="44">
        <f t="shared" si="38"/>
        <v>0</v>
      </c>
      <c r="P211" s="44">
        <v>28000</v>
      </c>
      <c r="Q211" s="45">
        <f t="shared" si="39"/>
        <v>0</v>
      </c>
      <c r="R211" s="52" t="str">
        <f t="shared" si="40"/>
        <v/>
      </c>
      <c r="S211" s="53" t="str">
        <f t="shared" si="41"/>
        <v/>
      </c>
      <c r="T211" s="53" t="str">
        <f t="shared" si="42"/>
        <v/>
      </c>
      <c r="U211" s="54" t="str">
        <f t="shared" si="43"/>
        <v/>
      </c>
      <c r="V211" s="7"/>
      <c r="W211" s="8"/>
      <c r="X211" s="55" t="str">
        <f t="shared" si="44"/>
        <v/>
      </c>
      <c r="Y211" s="7"/>
      <c r="Z211" s="56" t="str">
        <f t="shared" si="45"/>
        <v/>
      </c>
      <c r="AA211" s="56">
        <f t="shared" si="46"/>
        <v>12</v>
      </c>
    </row>
    <row r="212" spans="1:27" ht="39" customHeight="1" x14ac:dyDescent="0.2">
      <c r="A212" s="2"/>
      <c r="B212" s="72">
        <v>205</v>
      </c>
      <c r="C212" s="58"/>
      <c r="D212" s="11"/>
      <c r="E212" s="10"/>
      <c r="F212" s="11"/>
      <c r="G212" s="11"/>
      <c r="H212" s="59"/>
      <c r="I212" s="11"/>
      <c r="J212" s="37" t="b">
        <f t="shared" si="47"/>
        <v>0</v>
      </c>
      <c r="K212" s="65"/>
      <c r="L212" s="41" t="str">
        <f t="shared" si="36"/>
        <v/>
      </c>
      <c r="M212" s="40" t="str">
        <f t="shared" si="37"/>
        <v/>
      </c>
      <c r="N212" s="13"/>
      <c r="O212" s="44">
        <f t="shared" si="38"/>
        <v>0</v>
      </c>
      <c r="P212" s="44">
        <v>28000</v>
      </c>
      <c r="Q212" s="45">
        <f t="shared" si="39"/>
        <v>0</v>
      </c>
      <c r="R212" s="52" t="str">
        <f t="shared" si="40"/>
        <v/>
      </c>
      <c r="S212" s="53" t="str">
        <f t="shared" si="41"/>
        <v/>
      </c>
      <c r="T212" s="53" t="str">
        <f t="shared" si="42"/>
        <v/>
      </c>
      <c r="U212" s="54" t="str">
        <f t="shared" si="43"/>
        <v/>
      </c>
      <c r="V212" s="7"/>
      <c r="W212" s="8"/>
      <c r="X212" s="55" t="str">
        <f t="shared" si="44"/>
        <v/>
      </c>
      <c r="Y212" s="7"/>
      <c r="Z212" s="56" t="str">
        <f t="shared" si="45"/>
        <v/>
      </c>
      <c r="AA212" s="56">
        <f t="shared" si="46"/>
        <v>12</v>
      </c>
    </row>
    <row r="213" spans="1:27" ht="39" customHeight="1" x14ac:dyDescent="0.2">
      <c r="A213" s="2"/>
      <c r="B213" s="72">
        <v>206</v>
      </c>
      <c r="C213" s="58"/>
      <c r="D213" s="11"/>
      <c r="E213" s="10"/>
      <c r="F213" s="11"/>
      <c r="G213" s="11"/>
      <c r="H213" s="59"/>
      <c r="I213" s="11"/>
      <c r="J213" s="37" t="b">
        <f t="shared" si="47"/>
        <v>0</v>
      </c>
      <c r="K213" s="65"/>
      <c r="L213" s="41" t="str">
        <f t="shared" si="36"/>
        <v/>
      </c>
      <c r="M213" s="40" t="str">
        <f t="shared" si="37"/>
        <v/>
      </c>
      <c r="N213" s="13"/>
      <c r="O213" s="44">
        <f t="shared" si="38"/>
        <v>0</v>
      </c>
      <c r="P213" s="44">
        <v>28000</v>
      </c>
      <c r="Q213" s="45">
        <f t="shared" si="39"/>
        <v>0</v>
      </c>
      <c r="R213" s="52" t="str">
        <f t="shared" si="40"/>
        <v/>
      </c>
      <c r="S213" s="53" t="str">
        <f t="shared" si="41"/>
        <v/>
      </c>
      <c r="T213" s="53" t="str">
        <f t="shared" si="42"/>
        <v/>
      </c>
      <c r="U213" s="54" t="str">
        <f t="shared" si="43"/>
        <v/>
      </c>
      <c r="V213" s="7"/>
      <c r="W213" s="8"/>
      <c r="X213" s="55" t="str">
        <f t="shared" si="44"/>
        <v/>
      </c>
      <c r="Y213" s="7"/>
      <c r="Z213" s="56" t="str">
        <f t="shared" si="45"/>
        <v/>
      </c>
      <c r="AA213" s="56">
        <f t="shared" si="46"/>
        <v>12</v>
      </c>
    </row>
    <row r="214" spans="1:27" ht="39" customHeight="1" x14ac:dyDescent="0.2">
      <c r="A214" s="2"/>
      <c r="B214" s="72">
        <v>207</v>
      </c>
      <c r="C214" s="58"/>
      <c r="D214" s="11"/>
      <c r="E214" s="10"/>
      <c r="F214" s="11"/>
      <c r="G214" s="11"/>
      <c r="H214" s="59"/>
      <c r="I214" s="11"/>
      <c r="J214" s="37" t="b">
        <f t="shared" si="47"/>
        <v>0</v>
      </c>
      <c r="K214" s="65"/>
      <c r="L214" s="41" t="str">
        <f t="shared" si="36"/>
        <v/>
      </c>
      <c r="M214" s="40" t="str">
        <f t="shared" si="37"/>
        <v/>
      </c>
      <c r="N214" s="13"/>
      <c r="O214" s="44">
        <f t="shared" si="38"/>
        <v>0</v>
      </c>
      <c r="P214" s="44">
        <v>28000</v>
      </c>
      <c r="Q214" s="45">
        <f t="shared" si="39"/>
        <v>0</v>
      </c>
      <c r="R214" s="52" t="str">
        <f t="shared" si="40"/>
        <v/>
      </c>
      <c r="S214" s="53" t="str">
        <f t="shared" si="41"/>
        <v/>
      </c>
      <c r="T214" s="53" t="str">
        <f t="shared" si="42"/>
        <v/>
      </c>
      <c r="U214" s="54" t="str">
        <f t="shared" si="43"/>
        <v/>
      </c>
      <c r="V214" s="7"/>
      <c r="W214" s="8"/>
      <c r="X214" s="55" t="str">
        <f t="shared" si="44"/>
        <v/>
      </c>
      <c r="Y214" s="7"/>
      <c r="Z214" s="56" t="str">
        <f t="shared" si="45"/>
        <v/>
      </c>
      <c r="AA214" s="56">
        <f t="shared" si="46"/>
        <v>12</v>
      </c>
    </row>
    <row r="215" spans="1:27" ht="39" customHeight="1" x14ac:dyDescent="0.2">
      <c r="A215" s="2"/>
      <c r="B215" s="72">
        <v>208</v>
      </c>
      <c r="C215" s="58"/>
      <c r="D215" s="11"/>
      <c r="E215" s="10"/>
      <c r="F215" s="11"/>
      <c r="G215" s="11"/>
      <c r="H215" s="59"/>
      <c r="I215" s="11"/>
      <c r="J215" s="37" t="b">
        <f t="shared" si="47"/>
        <v>0</v>
      </c>
      <c r="K215" s="65"/>
      <c r="L215" s="41" t="str">
        <f t="shared" si="36"/>
        <v/>
      </c>
      <c r="M215" s="40" t="str">
        <f t="shared" si="37"/>
        <v/>
      </c>
      <c r="N215" s="13"/>
      <c r="O215" s="44">
        <f t="shared" si="38"/>
        <v>0</v>
      </c>
      <c r="P215" s="44">
        <v>28000</v>
      </c>
      <c r="Q215" s="45">
        <f t="shared" si="39"/>
        <v>0</v>
      </c>
      <c r="R215" s="52" t="str">
        <f t="shared" si="40"/>
        <v/>
      </c>
      <c r="S215" s="53" t="str">
        <f t="shared" si="41"/>
        <v/>
      </c>
      <c r="T215" s="53" t="str">
        <f t="shared" si="42"/>
        <v/>
      </c>
      <c r="U215" s="54" t="str">
        <f t="shared" si="43"/>
        <v/>
      </c>
      <c r="V215" s="7"/>
      <c r="W215" s="8"/>
      <c r="X215" s="55" t="str">
        <f t="shared" si="44"/>
        <v/>
      </c>
      <c r="Y215" s="7"/>
      <c r="Z215" s="56" t="str">
        <f t="shared" si="45"/>
        <v/>
      </c>
      <c r="AA215" s="56">
        <f t="shared" si="46"/>
        <v>12</v>
      </c>
    </row>
    <row r="216" spans="1:27" ht="39" customHeight="1" x14ac:dyDescent="0.2">
      <c r="A216" s="2"/>
      <c r="B216" s="72">
        <v>209</v>
      </c>
      <c r="C216" s="58"/>
      <c r="D216" s="11"/>
      <c r="E216" s="10"/>
      <c r="F216" s="11"/>
      <c r="G216" s="11"/>
      <c r="H216" s="59"/>
      <c r="I216" s="11"/>
      <c r="J216" s="37" t="b">
        <f t="shared" si="47"/>
        <v>0</v>
      </c>
      <c r="K216" s="65"/>
      <c r="L216" s="41" t="str">
        <f t="shared" si="36"/>
        <v/>
      </c>
      <c r="M216" s="40" t="str">
        <f t="shared" si="37"/>
        <v/>
      </c>
      <c r="N216" s="13"/>
      <c r="O216" s="44">
        <f t="shared" si="38"/>
        <v>0</v>
      </c>
      <c r="P216" s="44">
        <v>28000</v>
      </c>
      <c r="Q216" s="45">
        <f t="shared" si="39"/>
        <v>0</v>
      </c>
      <c r="R216" s="52" t="str">
        <f t="shared" si="40"/>
        <v/>
      </c>
      <c r="S216" s="53" t="str">
        <f t="shared" si="41"/>
        <v/>
      </c>
      <c r="T216" s="53" t="str">
        <f t="shared" si="42"/>
        <v/>
      </c>
      <c r="U216" s="54" t="str">
        <f t="shared" si="43"/>
        <v/>
      </c>
      <c r="V216" s="7"/>
      <c r="W216" s="8"/>
      <c r="X216" s="55" t="str">
        <f t="shared" si="44"/>
        <v/>
      </c>
      <c r="Y216" s="7"/>
      <c r="Z216" s="56" t="str">
        <f t="shared" si="45"/>
        <v/>
      </c>
      <c r="AA216" s="56">
        <f t="shared" si="46"/>
        <v>12</v>
      </c>
    </row>
    <row r="217" spans="1:27" ht="39" customHeight="1" x14ac:dyDescent="0.2">
      <c r="A217" s="2"/>
      <c r="B217" s="72">
        <v>210</v>
      </c>
      <c r="C217" s="58"/>
      <c r="D217" s="11"/>
      <c r="E217" s="10"/>
      <c r="F217" s="11"/>
      <c r="G217" s="11"/>
      <c r="H217" s="59"/>
      <c r="I217" s="11"/>
      <c r="J217" s="37" t="b">
        <f t="shared" si="47"/>
        <v>0</v>
      </c>
      <c r="K217" s="65"/>
      <c r="L217" s="41" t="str">
        <f t="shared" si="36"/>
        <v/>
      </c>
      <c r="M217" s="40" t="str">
        <f t="shared" si="37"/>
        <v/>
      </c>
      <c r="N217" s="13"/>
      <c r="O217" s="44">
        <f t="shared" si="38"/>
        <v>0</v>
      </c>
      <c r="P217" s="44">
        <v>28000</v>
      </c>
      <c r="Q217" s="45">
        <f t="shared" si="39"/>
        <v>0</v>
      </c>
      <c r="R217" s="52" t="str">
        <f t="shared" si="40"/>
        <v/>
      </c>
      <c r="S217" s="53" t="str">
        <f t="shared" si="41"/>
        <v/>
      </c>
      <c r="T217" s="53" t="str">
        <f t="shared" si="42"/>
        <v/>
      </c>
      <c r="U217" s="54" t="str">
        <f t="shared" si="43"/>
        <v/>
      </c>
      <c r="V217" s="7"/>
      <c r="W217" s="8"/>
      <c r="X217" s="55" t="str">
        <f t="shared" si="44"/>
        <v/>
      </c>
      <c r="Y217" s="7"/>
      <c r="Z217" s="56" t="str">
        <f t="shared" si="45"/>
        <v/>
      </c>
      <c r="AA217" s="56">
        <f t="shared" si="46"/>
        <v>12</v>
      </c>
    </row>
    <row r="218" spans="1:27" ht="39" customHeight="1" x14ac:dyDescent="0.2">
      <c r="A218" s="2"/>
      <c r="B218" s="72">
        <v>211</v>
      </c>
      <c r="C218" s="58"/>
      <c r="D218" s="11"/>
      <c r="E218" s="10"/>
      <c r="F218" s="11"/>
      <c r="G218" s="11"/>
      <c r="H218" s="59"/>
      <c r="I218" s="11"/>
      <c r="J218" s="37" t="b">
        <f t="shared" si="47"/>
        <v>0</v>
      </c>
      <c r="K218" s="65"/>
      <c r="L218" s="41" t="str">
        <f t="shared" si="36"/>
        <v/>
      </c>
      <c r="M218" s="40" t="str">
        <f t="shared" si="37"/>
        <v/>
      </c>
      <c r="N218" s="13"/>
      <c r="O218" s="44">
        <f t="shared" si="38"/>
        <v>0</v>
      </c>
      <c r="P218" s="44">
        <v>28000</v>
      </c>
      <c r="Q218" s="45">
        <f t="shared" si="39"/>
        <v>0</v>
      </c>
      <c r="R218" s="52" t="str">
        <f t="shared" si="40"/>
        <v/>
      </c>
      <c r="S218" s="53" t="str">
        <f t="shared" si="41"/>
        <v/>
      </c>
      <c r="T218" s="53" t="str">
        <f t="shared" si="42"/>
        <v/>
      </c>
      <c r="U218" s="54" t="str">
        <f t="shared" si="43"/>
        <v/>
      </c>
      <c r="V218" s="7"/>
      <c r="W218" s="8"/>
      <c r="X218" s="55" t="str">
        <f t="shared" si="44"/>
        <v/>
      </c>
      <c r="Y218" s="7"/>
      <c r="Z218" s="56" t="str">
        <f t="shared" si="45"/>
        <v/>
      </c>
      <c r="AA218" s="56">
        <f t="shared" si="46"/>
        <v>12</v>
      </c>
    </row>
    <row r="219" spans="1:27" ht="39" customHeight="1" x14ac:dyDescent="0.2">
      <c r="A219" s="2"/>
      <c r="B219" s="72">
        <v>212</v>
      </c>
      <c r="C219" s="58"/>
      <c r="D219" s="11"/>
      <c r="E219" s="10"/>
      <c r="F219" s="11"/>
      <c r="G219" s="11"/>
      <c r="H219" s="59"/>
      <c r="I219" s="11"/>
      <c r="J219" s="37" t="b">
        <f t="shared" si="47"/>
        <v>0</v>
      </c>
      <c r="K219" s="65"/>
      <c r="L219" s="41" t="str">
        <f t="shared" si="36"/>
        <v/>
      </c>
      <c r="M219" s="40" t="str">
        <f t="shared" si="37"/>
        <v/>
      </c>
      <c r="N219" s="13"/>
      <c r="O219" s="44">
        <f t="shared" si="38"/>
        <v>0</v>
      </c>
      <c r="P219" s="44">
        <v>28000</v>
      </c>
      <c r="Q219" s="45">
        <f t="shared" si="39"/>
        <v>0</v>
      </c>
      <c r="R219" s="52" t="str">
        <f t="shared" si="40"/>
        <v/>
      </c>
      <c r="S219" s="53" t="str">
        <f t="shared" si="41"/>
        <v/>
      </c>
      <c r="T219" s="53" t="str">
        <f t="shared" si="42"/>
        <v/>
      </c>
      <c r="U219" s="54" t="str">
        <f t="shared" si="43"/>
        <v/>
      </c>
      <c r="V219" s="7"/>
      <c r="W219" s="8"/>
      <c r="X219" s="55" t="str">
        <f t="shared" si="44"/>
        <v/>
      </c>
      <c r="Y219" s="7"/>
      <c r="Z219" s="56" t="str">
        <f t="shared" si="45"/>
        <v/>
      </c>
      <c r="AA219" s="56">
        <f t="shared" si="46"/>
        <v>12</v>
      </c>
    </row>
    <row r="220" spans="1:27" ht="39" customHeight="1" x14ac:dyDescent="0.2">
      <c r="A220" s="2"/>
      <c r="B220" s="72">
        <v>213</v>
      </c>
      <c r="C220" s="58"/>
      <c r="D220" s="11"/>
      <c r="E220" s="10"/>
      <c r="F220" s="11"/>
      <c r="G220" s="11"/>
      <c r="H220" s="59"/>
      <c r="I220" s="11"/>
      <c r="J220" s="37" t="b">
        <f t="shared" si="47"/>
        <v>0</v>
      </c>
      <c r="K220" s="65"/>
      <c r="L220" s="41" t="str">
        <f t="shared" si="36"/>
        <v/>
      </c>
      <c r="M220" s="40" t="str">
        <f t="shared" si="37"/>
        <v/>
      </c>
      <c r="N220" s="13"/>
      <c r="O220" s="44">
        <f t="shared" si="38"/>
        <v>0</v>
      </c>
      <c r="P220" s="44">
        <v>28000</v>
      </c>
      <c r="Q220" s="45">
        <f t="shared" si="39"/>
        <v>0</v>
      </c>
      <c r="R220" s="52" t="str">
        <f t="shared" si="40"/>
        <v/>
      </c>
      <c r="S220" s="53" t="str">
        <f t="shared" si="41"/>
        <v/>
      </c>
      <c r="T220" s="53" t="str">
        <f t="shared" si="42"/>
        <v/>
      </c>
      <c r="U220" s="54" t="str">
        <f t="shared" si="43"/>
        <v/>
      </c>
      <c r="V220" s="7"/>
      <c r="W220" s="8"/>
      <c r="X220" s="55" t="str">
        <f t="shared" si="44"/>
        <v/>
      </c>
      <c r="Y220" s="7"/>
      <c r="Z220" s="56" t="str">
        <f t="shared" si="45"/>
        <v/>
      </c>
      <c r="AA220" s="56">
        <f t="shared" si="46"/>
        <v>12</v>
      </c>
    </row>
    <row r="221" spans="1:27" ht="39" customHeight="1" x14ac:dyDescent="0.2">
      <c r="A221" s="2"/>
      <c r="B221" s="72">
        <v>214</v>
      </c>
      <c r="C221" s="58"/>
      <c r="D221" s="11"/>
      <c r="E221" s="10"/>
      <c r="F221" s="11"/>
      <c r="G221" s="11"/>
      <c r="H221" s="59"/>
      <c r="I221" s="11"/>
      <c r="J221" s="37" t="b">
        <f t="shared" si="47"/>
        <v>0</v>
      </c>
      <c r="K221" s="65"/>
      <c r="L221" s="41" t="str">
        <f t="shared" si="36"/>
        <v/>
      </c>
      <c r="M221" s="40" t="str">
        <f t="shared" si="37"/>
        <v/>
      </c>
      <c r="N221" s="13"/>
      <c r="O221" s="44">
        <f t="shared" si="38"/>
        <v>0</v>
      </c>
      <c r="P221" s="44">
        <v>28000</v>
      </c>
      <c r="Q221" s="45">
        <f t="shared" si="39"/>
        <v>0</v>
      </c>
      <c r="R221" s="52" t="str">
        <f t="shared" si="40"/>
        <v/>
      </c>
      <c r="S221" s="53" t="str">
        <f t="shared" si="41"/>
        <v/>
      </c>
      <c r="T221" s="53" t="str">
        <f t="shared" si="42"/>
        <v/>
      </c>
      <c r="U221" s="54" t="str">
        <f t="shared" si="43"/>
        <v/>
      </c>
      <c r="V221" s="7"/>
      <c r="W221" s="8"/>
      <c r="X221" s="55" t="str">
        <f t="shared" si="44"/>
        <v/>
      </c>
      <c r="Y221" s="7"/>
      <c r="Z221" s="56" t="str">
        <f t="shared" si="45"/>
        <v/>
      </c>
      <c r="AA221" s="56">
        <f t="shared" si="46"/>
        <v>12</v>
      </c>
    </row>
    <row r="222" spans="1:27" ht="39" customHeight="1" x14ac:dyDescent="0.2">
      <c r="A222" s="2"/>
      <c r="B222" s="72">
        <v>215</v>
      </c>
      <c r="C222" s="58"/>
      <c r="D222" s="11"/>
      <c r="E222" s="10"/>
      <c r="F222" s="11"/>
      <c r="G222" s="11"/>
      <c r="H222" s="59"/>
      <c r="I222" s="11"/>
      <c r="J222" s="37" t="b">
        <f t="shared" si="47"/>
        <v>0</v>
      </c>
      <c r="K222" s="65"/>
      <c r="L222" s="41" t="str">
        <f t="shared" si="36"/>
        <v/>
      </c>
      <c r="M222" s="40" t="str">
        <f t="shared" si="37"/>
        <v/>
      </c>
      <c r="N222" s="13"/>
      <c r="O222" s="44">
        <f t="shared" si="38"/>
        <v>0</v>
      </c>
      <c r="P222" s="44">
        <v>28000</v>
      </c>
      <c r="Q222" s="45">
        <f t="shared" si="39"/>
        <v>0</v>
      </c>
      <c r="R222" s="52" t="str">
        <f t="shared" si="40"/>
        <v/>
      </c>
      <c r="S222" s="53" t="str">
        <f t="shared" si="41"/>
        <v/>
      </c>
      <c r="T222" s="53" t="str">
        <f t="shared" si="42"/>
        <v/>
      </c>
      <c r="U222" s="54" t="str">
        <f t="shared" si="43"/>
        <v/>
      </c>
      <c r="V222" s="7"/>
      <c r="W222" s="8"/>
      <c r="X222" s="55" t="str">
        <f t="shared" si="44"/>
        <v/>
      </c>
      <c r="Y222" s="7"/>
      <c r="Z222" s="56" t="str">
        <f t="shared" si="45"/>
        <v/>
      </c>
      <c r="AA222" s="56">
        <f t="shared" si="46"/>
        <v>12</v>
      </c>
    </row>
    <row r="223" spans="1:27" ht="39" customHeight="1" x14ac:dyDescent="0.2">
      <c r="A223" s="2"/>
      <c r="B223" s="72">
        <v>216</v>
      </c>
      <c r="C223" s="58"/>
      <c r="D223" s="11"/>
      <c r="E223" s="10"/>
      <c r="F223" s="11"/>
      <c r="G223" s="11"/>
      <c r="H223" s="59"/>
      <c r="I223" s="11"/>
      <c r="J223" s="37" t="b">
        <f t="shared" si="47"/>
        <v>0</v>
      </c>
      <c r="K223" s="65"/>
      <c r="L223" s="41" t="str">
        <f t="shared" si="36"/>
        <v/>
      </c>
      <c r="M223" s="40" t="str">
        <f t="shared" si="37"/>
        <v/>
      </c>
      <c r="N223" s="13"/>
      <c r="O223" s="44">
        <f t="shared" si="38"/>
        <v>0</v>
      </c>
      <c r="P223" s="44">
        <v>28000</v>
      </c>
      <c r="Q223" s="45">
        <f t="shared" si="39"/>
        <v>0</v>
      </c>
      <c r="R223" s="52" t="str">
        <f t="shared" si="40"/>
        <v/>
      </c>
      <c r="S223" s="53" t="str">
        <f t="shared" si="41"/>
        <v/>
      </c>
      <c r="T223" s="53" t="str">
        <f t="shared" si="42"/>
        <v/>
      </c>
      <c r="U223" s="54" t="str">
        <f t="shared" si="43"/>
        <v/>
      </c>
      <c r="V223" s="7"/>
      <c r="W223" s="8"/>
      <c r="X223" s="55" t="str">
        <f t="shared" si="44"/>
        <v/>
      </c>
      <c r="Y223" s="7"/>
      <c r="Z223" s="56" t="str">
        <f t="shared" si="45"/>
        <v/>
      </c>
      <c r="AA223" s="56">
        <f t="shared" si="46"/>
        <v>12</v>
      </c>
    </row>
    <row r="224" spans="1:27" ht="39" customHeight="1" x14ac:dyDescent="0.2">
      <c r="A224" s="2"/>
      <c r="B224" s="72">
        <v>217</v>
      </c>
      <c r="C224" s="58"/>
      <c r="D224" s="11"/>
      <c r="E224" s="10"/>
      <c r="F224" s="11"/>
      <c r="G224" s="11"/>
      <c r="H224" s="59"/>
      <c r="I224" s="11"/>
      <c r="J224" s="37" t="b">
        <f t="shared" si="47"/>
        <v>0</v>
      </c>
      <c r="K224" s="65"/>
      <c r="L224" s="41" t="str">
        <f t="shared" si="36"/>
        <v/>
      </c>
      <c r="M224" s="40" t="str">
        <f t="shared" si="37"/>
        <v/>
      </c>
      <c r="N224" s="13"/>
      <c r="O224" s="44">
        <f t="shared" si="38"/>
        <v>0</v>
      </c>
      <c r="P224" s="44">
        <v>28000</v>
      </c>
      <c r="Q224" s="45">
        <f t="shared" si="39"/>
        <v>0</v>
      </c>
      <c r="R224" s="52" t="str">
        <f t="shared" si="40"/>
        <v/>
      </c>
      <c r="S224" s="53" t="str">
        <f t="shared" si="41"/>
        <v/>
      </c>
      <c r="T224" s="53" t="str">
        <f t="shared" si="42"/>
        <v/>
      </c>
      <c r="U224" s="54" t="str">
        <f t="shared" si="43"/>
        <v/>
      </c>
      <c r="V224" s="7"/>
      <c r="W224" s="8"/>
      <c r="X224" s="55" t="str">
        <f t="shared" si="44"/>
        <v/>
      </c>
      <c r="Y224" s="7"/>
      <c r="Z224" s="56" t="str">
        <f t="shared" si="45"/>
        <v/>
      </c>
      <c r="AA224" s="56">
        <f t="shared" si="46"/>
        <v>12</v>
      </c>
    </row>
    <row r="225" spans="1:27" ht="39" customHeight="1" x14ac:dyDescent="0.2">
      <c r="A225" s="2"/>
      <c r="B225" s="72">
        <v>218</v>
      </c>
      <c r="C225" s="58"/>
      <c r="D225" s="11"/>
      <c r="E225" s="10"/>
      <c r="F225" s="11"/>
      <c r="G225" s="11"/>
      <c r="H225" s="59"/>
      <c r="I225" s="11"/>
      <c r="J225" s="37" t="b">
        <f t="shared" si="47"/>
        <v>0</v>
      </c>
      <c r="K225" s="65"/>
      <c r="L225" s="41" t="str">
        <f t="shared" si="36"/>
        <v/>
      </c>
      <c r="M225" s="40" t="str">
        <f t="shared" si="37"/>
        <v/>
      </c>
      <c r="N225" s="13"/>
      <c r="O225" s="44">
        <f t="shared" si="38"/>
        <v>0</v>
      </c>
      <c r="P225" s="44">
        <v>28000</v>
      </c>
      <c r="Q225" s="45">
        <f t="shared" si="39"/>
        <v>0</v>
      </c>
      <c r="R225" s="52" t="str">
        <f t="shared" si="40"/>
        <v/>
      </c>
      <c r="S225" s="53" t="str">
        <f t="shared" si="41"/>
        <v/>
      </c>
      <c r="T225" s="53" t="str">
        <f t="shared" si="42"/>
        <v/>
      </c>
      <c r="U225" s="54" t="str">
        <f t="shared" si="43"/>
        <v/>
      </c>
      <c r="V225" s="7"/>
      <c r="W225" s="8"/>
      <c r="X225" s="55" t="str">
        <f t="shared" si="44"/>
        <v/>
      </c>
      <c r="Y225" s="7"/>
      <c r="Z225" s="56" t="str">
        <f t="shared" si="45"/>
        <v/>
      </c>
      <c r="AA225" s="56">
        <f t="shared" si="46"/>
        <v>12</v>
      </c>
    </row>
    <row r="226" spans="1:27" ht="39" customHeight="1" x14ac:dyDescent="0.2">
      <c r="A226" s="2"/>
      <c r="B226" s="72">
        <v>219</v>
      </c>
      <c r="C226" s="58"/>
      <c r="D226" s="11"/>
      <c r="E226" s="10"/>
      <c r="F226" s="11"/>
      <c r="G226" s="11"/>
      <c r="H226" s="59"/>
      <c r="I226" s="11"/>
      <c r="J226" s="37" t="b">
        <f t="shared" si="47"/>
        <v>0</v>
      </c>
      <c r="K226" s="65"/>
      <c r="L226" s="41" t="str">
        <f t="shared" si="36"/>
        <v/>
      </c>
      <c r="M226" s="40" t="str">
        <f t="shared" si="37"/>
        <v/>
      </c>
      <c r="N226" s="13"/>
      <c r="O226" s="44">
        <f t="shared" si="38"/>
        <v>0</v>
      </c>
      <c r="P226" s="44">
        <v>28000</v>
      </c>
      <c r="Q226" s="45">
        <f t="shared" si="39"/>
        <v>0</v>
      </c>
      <c r="R226" s="52" t="str">
        <f t="shared" si="40"/>
        <v/>
      </c>
      <c r="S226" s="53" t="str">
        <f t="shared" si="41"/>
        <v/>
      </c>
      <c r="T226" s="53" t="str">
        <f t="shared" si="42"/>
        <v/>
      </c>
      <c r="U226" s="54" t="str">
        <f t="shared" si="43"/>
        <v/>
      </c>
      <c r="V226" s="7"/>
      <c r="W226" s="8"/>
      <c r="X226" s="55" t="str">
        <f t="shared" si="44"/>
        <v/>
      </c>
      <c r="Y226" s="7"/>
      <c r="Z226" s="56" t="str">
        <f t="shared" si="45"/>
        <v/>
      </c>
      <c r="AA226" s="56">
        <f t="shared" si="46"/>
        <v>12</v>
      </c>
    </row>
    <row r="227" spans="1:27" ht="39" customHeight="1" x14ac:dyDescent="0.2">
      <c r="A227" s="2"/>
      <c r="B227" s="72">
        <v>220</v>
      </c>
      <c r="C227" s="58"/>
      <c r="D227" s="11"/>
      <c r="E227" s="10"/>
      <c r="F227" s="11"/>
      <c r="G227" s="11"/>
      <c r="H227" s="59"/>
      <c r="I227" s="11"/>
      <c r="J227" s="37" t="b">
        <f t="shared" si="47"/>
        <v>0</v>
      </c>
      <c r="K227" s="65"/>
      <c r="L227" s="41" t="str">
        <f t="shared" si="36"/>
        <v/>
      </c>
      <c r="M227" s="40" t="str">
        <f t="shared" si="37"/>
        <v/>
      </c>
      <c r="N227" s="13"/>
      <c r="O227" s="44">
        <f t="shared" si="38"/>
        <v>0</v>
      </c>
      <c r="P227" s="44">
        <v>28000</v>
      </c>
      <c r="Q227" s="45">
        <f t="shared" si="39"/>
        <v>0</v>
      </c>
      <c r="R227" s="52" t="str">
        <f t="shared" si="40"/>
        <v/>
      </c>
      <c r="S227" s="53" t="str">
        <f t="shared" si="41"/>
        <v/>
      </c>
      <c r="T227" s="53" t="str">
        <f t="shared" si="42"/>
        <v/>
      </c>
      <c r="U227" s="54" t="str">
        <f t="shared" si="43"/>
        <v/>
      </c>
      <c r="V227" s="7"/>
      <c r="W227" s="8"/>
      <c r="X227" s="55" t="str">
        <f t="shared" si="44"/>
        <v/>
      </c>
      <c r="Y227" s="7"/>
      <c r="Z227" s="56" t="str">
        <f t="shared" si="45"/>
        <v/>
      </c>
      <c r="AA227" s="56">
        <f t="shared" si="46"/>
        <v>12</v>
      </c>
    </row>
    <row r="228" spans="1:27" ht="39" customHeight="1" x14ac:dyDescent="0.2">
      <c r="A228" s="2"/>
      <c r="B228" s="72">
        <v>221</v>
      </c>
      <c r="C228" s="58"/>
      <c r="D228" s="11"/>
      <c r="E228" s="10"/>
      <c r="F228" s="11"/>
      <c r="G228" s="11"/>
      <c r="H228" s="59"/>
      <c r="I228" s="11"/>
      <c r="J228" s="37" t="b">
        <f t="shared" si="47"/>
        <v>0</v>
      </c>
      <c r="K228" s="65"/>
      <c r="L228" s="41" t="str">
        <f t="shared" si="36"/>
        <v/>
      </c>
      <c r="M228" s="40" t="str">
        <f t="shared" si="37"/>
        <v/>
      </c>
      <c r="N228" s="13"/>
      <c r="O228" s="44">
        <f t="shared" si="38"/>
        <v>0</v>
      </c>
      <c r="P228" s="44">
        <v>28000</v>
      </c>
      <c r="Q228" s="45">
        <f t="shared" si="39"/>
        <v>0</v>
      </c>
      <c r="R228" s="52" t="str">
        <f t="shared" si="40"/>
        <v/>
      </c>
      <c r="S228" s="53" t="str">
        <f t="shared" si="41"/>
        <v/>
      </c>
      <c r="T228" s="53" t="str">
        <f t="shared" si="42"/>
        <v/>
      </c>
      <c r="U228" s="54" t="str">
        <f t="shared" si="43"/>
        <v/>
      </c>
      <c r="V228" s="7"/>
      <c r="W228" s="8"/>
      <c r="X228" s="55" t="str">
        <f t="shared" si="44"/>
        <v/>
      </c>
      <c r="Y228" s="7"/>
      <c r="Z228" s="56" t="str">
        <f t="shared" si="45"/>
        <v/>
      </c>
      <c r="AA228" s="56">
        <f t="shared" si="46"/>
        <v>12</v>
      </c>
    </row>
    <row r="229" spans="1:27" ht="39" customHeight="1" x14ac:dyDescent="0.2">
      <c r="A229" s="2"/>
      <c r="B229" s="72">
        <v>222</v>
      </c>
      <c r="C229" s="58"/>
      <c r="D229" s="11"/>
      <c r="E229" s="10"/>
      <c r="F229" s="11"/>
      <c r="G229" s="11"/>
      <c r="H229" s="59"/>
      <c r="I229" s="11"/>
      <c r="J229" s="37" t="b">
        <f t="shared" si="47"/>
        <v>0</v>
      </c>
      <c r="K229" s="65"/>
      <c r="L229" s="41" t="str">
        <f t="shared" si="36"/>
        <v/>
      </c>
      <c r="M229" s="40" t="str">
        <f t="shared" si="37"/>
        <v/>
      </c>
      <c r="N229" s="13"/>
      <c r="O229" s="44">
        <f t="shared" si="38"/>
        <v>0</v>
      </c>
      <c r="P229" s="44">
        <v>28000</v>
      </c>
      <c r="Q229" s="45">
        <f t="shared" si="39"/>
        <v>0</v>
      </c>
      <c r="R229" s="52" t="str">
        <f t="shared" si="40"/>
        <v/>
      </c>
      <c r="S229" s="53" t="str">
        <f t="shared" si="41"/>
        <v/>
      </c>
      <c r="T229" s="53" t="str">
        <f t="shared" si="42"/>
        <v/>
      </c>
      <c r="U229" s="54" t="str">
        <f t="shared" si="43"/>
        <v/>
      </c>
      <c r="V229" s="7"/>
      <c r="W229" s="8"/>
      <c r="X229" s="55" t="str">
        <f t="shared" si="44"/>
        <v/>
      </c>
      <c r="Y229" s="7"/>
      <c r="Z229" s="56" t="str">
        <f t="shared" si="45"/>
        <v/>
      </c>
      <c r="AA229" s="56">
        <f t="shared" si="46"/>
        <v>12</v>
      </c>
    </row>
    <row r="230" spans="1:27" ht="39" customHeight="1" x14ac:dyDescent="0.2">
      <c r="A230" s="2"/>
      <c r="B230" s="72">
        <v>223</v>
      </c>
      <c r="C230" s="58"/>
      <c r="D230" s="11"/>
      <c r="E230" s="10"/>
      <c r="F230" s="11"/>
      <c r="G230" s="11"/>
      <c r="H230" s="59"/>
      <c r="I230" s="11"/>
      <c r="J230" s="37" t="b">
        <f t="shared" si="47"/>
        <v>0</v>
      </c>
      <c r="K230" s="65"/>
      <c r="L230" s="41" t="str">
        <f t="shared" si="36"/>
        <v/>
      </c>
      <c r="M230" s="40" t="str">
        <f t="shared" si="37"/>
        <v/>
      </c>
      <c r="N230" s="13"/>
      <c r="O230" s="44">
        <f t="shared" si="38"/>
        <v>0</v>
      </c>
      <c r="P230" s="44">
        <v>28000</v>
      </c>
      <c r="Q230" s="45">
        <f t="shared" si="39"/>
        <v>0</v>
      </c>
      <c r="R230" s="52" t="str">
        <f t="shared" si="40"/>
        <v/>
      </c>
      <c r="S230" s="53" t="str">
        <f t="shared" si="41"/>
        <v/>
      </c>
      <c r="T230" s="53" t="str">
        <f t="shared" si="42"/>
        <v/>
      </c>
      <c r="U230" s="54" t="str">
        <f t="shared" si="43"/>
        <v/>
      </c>
      <c r="V230" s="7"/>
      <c r="W230" s="8"/>
      <c r="X230" s="55" t="str">
        <f t="shared" si="44"/>
        <v/>
      </c>
      <c r="Y230" s="7"/>
      <c r="Z230" s="56" t="str">
        <f t="shared" si="45"/>
        <v/>
      </c>
      <c r="AA230" s="56">
        <f t="shared" si="46"/>
        <v>12</v>
      </c>
    </row>
    <row r="231" spans="1:27" ht="39" customHeight="1" x14ac:dyDescent="0.2">
      <c r="A231" s="2"/>
      <c r="B231" s="72">
        <v>224</v>
      </c>
      <c r="C231" s="58"/>
      <c r="D231" s="11"/>
      <c r="E231" s="10"/>
      <c r="F231" s="11"/>
      <c r="G231" s="11"/>
      <c r="H231" s="59"/>
      <c r="I231" s="11"/>
      <c r="J231" s="37" t="b">
        <f t="shared" si="47"/>
        <v>0</v>
      </c>
      <c r="K231" s="65"/>
      <c r="L231" s="41" t="str">
        <f t="shared" si="36"/>
        <v/>
      </c>
      <c r="M231" s="40" t="str">
        <f t="shared" si="37"/>
        <v/>
      </c>
      <c r="N231" s="13"/>
      <c r="O231" s="44">
        <f t="shared" si="38"/>
        <v>0</v>
      </c>
      <c r="P231" s="44">
        <v>28000</v>
      </c>
      <c r="Q231" s="45">
        <f t="shared" si="39"/>
        <v>0</v>
      </c>
      <c r="R231" s="52" t="str">
        <f t="shared" si="40"/>
        <v/>
      </c>
      <c r="S231" s="53" t="str">
        <f t="shared" si="41"/>
        <v/>
      </c>
      <c r="T231" s="53" t="str">
        <f t="shared" si="42"/>
        <v/>
      </c>
      <c r="U231" s="54" t="str">
        <f t="shared" si="43"/>
        <v/>
      </c>
      <c r="V231" s="7"/>
      <c r="W231" s="8"/>
      <c r="X231" s="55" t="str">
        <f t="shared" si="44"/>
        <v/>
      </c>
      <c r="Y231" s="7"/>
      <c r="Z231" s="56" t="str">
        <f t="shared" si="45"/>
        <v/>
      </c>
      <c r="AA231" s="56">
        <f t="shared" si="46"/>
        <v>12</v>
      </c>
    </row>
    <row r="232" spans="1:27" ht="39" customHeight="1" x14ac:dyDescent="0.2">
      <c r="A232" s="2"/>
      <c r="B232" s="72">
        <v>225</v>
      </c>
      <c r="C232" s="58"/>
      <c r="D232" s="11"/>
      <c r="E232" s="10"/>
      <c r="F232" s="11"/>
      <c r="G232" s="11"/>
      <c r="H232" s="59"/>
      <c r="I232" s="11"/>
      <c r="J232" s="37" t="b">
        <f t="shared" si="47"/>
        <v>0</v>
      </c>
      <c r="K232" s="65"/>
      <c r="L232" s="41" t="str">
        <f t="shared" si="36"/>
        <v/>
      </c>
      <c r="M232" s="40" t="str">
        <f t="shared" si="37"/>
        <v/>
      </c>
      <c r="N232" s="13"/>
      <c r="O232" s="44">
        <f t="shared" si="38"/>
        <v>0</v>
      </c>
      <c r="P232" s="44">
        <v>28000</v>
      </c>
      <c r="Q232" s="45">
        <f t="shared" si="39"/>
        <v>0</v>
      </c>
      <c r="R232" s="52" t="str">
        <f t="shared" si="40"/>
        <v/>
      </c>
      <c r="S232" s="53" t="str">
        <f t="shared" si="41"/>
        <v/>
      </c>
      <c r="T232" s="53" t="str">
        <f t="shared" si="42"/>
        <v/>
      </c>
      <c r="U232" s="54" t="str">
        <f t="shared" si="43"/>
        <v/>
      </c>
      <c r="V232" s="7"/>
      <c r="W232" s="8"/>
      <c r="X232" s="55" t="str">
        <f t="shared" si="44"/>
        <v/>
      </c>
      <c r="Y232" s="7"/>
      <c r="Z232" s="56" t="str">
        <f t="shared" si="45"/>
        <v/>
      </c>
      <c r="AA232" s="56">
        <f t="shared" si="46"/>
        <v>12</v>
      </c>
    </row>
    <row r="233" spans="1:27" ht="39" customHeight="1" x14ac:dyDescent="0.2">
      <c r="A233" s="2"/>
      <c r="B233" s="72">
        <v>226</v>
      </c>
      <c r="C233" s="58"/>
      <c r="D233" s="11"/>
      <c r="E233" s="10"/>
      <c r="F233" s="11"/>
      <c r="G233" s="11"/>
      <c r="H233" s="59"/>
      <c r="I233" s="11"/>
      <c r="J233" s="37" t="b">
        <f t="shared" si="47"/>
        <v>0</v>
      </c>
      <c r="K233" s="65"/>
      <c r="L233" s="41" t="str">
        <f t="shared" si="36"/>
        <v/>
      </c>
      <c r="M233" s="40" t="str">
        <f t="shared" si="37"/>
        <v/>
      </c>
      <c r="N233" s="13"/>
      <c r="O233" s="44">
        <f t="shared" si="38"/>
        <v>0</v>
      </c>
      <c r="P233" s="44">
        <v>28000</v>
      </c>
      <c r="Q233" s="45">
        <f t="shared" si="39"/>
        <v>0</v>
      </c>
      <c r="R233" s="52" t="str">
        <f t="shared" si="40"/>
        <v/>
      </c>
      <c r="S233" s="53" t="str">
        <f t="shared" si="41"/>
        <v/>
      </c>
      <c r="T233" s="53" t="str">
        <f t="shared" si="42"/>
        <v/>
      </c>
      <c r="U233" s="54" t="str">
        <f t="shared" si="43"/>
        <v/>
      </c>
      <c r="V233" s="7"/>
      <c r="W233" s="8"/>
      <c r="X233" s="55" t="str">
        <f t="shared" si="44"/>
        <v/>
      </c>
      <c r="Y233" s="7"/>
      <c r="Z233" s="56" t="str">
        <f t="shared" si="45"/>
        <v/>
      </c>
      <c r="AA233" s="56">
        <f t="shared" si="46"/>
        <v>12</v>
      </c>
    </row>
    <row r="234" spans="1:27" ht="39" customHeight="1" x14ac:dyDescent="0.2">
      <c r="A234" s="2"/>
      <c r="B234" s="72">
        <v>227</v>
      </c>
      <c r="C234" s="58"/>
      <c r="D234" s="11"/>
      <c r="E234" s="10"/>
      <c r="F234" s="11"/>
      <c r="G234" s="11"/>
      <c r="H234" s="59"/>
      <c r="I234" s="11"/>
      <c r="J234" s="37" t="b">
        <f t="shared" si="47"/>
        <v>0</v>
      </c>
      <c r="K234" s="65"/>
      <c r="L234" s="41" t="str">
        <f t="shared" si="36"/>
        <v/>
      </c>
      <c r="M234" s="40" t="str">
        <f t="shared" si="37"/>
        <v/>
      </c>
      <c r="N234" s="13"/>
      <c r="O234" s="44">
        <f t="shared" si="38"/>
        <v>0</v>
      </c>
      <c r="P234" s="44">
        <v>28000</v>
      </c>
      <c r="Q234" s="45">
        <f t="shared" si="39"/>
        <v>0</v>
      </c>
      <c r="R234" s="52" t="str">
        <f t="shared" si="40"/>
        <v/>
      </c>
      <c r="S234" s="53" t="str">
        <f t="shared" si="41"/>
        <v/>
      </c>
      <c r="T234" s="53" t="str">
        <f t="shared" si="42"/>
        <v/>
      </c>
      <c r="U234" s="54" t="str">
        <f t="shared" si="43"/>
        <v/>
      </c>
      <c r="V234" s="7"/>
      <c r="W234" s="8"/>
      <c r="X234" s="55" t="str">
        <f t="shared" si="44"/>
        <v/>
      </c>
      <c r="Y234" s="7"/>
      <c r="Z234" s="56" t="str">
        <f t="shared" si="45"/>
        <v/>
      </c>
      <c r="AA234" s="56">
        <f t="shared" si="46"/>
        <v>12</v>
      </c>
    </row>
    <row r="235" spans="1:27" ht="39" customHeight="1" x14ac:dyDescent="0.2">
      <c r="A235" s="2"/>
      <c r="B235" s="72">
        <v>228</v>
      </c>
      <c r="C235" s="58"/>
      <c r="D235" s="11"/>
      <c r="E235" s="10"/>
      <c r="F235" s="11"/>
      <c r="G235" s="11"/>
      <c r="H235" s="59"/>
      <c r="I235" s="11"/>
      <c r="J235" s="37" t="b">
        <f t="shared" si="47"/>
        <v>0</v>
      </c>
      <c r="K235" s="65"/>
      <c r="L235" s="41" t="str">
        <f t="shared" si="36"/>
        <v/>
      </c>
      <c r="M235" s="40" t="str">
        <f t="shared" si="37"/>
        <v/>
      </c>
      <c r="N235" s="13"/>
      <c r="O235" s="44">
        <f t="shared" si="38"/>
        <v>0</v>
      </c>
      <c r="P235" s="44">
        <v>28000</v>
      </c>
      <c r="Q235" s="45">
        <f t="shared" si="39"/>
        <v>0</v>
      </c>
      <c r="R235" s="52" t="str">
        <f t="shared" si="40"/>
        <v/>
      </c>
      <c r="S235" s="53" t="str">
        <f t="shared" si="41"/>
        <v/>
      </c>
      <c r="T235" s="53" t="str">
        <f t="shared" si="42"/>
        <v/>
      </c>
      <c r="U235" s="54" t="str">
        <f t="shared" si="43"/>
        <v/>
      </c>
      <c r="V235" s="7"/>
      <c r="W235" s="8"/>
      <c r="X235" s="55" t="str">
        <f t="shared" si="44"/>
        <v/>
      </c>
      <c r="Y235" s="7"/>
      <c r="Z235" s="56" t="str">
        <f t="shared" si="45"/>
        <v/>
      </c>
      <c r="AA235" s="56">
        <f t="shared" si="46"/>
        <v>12</v>
      </c>
    </row>
    <row r="236" spans="1:27" ht="39" customHeight="1" x14ac:dyDescent="0.2">
      <c r="A236" s="2"/>
      <c r="B236" s="72">
        <v>229</v>
      </c>
      <c r="C236" s="58"/>
      <c r="D236" s="11"/>
      <c r="E236" s="10"/>
      <c r="F236" s="11"/>
      <c r="G236" s="11"/>
      <c r="H236" s="59"/>
      <c r="I236" s="11"/>
      <c r="J236" s="37" t="b">
        <f t="shared" si="47"/>
        <v>0</v>
      </c>
      <c r="K236" s="65"/>
      <c r="L236" s="41" t="str">
        <f t="shared" si="36"/>
        <v/>
      </c>
      <c r="M236" s="40" t="str">
        <f t="shared" si="37"/>
        <v/>
      </c>
      <c r="N236" s="13"/>
      <c r="O236" s="44">
        <f t="shared" si="38"/>
        <v>0</v>
      </c>
      <c r="P236" s="44">
        <v>28000</v>
      </c>
      <c r="Q236" s="45">
        <f t="shared" si="39"/>
        <v>0</v>
      </c>
      <c r="R236" s="52" t="str">
        <f t="shared" si="40"/>
        <v/>
      </c>
      <c r="S236" s="53" t="str">
        <f t="shared" si="41"/>
        <v/>
      </c>
      <c r="T236" s="53" t="str">
        <f t="shared" si="42"/>
        <v/>
      </c>
      <c r="U236" s="54" t="str">
        <f t="shared" si="43"/>
        <v/>
      </c>
      <c r="V236" s="7"/>
      <c r="W236" s="8"/>
      <c r="X236" s="55" t="str">
        <f t="shared" si="44"/>
        <v/>
      </c>
      <c r="Y236" s="7"/>
      <c r="Z236" s="56" t="str">
        <f t="shared" si="45"/>
        <v/>
      </c>
      <c r="AA236" s="56">
        <f t="shared" si="46"/>
        <v>12</v>
      </c>
    </row>
    <row r="237" spans="1:27" ht="39" customHeight="1" x14ac:dyDescent="0.2">
      <c r="A237" s="2"/>
      <c r="B237" s="72">
        <v>230</v>
      </c>
      <c r="C237" s="58"/>
      <c r="D237" s="11"/>
      <c r="E237" s="10"/>
      <c r="F237" s="11"/>
      <c r="G237" s="11"/>
      <c r="H237" s="59"/>
      <c r="I237" s="11"/>
      <c r="J237" s="37" t="b">
        <f t="shared" si="47"/>
        <v>0</v>
      </c>
      <c r="K237" s="65"/>
      <c r="L237" s="41" t="str">
        <f t="shared" si="36"/>
        <v/>
      </c>
      <c r="M237" s="40" t="str">
        <f t="shared" si="37"/>
        <v/>
      </c>
      <c r="N237" s="13"/>
      <c r="O237" s="44">
        <f t="shared" si="38"/>
        <v>0</v>
      </c>
      <c r="P237" s="44">
        <v>28000</v>
      </c>
      <c r="Q237" s="45">
        <f t="shared" si="39"/>
        <v>0</v>
      </c>
      <c r="R237" s="52" t="str">
        <f t="shared" si="40"/>
        <v/>
      </c>
      <c r="S237" s="53" t="str">
        <f t="shared" si="41"/>
        <v/>
      </c>
      <c r="T237" s="53" t="str">
        <f t="shared" si="42"/>
        <v/>
      </c>
      <c r="U237" s="54" t="str">
        <f t="shared" si="43"/>
        <v/>
      </c>
      <c r="V237" s="7"/>
      <c r="W237" s="8"/>
      <c r="X237" s="55" t="str">
        <f t="shared" si="44"/>
        <v/>
      </c>
      <c r="Y237" s="7"/>
      <c r="Z237" s="56" t="str">
        <f t="shared" si="45"/>
        <v/>
      </c>
      <c r="AA237" s="56">
        <f t="shared" si="46"/>
        <v>12</v>
      </c>
    </row>
    <row r="238" spans="1:27" ht="39" customHeight="1" x14ac:dyDescent="0.2">
      <c r="A238" s="2"/>
      <c r="B238" s="72">
        <v>231</v>
      </c>
      <c r="C238" s="58"/>
      <c r="D238" s="11"/>
      <c r="E238" s="10"/>
      <c r="F238" s="11"/>
      <c r="G238" s="11"/>
      <c r="H238" s="59"/>
      <c r="I238" s="11"/>
      <c r="J238" s="37" t="b">
        <f t="shared" si="47"/>
        <v>0</v>
      </c>
      <c r="K238" s="65"/>
      <c r="L238" s="41" t="str">
        <f t="shared" si="36"/>
        <v/>
      </c>
      <c r="M238" s="40" t="str">
        <f t="shared" si="37"/>
        <v/>
      </c>
      <c r="N238" s="13"/>
      <c r="O238" s="44">
        <f t="shared" si="38"/>
        <v>0</v>
      </c>
      <c r="P238" s="44">
        <v>28000</v>
      </c>
      <c r="Q238" s="45">
        <f t="shared" si="39"/>
        <v>0</v>
      </c>
      <c r="R238" s="52" t="str">
        <f t="shared" si="40"/>
        <v/>
      </c>
      <c r="S238" s="53" t="str">
        <f t="shared" si="41"/>
        <v/>
      </c>
      <c r="T238" s="53" t="str">
        <f t="shared" si="42"/>
        <v/>
      </c>
      <c r="U238" s="54" t="str">
        <f t="shared" si="43"/>
        <v/>
      </c>
      <c r="V238" s="7"/>
      <c r="W238" s="8"/>
      <c r="X238" s="55" t="str">
        <f t="shared" si="44"/>
        <v/>
      </c>
      <c r="Y238" s="7"/>
      <c r="Z238" s="56" t="str">
        <f t="shared" si="45"/>
        <v/>
      </c>
      <c r="AA238" s="56">
        <f t="shared" si="46"/>
        <v>12</v>
      </c>
    </row>
    <row r="239" spans="1:27" ht="39" customHeight="1" x14ac:dyDescent="0.2">
      <c r="A239" s="2"/>
      <c r="B239" s="72">
        <v>232</v>
      </c>
      <c r="C239" s="58"/>
      <c r="D239" s="11"/>
      <c r="E239" s="10"/>
      <c r="F239" s="11"/>
      <c r="G239" s="11"/>
      <c r="H239" s="59"/>
      <c r="I239" s="11"/>
      <c r="J239" s="37" t="b">
        <f t="shared" si="47"/>
        <v>0</v>
      </c>
      <c r="K239" s="65"/>
      <c r="L239" s="41" t="str">
        <f t="shared" si="36"/>
        <v/>
      </c>
      <c r="M239" s="40" t="str">
        <f t="shared" si="37"/>
        <v/>
      </c>
      <c r="N239" s="13"/>
      <c r="O239" s="44">
        <f t="shared" si="38"/>
        <v>0</v>
      </c>
      <c r="P239" s="44">
        <v>28000</v>
      </c>
      <c r="Q239" s="45">
        <f t="shared" si="39"/>
        <v>0</v>
      </c>
      <c r="R239" s="52" t="str">
        <f t="shared" si="40"/>
        <v/>
      </c>
      <c r="S239" s="53" t="str">
        <f t="shared" si="41"/>
        <v/>
      </c>
      <c r="T239" s="53" t="str">
        <f t="shared" si="42"/>
        <v/>
      </c>
      <c r="U239" s="54" t="str">
        <f t="shared" si="43"/>
        <v/>
      </c>
      <c r="V239" s="7"/>
      <c r="W239" s="8"/>
      <c r="X239" s="55" t="str">
        <f t="shared" si="44"/>
        <v/>
      </c>
      <c r="Y239" s="7"/>
      <c r="Z239" s="56" t="str">
        <f t="shared" si="45"/>
        <v/>
      </c>
      <c r="AA239" s="56">
        <f t="shared" si="46"/>
        <v>12</v>
      </c>
    </row>
    <row r="240" spans="1:27" ht="39" customHeight="1" x14ac:dyDescent="0.2">
      <c r="A240" s="2"/>
      <c r="B240" s="72">
        <v>233</v>
      </c>
      <c r="C240" s="58"/>
      <c r="D240" s="11"/>
      <c r="E240" s="10"/>
      <c r="F240" s="11"/>
      <c r="G240" s="11"/>
      <c r="H240" s="59"/>
      <c r="I240" s="11"/>
      <c r="J240" s="37" t="b">
        <f t="shared" si="47"/>
        <v>0</v>
      </c>
      <c r="K240" s="65"/>
      <c r="L240" s="41" t="str">
        <f t="shared" si="36"/>
        <v/>
      </c>
      <c r="M240" s="40" t="str">
        <f t="shared" si="37"/>
        <v/>
      </c>
      <c r="N240" s="13"/>
      <c r="O240" s="44">
        <f t="shared" si="38"/>
        <v>0</v>
      </c>
      <c r="P240" s="44">
        <v>28000</v>
      </c>
      <c r="Q240" s="45">
        <f t="shared" si="39"/>
        <v>0</v>
      </c>
      <c r="R240" s="52" t="str">
        <f t="shared" si="40"/>
        <v/>
      </c>
      <c r="S240" s="53" t="str">
        <f t="shared" si="41"/>
        <v/>
      </c>
      <c r="T240" s="53" t="str">
        <f t="shared" si="42"/>
        <v/>
      </c>
      <c r="U240" s="54" t="str">
        <f t="shared" si="43"/>
        <v/>
      </c>
      <c r="V240" s="7"/>
      <c r="W240" s="8"/>
      <c r="X240" s="55" t="str">
        <f t="shared" si="44"/>
        <v/>
      </c>
      <c r="Y240" s="7"/>
      <c r="Z240" s="56" t="str">
        <f t="shared" si="45"/>
        <v/>
      </c>
      <c r="AA240" s="56">
        <f t="shared" si="46"/>
        <v>12</v>
      </c>
    </row>
    <row r="241" spans="1:27" ht="39" customHeight="1" x14ac:dyDescent="0.2">
      <c r="A241" s="2"/>
      <c r="B241" s="72">
        <v>234</v>
      </c>
      <c r="C241" s="58"/>
      <c r="D241" s="11"/>
      <c r="E241" s="10"/>
      <c r="F241" s="11"/>
      <c r="G241" s="11"/>
      <c r="H241" s="59"/>
      <c r="I241" s="11"/>
      <c r="J241" s="37" t="b">
        <f t="shared" si="47"/>
        <v>0</v>
      </c>
      <c r="K241" s="65"/>
      <c r="L241" s="41" t="str">
        <f t="shared" si="36"/>
        <v/>
      </c>
      <c r="M241" s="40" t="str">
        <f t="shared" si="37"/>
        <v/>
      </c>
      <c r="N241" s="13"/>
      <c r="O241" s="44">
        <f t="shared" si="38"/>
        <v>0</v>
      </c>
      <c r="P241" s="44">
        <v>28000</v>
      </c>
      <c r="Q241" s="45">
        <f t="shared" si="39"/>
        <v>0</v>
      </c>
      <c r="R241" s="52" t="str">
        <f t="shared" si="40"/>
        <v/>
      </c>
      <c r="S241" s="53" t="str">
        <f t="shared" si="41"/>
        <v/>
      </c>
      <c r="T241" s="53" t="str">
        <f t="shared" si="42"/>
        <v/>
      </c>
      <c r="U241" s="54" t="str">
        <f t="shared" si="43"/>
        <v/>
      </c>
      <c r="V241" s="7"/>
      <c r="W241" s="8"/>
      <c r="X241" s="55" t="str">
        <f t="shared" si="44"/>
        <v/>
      </c>
      <c r="Y241" s="7"/>
      <c r="Z241" s="56" t="str">
        <f t="shared" si="45"/>
        <v/>
      </c>
      <c r="AA241" s="56">
        <f t="shared" si="46"/>
        <v>12</v>
      </c>
    </row>
    <row r="242" spans="1:27" ht="39" customHeight="1" x14ac:dyDescent="0.2">
      <c r="A242" s="2"/>
      <c r="B242" s="72">
        <v>235</v>
      </c>
      <c r="C242" s="58"/>
      <c r="D242" s="11"/>
      <c r="E242" s="10"/>
      <c r="F242" s="11"/>
      <c r="G242" s="11"/>
      <c r="H242" s="59"/>
      <c r="I242" s="11"/>
      <c r="J242" s="37" t="b">
        <f t="shared" si="47"/>
        <v>0</v>
      </c>
      <c r="K242" s="65"/>
      <c r="L242" s="41" t="str">
        <f t="shared" si="36"/>
        <v/>
      </c>
      <c r="M242" s="40" t="str">
        <f t="shared" si="37"/>
        <v/>
      </c>
      <c r="N242" s="13"/>
      <c r="O242" s="44">
        <f t="shared" si="38"/>
        <v>0</v>
      </c>
      <c r="P242" s="44">
        <v>28000</v>
      </c>
      <c r="Q242" s="45">
        <f t="shared" si="39"/>
        <v>0</v>
      </c>
      <c r="R242" s="52" t="str">
        <f t="shared" si="40"/>
        <v/>
      </c>
      <c r="S242" s="53" t="str">
        <f t="shared" si="41"/>
        <v/>
      </c>
      <c r="T242" s="53" t="str">
        <f t="shared" si="42"/>
        <v/>
      </c>
      <c r="U242" s="54" t="str">
        <f t="shared" si="43"/>
        <v/>
      </c>
      <c r="V242" s="7"/>
      <c r="W242" s="8"/>
      <c r="X242" s="55" t="str">
        <f t="shared" si="44"/>
        <v/>
      </c>
      <c r="Y242" s="7"/>
      <c r="Z242" s="56" t="str">
        <f t="shared" si="45"/>
        <v/>
      </c>
      <c r="AA242" s="56">
        <f t="shared" si="46"/>
        <v>12</v>
      </c>
    </row>
    <row r="243" spans="1:27" ht="39" customHeight="1" x14ac:dyDescent="0.2">
      <c r="A243" s="2"/>
      <c r="B243" s="72">
        <v>236</v>
      </c>
      <c r="C243" s="58"/>
      <c r="D243" s="11"/>
      <c r="E243" s="10"/>
      <c r="F243" s="11"/>
      <c r="G243" s="11"/>
      <c r="H243" s="59"/>
      <c r="I243" s="11"/>
      <c r="J243" s="37" t="b">
        <f t="shared" si="47"/>
        <v>0</v>
      </c>
      <c r="K243" s="65"/>
      <c r="L243" s="41" t="str">
        <f t="shared" si="36"/>
        <v/>
      </c>
      <c r="M243" s="40" t="str">
        <f t="shared" si="37"/>
        <v/>
      </c>
      <c r="N243" s="13"/>
      <c r="O243" s="44">
        <f t="shared" si="38"/>
        <v>0</v>
      </c>
      <c r="P243" s="44">
        <v>28000</v>
      </c>
      <c r="Q243" s="45">
        <f t="shared" si="39"/>
        <v>0</v>
      </c>
      <c r="R243" s="52" t="str">
        <f t="shared" si="40"/>
        <v/>
      </c>
      <c r="S243" s="53" t="str">
        <f t="shared" si="41"/>
        <v/>
      </c>
      <c r="T243" s="53" t="str">
        <f t="shared" si="42"/>
        <v/>
      </c>
      <c r="U243" s="54" t="str">
        <f t="shared" si="43"/>
        <v/>
      </c>
      <c r="V243" s="7"/>
      <c r="W243" s="8"/>
      <c r="X243" s="55" t="str">
        <f t="shared" si="44"/>
        <v/>
      </c>
      <c r="Y243" s="7"/>
      <c r="Z243" s="56" t="str">
        <f t="shared" si="45"/>
        <v/>
      </c>
      <c r="AA243" s="56">
        <f t="shared" si="46"/>
        <v>12</v>
      </c>
    </row>
    <row r="244" spans="1:27" ht="39" customHeight="1" x14ac:dyDescent="0.2">
      <c r="A244" s="2"/>
      <c r="B244" s="72">
        <v>237</v>
      </c>
      <c r="C244" s="58"/>
      <c r="D244" s="11"/>
      <c r="E244" s="10"/>
      <c r="F244" s="11"/>
      <c r="G244" s="11"/>
      <c r="H244" s="59"/>
      <c r="I244" s="11"/>
      <c r="J244" s="37" t="b">
        <f t="shared" si="47"/>
        <v>0</v>
      </c>
      <c r="K244" s="65"/>
      <c r="L244" s="41" t="str">
        <f t="shared" si="36"/>
        <v/>
      </c>
      <c r="M244" s="40" t="str">
        <f t="shared" si="37"/>
        <v/>
      </c>
      <c r="N244" s="13"/>
      <c r="O244" s="44">
        <f t="shared" si="38"/>
        <v>0</v>
      </c>
      <c r="P244" s="44">
        <v>28000</v>
      </c>
      <c r="Q244" s="45">
        <f t="shared" si="39"/>
        <v>0</v>
      </c>
      <c r="R244" s="52" t="str">
        <f t="shared" si="40"/>
        <v/>
      </c>
      <c r="S244" s="53" t="str">
        <f t="shared" si="41"/>
        <v/>
      </c>
      <c r="T244" s="53" t="str">
        <f t="shared" si="42"/>
        <v/>
      </c>
      <c r="U244" s="54" t="str">
        <f t="shared" si="43"/>
        <v/>
      </c>
      <c r="V244" s="7"/>
      <c r="W244" s="8"/>
      <c r="X244" s="55" t="str">
        <f t="shared" si="44"/>
        <v/>
      </c>
      <c r="Y244" s="7"/>
      <c r="Z244" s="56" t="str">
        <f t="shared" si="45"/>
        <v/>
      </c>
      <c r="AA244" s="56">
        <f t="shared" si="46"/>
        <v>12</v>
      </c>
    </row>
    <row r="245" spans="1:27" ht="39" customHeight="1" x14ac:dyDescent="0.2">
      <c r="A245" s="2"/>
      <c r="B245" s="72">
        <v>238</v>
      </c>
      <c r="C245" s="58"/>
      <c r="D245" s="11"/>
      <c r="E245" s="10"/>
      <c r="F245" s="11"/>
      <c r="G245" s="11"/>
      <c r="H245" s="59"/>
      <c r="I245" s="11"/>
      <c r="J245" s="37" t="b">
        <f t="shared" si="47"/>
        <v>0</v>
      </c>
      <c r="K245" s="65"/>
      <c r="L245" s="41" t="str">
        <f t="shared" si="36"/>
        <v/>
      </c>
      <c r="M245" s="40" t="str">
        <f t="shared" si="37"/>
        <v/>
      </c>
      <c r="N245" s="13"/>
      <c r="O245" s="44">
        <f t="shared" si="38"/>
        <v>0</v>
      </c>
      <c r="P245" s="44">
        <v>28000</v>
      </c>
      <c r="Q245" s="45">
        <f t="shared" si="39"/>
        <v>0</v>
      </c>
      <c r="R245" s="52" t="str">
        <f t="shared" si="40"/>
        <v/>
      </c>
      <c r="S245" s="53" t="str">
        <f t="shared" si="41"/>
        <v/>
      </c>
      <c r="T245" s="53" t="str">
        <f t="shared" si="42"/>
        <v/>
      </c>
      <c r="U245" s="54" t="str">
        <f t="shared" si="43"/>
        <v/>
      </c>
      <c r="V245" s="7"/>
      <c r="W245" s="8"/>
      <c r="X245" s="55" t="str">
        <f t="shared" si="44"/>
        <v/>
      </c>
      <c r="Y245" s="7"/>
      <c r="Z245" s="56" t="str">
        <f t="shared" si="45"/>
        <v/>
      </c>
      <c r="AA245" s="56">
        <f t="shared" si="46"/>
        <v>12</v>
      </c>
    </row>
    <row r="246" spans="1:27" ht="39" customHeight="1" x14ac:dyDescent="0.2">
      <c r="A246" s="2"/>
      <c r="B246" s="72">
        <v>239</v>
      </c>
      <c r="C246" s="58"/>
      <c r="D246" s="11"/>
      <c r="E246" s="10"/>
      <c r="F246" s="11"/>
      <c r="G246" s="11"/>
      <c r="H246" s="59"/>
      <c r="I246" s="11"/>
      <c r="J246" s="37" t="b">
        <f t="shared" si="47"/>
        <v>0</v>
      </c>
      <c r="K246" s="65"/>
      <c r="L246" s="41" t="str">
        <f t="shared" si="36"/>
        <v/>
      </c>
      <c r="M246" s="40" t="str">
        <f t="shared" si="37"/>
        <v/>
      </c>
      <c r="N246" s="13"/>
      <c r="O246" s="44">
        <f t="shared" si="38"/>
        <v>0</v>
      </c>
      <c r="P246" s="44">
        <v>28000</v>
      </c>
      <c r="Q246" s="45">
        <f t="shared" si="39"/>
        <v>0</v>
      </c>
      <c r="R246" s="52" t="str">
        <f t="shared" si="40"/>
        <v/>
      </c>
      <c r="S246" s="53" t="str">
        <f t="shared" si="41"/>
        <v/>
      </c>
      <c r="T246" s="53" t="str">
        <f t="shared" si="42"/>
        <v/>
      </c>
      <c r="U246" s="54" t="str">
        <f t="shared" si="43"/>
        <v/>
      </c>
      <c r="V246" s="7"/>
      <c r="W246" s="8"/>
      <c r="X246" s="55" t="str">
        <f t="shared" si="44"/>
        <v/>
      </c>
      <c r="Y246" s="7"/>
      <c r="Z246" s="56" t="str">
        <f t="shared" si="45"/>
        <v/>
      </c>
      <c r="AA246" s="56">
        <f t="shared" si="46"/>
        <v>12</v>
      </c>
    </row>
    <row r="247" spans="1:27" ht="39" customHeight="1" x14ac:dyDescent="0.2">
      <c r="A247" s="2"/>
      <c r="B247" s="72">
        <v>240</v>
      </c>
      <c r="C247" s="58"/>
      <c r="D247" s="11"/>
      <c r="E247" s="10"/>
      <c r="F247" s="11"/>
      <c r="G247" s="11"/>
      <c r="H247" s="59"/>
      <c r="I247" s="11"/>
      <c r="J247" s="37" t="b">
        <f t="shared" si="47"/>
        <v>0</v>
      </c>
      <c r="K247" s="65"/>
      <c r="L247" s="41" t="str">
        <f t="shared" si="36"/>
        <v/>
      </c>
      <c r="M247" s="40" t="str">
        <f t="shared" si="37"/>
        <v/>
      </c>
      <c r="N247" s="13"/>
      <c r="O247" s="44">
        <f t="shared" si="38"/>
        <v>0</v>
      </c>
      <c r="P247" s="44">
        <v>28000</v>
      </c>
      <c r="Q247" s="45">
        <f t="shared" si="39"/>
        <v>0</v>
      </c>
      <c r="R247" s="52" t="str">
        <f t="shared" si="40"/>
        <v/>
      </c>
      <c r="S247" s="53" t="str">
        <f t="shared" si="41"/>
        <v/>
      </c>
      <c r="T247" s="53" t="str">
        <f t="shared" si="42"/>
        <v/>
      </c>
      <c r="U247" s="54" t="str">
        <f t="shared" si="43"/>
        <v/>
      </c>
      <c r="V247" s="7"/>
      <c r="W247" s="8"/>
      <c r="X247" s="55" t="str">
        <f t="shared" si="44"/>
        <v/>
      </c>
      <c r="Y247" s="7"/>
      <c r="Z247" s="56" t="str">
        <f t="shared" si="45"/>
        <v/>
      </c>
      <c r="AA247" s="56">
        <f t="shared" si="46"/>
        <v>12</v>
      </c>
    </row>
    <row r="248" spans="1:27" ht="39" customHeight="1" x14ac:dyDescent="0.2">
      <c r="A248" s="2"/>
      <c r="B248" s="72">
        <v>241</v>
      </c>
      <c r="C248" s="58"/>
      <c r="D248" s="11"/>
      <c r="E248" s="10"/>
      <c r="F248" s="11"/>
      <c r="G248" s="11"/>
      <c r="H248" s="59"/>
      <c r="I248" s="11"/>
      <c r="J248" s="37" t="b">
        <f t="shared" si="47"/>
        <v>0</v>
      </c>
      <c r="K248" s="65"/>
      <c r="L248" s="41" t="str">
        <f t="shared" si="36"/>
        <v/>
      </c>
      <c r="M248" s="40" t="str">
        <f t="shared" si="37"/>
        <v/>
      </c>
      <c r="N248" s="13"/>
      <c r="O248" s="44">
        <f t="shared" si="38"/>
        <v>0</v>
      </c>
      <c r="P248" s="44">
        <v>28000</v>
      </c>
      <c r="Q248" s="45">
        <f t="shared" si="39"/>
        <v>0</v>
      </c>
      <c r="R248" s="52" t="str">
        <f t="shared" si="40"/>
        <v/>
      </c>
      <c r="S248" s="53" t="str">
        <f t="shared" si="41"/>
        <v/>
      </c>
      <c r="T248" s="53" t="str">
        <f t="shared" si="42"/>
        <v/>
      </c>
      <c r="U248" s="54" t="str">
        <f t="shared" si="43"/>
        <v/>
      </c>
      <c r="V248" s="7"/>
      <c r="W248" s="8"/>
      <c r="X248" s="55" t="str">
        <f t="shared" si="44"/>
        <v/>
      </c>
      <c r="Y248" s="7"/>
      <c r="Z248" s="56" t="str">
        <f t="shared" si="45"/>
        <v/>
      </c>
      <c r="AA248" s="56">
        <f t="shared" si="46"/>
        <v>12</v>
      </c>
    </row>
    <row r="249" spans="1:27" ht="39" customHeight="1" x14ac:dyDescent="0.2">
      <c r="A249" s="2"/>
      <c r="B249" s="72">
        <v>242</v>
      </c>
      <c r="C249" s="58"/>
      <c r="D249" s="11"/>
      <c r="E249" s="10"/>
      <c r="F249" s="11"/>
      <c r="G249" s="11"/>
      <c r="H249" s="59"/>
      <c r="I249" s="11"/>
      <c r="J249" s="37" t="b">
        <f t="shared" si="47"/>
        <v>0</v>
      </c>
      <c r="K249" s="65"/>
      <c r="L249" s="41" t="str">
        <f t="shared" si="36"/>
        <v/>
      </c>
      <c r="M249" s="40" t="str">
        <f t="shared" si="37"/>
        <v/>
      </c>
      <c r="N249" s="13"/>
      <c r="O249" s="44">
        <f t="shared" si="38"/>
        <v>0</v>
      </c>
      <c r="P249" s="44">
        <v>28000</v>
      </c>
      <c r="Q249" s="45">
        <f t="shared" si="39"/>
        <v>0</v>
      </c>
      <c r="R249" s="52" t="str">
        <f t="shared" si="40"/>
        <v/>
      </c>
      <c r="S249" s="53" t="str">
        <f t="shared" si="41"/>
        <v/>
      </c>
      <c r="T249" s="53" t="str">
        <f t="shared" si="42"/>
        <v/>
      </c>
      <c r="U249" s="54" t="str">
        <f t="shared" si="43"/>
        <v/>
      </c>
      <c r="V249" s="7"/>
      <c r="W249" s="8"/>
      <c r="X249" s="55" t="str">
        <f t="shared" si="44"/>
        <v/>
      </c>
      <c r="Y249" s="7"/>
      <c r="Z249" s="56" t="str">
        <f t="shared" si="45"/>
        <v/>
      </c>
      <c r="AA249" s="56">
        <f t="shared" si="46"/>
        <v>12</v>
      </c>
    </row>
    <row r="250" spans="1:27" ht="39" customHeight="1" x14ac:dyDescent="0.2">
      <c r="A250" s="2"/>
      <c r="B250" s="72">
        <v>243</v>
      </c>
      <c r="C250" s="58"/>
      <c r="D250" s="11"/>
      <c r="E250" s="10"/>
      <c r="F250" s="11"/>
      <c r="G250" s="11"/>
      <c r="H250" s="59"/>
      <c r="I250" s="11"/>
      <c r="J250" s="37" t="b">
        <f t="shared" si="47"/>
        <v>0</v>
      </c>
      <c r="K250" s="65"/>
      <c r="L250" s="41" t="str">
        <f t="shared" si="36"/>
        <v/>
      </c>
      <c r="M250" s="40" t="str">
        <f t="shared" si="37"/>
        <v/>
      </c>
      <c r="N250" s="13"/>
      <c r="O250" s="44">
        <f t="shared" si="38"/>
        <v>0</v>
      </c>
      <c r="P250" s="44">
        <v>28000</v>
      </c>
      <c r="Q250" s="45">
        <f t="shared" si="39"/>
        <v>0</v>
      </c>
      <c r="R250" s="52" t="str">
        <f t="shared" si="40"/>
        <v/>
      </c>
      <c r="S250" s="53" t="str">
        <f t="shared" si="41"/>
        <v/>
      </c>
      <c r="T250" s="53" t="str">
        <f t="shared" si="42"/>
        <v/>
      </c>
      <c r="U250" s="54" t="str">
        <f t="shared" si="43"/>
        <v/>
      </c>
      <c r="V250" s="7"/>
      <c r="W250" s="8"/>
      <c r="X250" s="55" t="str">
        <f t="shared" si="44"/>
        <v/>
      </c>
      <c r="Y250" s="7"/>
      <c r="Z250" s="56" t="str">
        <f t="shared" si="45"/>
        <v/>
      </c>
      <c r="AA250" s="56">
        <f t="shared" si="46"/>
        <v>12</v>
      </c>
    </row>
    <row r="251" spans="1:27" ht="39" customHeight="1" x14ac:dyDescent="0.2">
      <c r="A251" s="2"/>
      <c r="B251" s="72">
        <v>244</v>
      </c>
      <c r="C251" s="58"/>
      <c r="D251" s="11"/>
      <c r="E251" s="10"/>
      <c r="F251" s="11"/>
      <c r="G251" s="11"/>
      <c r="H251" s="59"/>
      <c r="I251" s="11"/>
      <c r="J251" s="37" t="b">
        <f t="shared" si="47"/>
        <v>0</v>
      </c>
      <c r="K251" s="65"/>
      <c r="L251" s="41" t="str">
        <f t="shared" si="36"/>
        <v/>
      </c>
      <c r="M251" s="40" t="str">
        <f t="shared" si="37"/>
        <v/>
      </c>
      <c r="N251" s="13"/>
      <c r="O251" s="44">
        <f t="shared" si="38"/>
        <v>0</v>
      </c>
      <c r="P251" s="44">
        <v>28000</v>
      </c>
      <c r="Q251" s="45">
        <f t="shared" si="39"/>
        <v>0</v>
      </c>
      <c r="R251" s="52" t="str">
        <f t="shared" si="40"/>
        <v/>
      </c>
      <c r="S251" s="53" t="str">
        <f t="shared" si="41"/>
        <v/>
      </c>
      <c r="T251" s="53" t="str">
        <f t="shared" si="42"/>
        <v/>
      </c>
      <c r="U251" s="54" t="str">
        <f t="shared" si="43"/>
        <v/>
      </c>
      <c r="V251" s="7"/>
      <c r="W251" s="8"/>
      <c r="X251" s="55" t="str">
        <f t="shared" si="44"/>
        <v/>
      </c>
      <c r="Y251" s="7"/>
      <c r="Z251" s="56" t="str">
        <f t="shared" si="45"/>
        <v/>
      </c>
      <c r="AA251" s="56">
        <f t="shared" si="46"/>
        <v>12</v>
      </c>
    </row>
    <row r="252" spans="1:27" ht="39" customHeight="1" x14ac:dyDescent="0.2">
      <c r="A252" s="2"/>
      <c r="B252" s="72">
        <v>245</v>
      </c>
      <c r="C252" s="58"/>
      <c r="D252" s="11"/>
      <c r="E252" s="10"/>
      <c r="F252" s="11"/>
      <c r="G252" s="11"/>
      <c r="H252" s="59"/>
      <c r="I252" s="11"/>
      <c r="J252" s="37" t="b">
        <f t="shared" si="47"/>
        <v>0</v>
      </c>
      <c r="K252" s="65"/>
      <c r="L252" s="41" t="str">
        <f t="shared" si="36"/>
        <v/>
      </c>
      <c r="M252" s="40" t="str">
        <f t="shared" si="37"/>
        <v/>
      </c>
      <c r="N252" s="13"/>
      <c r="O252" s="44">
        <f t="shared" si="38"/>
        <v>0</v>
      </c>
      <c r="P252" s="44">
        <v>28000</v>
      </c>
      <c r="Q252" s="45">
        <f t="shared" si="39"/>
        <v>0</v>
      </c>
      <c r="R252" s="52" t="str">
        <f t="shared" si="40"/>
        <v/>
      </c>
      <c r="S252" s="53" t="str">
        <f t="shared" si="41"/>
        <v/>
      </c>
      <c r="T252" s="53" t="str">
        <f t="shared" si="42"/>
        <v/>
      </c>
      <c r="U252" s="54" t="str">
        <f t="shared" si="43"/>
        <v/>
      </c>
      <c r="V252" s="7"/>
      <c r="W252" s="8"/>
      <c r="X252" s="55" t="str">
        <f t="shared" si="44"/>
        <v/>
      </c>
      <c r="Y252" s="7"/>
      <c r="Z252" s="56" t="str">
        <f t="shared" si="45"/>
        <v/>
      </c>
      <c r="AA252" s="56">
        <f t="shared" si="46"/>
        <v>12</v>
      </c>
    </row>
    <row r="253" spans="1:27" ht="39" customHeight="1" x14ac:dyDescent="0.2">
      <c r="A253" s="2"/>
      <c r="B253" s="72">
        <v>246</v>
      </c>
      <c r="C253" s="58"/>
      <c r="D253" s="11"/>
      <c r="E253" s="10"/>
      <c r="F253" s="11"/>
      <c r="G253" s="11"/>
      <c r="H253" s="59"/>
      <c r="I253" s="11"/>
      <c r="J253" s="37" t="b">
        <f t="shared" si="47"/>
        <v>0</v>
      </c>
      <c r="K253" s="65"/>
      <c r="L253" s="41" t="str">
        <f t="shared" si="36"/>
        <v/>
      </c>
      <c r="M253" s="40" t="str">
        <f t="shared" si="37"/>
        <v/>
      </c>
      <c r="N253" s="13"/>
      <c r="O253" s="44">
        <f t="shared" si="38"/>
        <v>0</v>
      </c>
      <c r="P253" s="44">
        <v>28000</v>
      </c>
      <c r="Q253" s="45">
        <f t="shared" si="39"/>
        <v>0</v>
      </c>
      <c r="R253" s="52" t="str">
        <f t="shared" si="40"/>
        <v/>
      </c>
      <c r="S253" s="53" t="str">
        <f t="shared" si="41"/>
        <v/>
      </c>
      <c r="T253" s="53" t="str">
        <f t="shared" si="42"/>
        <v/>
      </c>
      <c r="U253" s="54" t="str">
        <f t="shared" si="43"/>
        <v/>
      </c>
      <c r="V253" s="7"/>
      <c r="W253" s="8"/>
      <c r="X253" s="55" t="str">
        <f t="shared" si="44"/>
        <v/>
      </c>
      <c r="Y253" s="7"/>
      <c r="Z253" s="56" t="str">
        <f t="shared" si="45"/>
        <v/>
      </c>
      <c r="AA253" s="56">
        <f t="shared" si="46"/>
        <v>12</v>
      </c>
    </row>
    <row r="254" spans="1:27" ht="39" customHeight="1" x14ac:dyDescent="0.2">
      <c r="A254" s="2"/>
      <c r="B254" s="72">
        <v>247</v>
      </c>
      <c r="C254" s="58"/>
      <c r="D254" s="11"/>
      <c r="E254" s="10"/>
      <c r="F254" s="11"/>
      <c r="G254" s="11"/>
      <c r="H254" s="59"/>
      <c r="I254" s="11"/>
      <c r="J254" s="37" t="b">
        <f t="shared" si="47"/>
        <v>0</v>
      </c>
      <c r="K254" s="65"/>
      <c r="L254" s="41" t="str">
        <f t="shared" si="36"/>
        <v/>
      </c>
      <c r="M254" s="40" t="str">
        <f t="shared" si="37"/>
        <v/>
      </c>
      <c r="N254" s="13"/>
      <c r="O254" s="44">
        <f t="shared" si="38"/>
        <v>0</v>
      </c>
      <c r="P254" s="44">
        <v>28000</v>
      </c>
      <c r="Q254" s="45">
        <f t="shared" si="39"/>
        <v>0</v>
      </c>
      <c r="R254" s="52" t="str">
        <f t="shared" si="40"/>
        <v/>
      </c>
      <c r="S254" s="53" t="str">
        <f t="shared" si="41"/>
        <v/>
      </c>
      <c r="T254" s="53" t="str">
        <f t="shared" si="42"/>
        <v/>
      </c>
      <c r="U254" s="54" t="str">
        <f t="shared" si="43"/>
        <v/>
      </c>
      <c r="V254" s="7"/>
      <c r="W254" s="8"/>
      <c r="X254" s="55" t="str">
        <f t="shared" si="44"/>
        <v/>
      </c>
      <c r="Y254" s="7"/>
      <c r="Z254" s="56" t="str">
        <f t="shared" si="45"/>
        <v/>
      </c>
      <c r="AA254" s="56">
        <f t="shared" si="46"/>
        <v>12</v>
      </c>
    </row>
    <row r="255" spans="1:27" ht="39" customHeight="1" x14ac:dyDescent="0.2">
      <c r="A255" s="2"/>
      <c r="B255" s="72">
        <v>248</v>
      </c>
      <c r="C255" s="58"/>
      <c r="D255" s="11"/>
      <c r="E255" s="10"/>
      <c r="F255" s="11"/>
      <c r="G255" s="11"/>
      <c r="H255" s="59"/>
      <c r="I255" s="11"/>
      <c r="J255" s="37" t="b">
        <f t="shared" si="47"/>
        <v>0</v>
      </c>
      <c r="K255" s="65"/>
      <c r="L255" s="41" t="str">
        <f t="shared" si="36"/>
        <v/>
      </c>
      <c r="M255" s="40" t="str">
        <f t="shared" si="37"/>
        <v/>
      </c>
      <c r="N255" s="13"/>
      <c r="O255" s="44">
        <f t="shared" si="38"/>
        <v>0</v>
      </c>
      <c r="P255" s="44">
        <v>28000</v>
      </c>
      <c r="Q255" s="45">
        <f t="shared" si="39"/>
        <v>0</v>
      </c>
      <c r="R255" s="52" t="str">
        <f t="shared" si="40"/>
        <v/>
      </c>
      <c r="S255" s="53" t="str">
        <f t="shared" si="41"/>
        <v/>
      </c>
      <c r="T255" s="53" t="str">
        <f t="shared" si="42"/>
        <v/>
      </c>
      <c r="U255" s="54" t="str">
        <f t="shared" si="43"/>
        <v/>
      </c>
      <c r="V255" s="7"/>
      <c r="W255" s="8"/>
      <c r="X255" s="55" t="str">
        <f t="shared" si="44"/>
        <v/>
      </c>
      <c r="Y255" s="7"/>
      <c r="Z255" s="56" t="str">
        <f t="shared" si="45"/>
        <v/>
      </c>
      <c r="AA255" s="56">
        <f t="shared" si="46"/>
        <v>12</v>
      </c>
    </row>
    <row r="256" spans="1:27" ht="39" customHeight="1" x14ac:dyDescent="0.2">
      <c r="A256" s="2"/>
      <c r="B256" s="72">
        <v>249</v>
      </c>
      <c r="C256" s="58"/>
      <c r="D256" s="11"/>
      <c r="E256" s="10"/>
      <c r="F256" s="11"/>
      <c r="G256" s="11"/>
      <c r="H256" s="59"/>
      <c r="I256" s="11"/>
      <c r="J256" s="37" t="b">
        <f t="shared" si="47"/>
        <v>0</v>
      </c>
      <c r="K256" s="65"/>
      <c r="L256" s="41" t="str">
        <f t="shared" si="36"/>
        <v/>
      </c>
      <c r="M256" s="40" t="str">
        <f t="shared" si="37"/>
        <v/>
      </c>
      <c r="N256" s="13"/>
      <c r="O256" s="44">
        <f t="shared" si="38"/>
        <v>0</v>
      </c>
      <c r="P256" s="44">
        <v>28000</v>
      </c>
      <c r="Q256" s="45">
        <f t="shared" si="39"/>
        <v>0</v>
      </c>
      <c r="R256" s="52" t="str">
        <f t="shared" si="40"/>
        <v/>
      </c>
      <c r="S256" s="53" t="str">
        <f t="shared" si="41"/>
        <v/>
      </c>
      <c r="T256" s="53" t="str">
        <f t="shared" si="42"/>
        <v/>
      </c>
      <c r="U256" s="54" t="str">
        <f t="shared" si="43"/>
        <v/>
      </c>
      <c r="V256" s="7"/>
      <c r="W256" s="8"/>
      <c r="X256" s="55" t="str">
        <f t="shared" si="44"/>
        <v/>
      </c>
      <c r="Y256" s="7"/>
      <c r="Z256" s="56" t="str">
        <f t="shared" si="45"/>
        <v/>
      </c>
      <c r="AA256" s="56">
        <f t="shared" si="46"/>
        <v>12</v>
      </c>
    </row>
    <row r="257" spans="1:27" ht="39" customHeight="1" x14ac:dyDescent="0.2">
      <c r="A257" s="2"/>
      <c r="B257" s="72">
        <v>250</v>
      </c>
      <c r="C257" s="58"/>
      <c r="D257" s="11"/>
      <c r="E257" s="10"/>
      <c r="F257" s="11"/>
      <c r="G257" s="11"/>
      <c r="H257" s="59"/>
      <c r="I257" s="11"/>
      <c r="J257" s="37" t="b">
        <f t="shared" si="47"/>
        <v>0</v>
      </c>
      <c r="K257" s="65"/>
      <c r="L257" s="41" t="str">
        <f t="shared" si="36"/>
        <v/>
      </c>
      <c r="M257" s="40" t="str">
        <f t="shared" si="37"/>
        <v/>
      </c>
      <c r="N257" s="13"/>
      <c r="O257" s="44">
        <f t="shared" si="38"/>
        <v>0</v>
      </c>
      <c r="P257" s="44">
        <v>28000</v>
      </c>
      <c r="Q257" s="45">
        <f t="shared" si="39"/>
        <v>0</v>
      </c>
      <c r="R257" s="52" t="str">
        <f t="shared" si="40"/>
        <v/>
      </c>
      <c r="S257" s="53" t="str">
        <f t="shared" si="41"/>
        <v/>
      </c>
      <c r="T257" s="53" t="str">
        <f t="shared" si="42"/>
        <v/>
      </c>
      <c r="U257" s="54" t="str">
        <f t="shared" si="43"/>
        <v/>
      </c>
      <c r="V257" s="7"/>
      <c r="W257" s="8"/>
      <c r="X257" s="55" t="str">
        <f t="shared" si="44"/>
        <v/>
      </c>
      <c r="Y257" s="7"/>
      <c r="Z257" s="56" t="str">
        <f t="shared" si="45"/>
        <v/>
      </c>
      <c r="AA257" s="56">
        <f t="shared" si="46"/>
        <v>12</v>
      </c>
    </row>
    <row r="258" spans="1:27" ht="39" customHeight="1" x14ac:dyDescent="0.2">
      <c r="A258" s="2"/>
      <c r="B258" s="72">
        <v>251</v>
      </c>
      <c r="C258" s="58"/>
      <c r="D258" s="11"/>
      <c r="E258" s="10"/>
      <c r="F258" s="11"/>
      <c r="G258" s="11"/>
      <c r="H258" s="59"/>
      <c r="I258" s="11"/>
      <c r="J258" s="37" t="b">
        <f t="shared" si="47"/>
        <v>0</v>
      </c>
      <c r="K258" s="65"/>
      <c r="L258" s="41" t="str">
        <f t="shared" si="36"/>
        <v/>
      </c>
      <c r="M258" s="40" t="str">
        <f t="shared" si="37"/>
        <v/>
      </c>
      <c r="N258" s="13"/>
      <c r="O258" s="44">
        <f t="shared" si="38"/>
        <v>0</v>
      </c>
      <c r="P258" s="44">
        <v>28000</v>
      </c>
      <c r="Q258" s="45">
        <f t="shared" si="39"/>
        <v>0</v>
      </c>
      <c r="R258" s="52" t="str">
        <f t="shared" si="40"/>
        <v/>
      </c>
      <c r="S258" s="53" t="str">
        <f t="shared" si="41"/>
        <v/>
      </c>
      <c r="T258" s="53" t="str">
        <f t="shared" si="42"/>
        <v/>
      </c>
      <c r="U258" s="54" t="str">
        <f t="shared" si="43"/>
        <v/>
      </c>
      <c r="V258" s="7"/>
      <c r="W258" s="8"/>
      <c r="X258" s="55" t="str">
        <f t="shared" si="44"/>
        <v/>
      </c>
      <c r="Y258" s="7"/>
      <c r="Z258" s="56" t="str">
        <f t="shared" si="45"/>
        <v/>
      </c>
      <c r="AA258" s="56">
        <f t="shared" si="46"/>
        <v>12</v>
      </c>
    </row>
    <row r="259" spans="1:27" ht="39" customHeight="1" x14ac:dyDescent="0.2">
      <c r="A259" s="2"/>
      <c r="B259" s="72">
        <v>252</v>
      </c>
      <c r="C259" s="58"/>
      <c r="D259" s="11"/>
      <c r="E259" s="10"/>
      <c r="F259" s="11"/>
      <c r="G259" s="11"/>
      <c r="H259" s="59"/>
      <c r="I259" s="11"/>
      <c r="J259" s="37" t="b">
        <f t="shared" si="47"/>
        <v>0</v>
      </c>
      <c r="K259" s="65"/>
      <c r="L259" s="41" t="str">
        <f t="shared" si="36"/>
        <v/>
      </c>
      <c r="M259" s="40" t="str">
        <f t="shared" si="37"/>
        <v/>
      </c>
      <c r="N259" s="13"/>
      <c r="O259" s="44">
        <f t="shared" si="38"/>
        <v>0</v>
      </c>
      <c r="P259" s="44">
        <v>28000</v>
      </c>
      <c r="Q259" s="45">
        <f t="shared" si="39"/>
        <v>0</v>
      </c>
      <c r="R259" s="52" t="str">
        <f t="shared" si="40"/>
        <v/>
      </c>
      <c r="S259" s="53" t="str">
        <f t="shared" si="41"/>
        <v/>
      </c>
      <c r="T259" s="53" t="str">
        <f t="shared" si="42"/>
        <v/>
      </c>
      <c r="U259" s="54" t="str">
        <f t="shared" si="43"/>
        <v/>
      </c>
      <c r="V259" s="7"/>
      <c r="W259" s="8"/>
      <c r="X259" s="55" t="str">
        <f t="shared" si="44"/>
        <v/>
      </c>
      <c r="Y259" s="7"/>
      <c r="Z259" s="56" t="str">
        <f t="shared" si="45"/>
        <v/>
      </c>
      <c r="AA259" s="56">
        <f t="shared" si="46"/>
        <v>12</v>
      </c>
    </row>
    <row r="260" spans="1:27" s="92" customFormat="1" ht="39" customHeight="1" x14ac:dyDescent="0.2">
      <c r="A260" s="3"/>
      <c r="B260" s="72">
        <v>253</v>
      </c>
      <c r="C260" s="58"/>
      <c r="D260" s="11"/>
      <c r="E260" s="10"/>
      <c r="F260" s="11"/>
      <c r="G260" s="11"/>
      <c r="H260" s="59"/>
      <c r="I260" s="11"/>
      <c r="J260" s="37" t="b">
        <f t="shared" si="47"/>
        <v>0</v>
      </c>
      <c r="K260" s="65"/>
      <c r="L260" s="41" t="str">
        <f t="shared" si="36"/>
        <v/>
      </c>
      <c r="M260" s="40" t="str">
        <f t="shared" si="37"/>
        <v/>
      </c>
      <c r="N260" s="13"/>
      <c r="O260" s="44">
        <f t="shared" si="38"/>
        <v>0</v>
      </c>
      <c r="P260" s="44">
        <v>28000</v>
      </c>
      <c r="Q260" s="45">
        <f t="shared" si="39"/>
        <v>0</v>
      </c>
      <c r="R260" s="52" t="str">
        <f t="shared" si="40"/>
        <v/>
      </c>
      <c r="S260" s="53" t="str">
        <f t="shared" si="41"/>
        <v/>
      </c>
      <c r="T260" s="53" t="str">
        <f t="shared" si="42"/>
        <v/>
      </c>
      <c r="U260" s="54" t="str">
        <f t="shared" si="43"/>
        <v/>
      </c>
      <c r="V260" s="7"/>
      <c r="W260" s="8"/>
      <c r="X260" s="55" t="str">
        <f t="shared" si="44"/>
        <v/>
      </c>
      <c r="Y260" s="7"/>
      <c r="Z260" s="56" t="str">
        <f t="shared" si="45"/>
        <v/>
      </c>
      <c r="AA260" s="56">
        <f t="shared" si="46"/>
        <v>12</v>
      </c>
    </row>
    <row r="261" spans="1:27" s="92" customFormat="1" ht="39" customHeight="1" x14ac:dyDescent="0.2">
      <c r="A261" s="3"/>
      <c r="B261" s="72">
        <v>254</v>
      </c>
      <c r="C261" s="58"/>
      <c r="D261" s="11"/>
      <c r="E261" s="10"/>
      <c r="F261" s="11"/>
      <c r="G261" s="11"/>
      <c r="H261" s="59"/>
      <c r="I261" s="11"/>
      <c r="J261" s="37" t="b">
        <f t="shared" si="47"/>
        <v>0</v>
      </c>
      <c r="K261" s="65"/>
      <c r="L261" s="41" t="str">
        <f t="shared" si="36"/>
        <v/>
      </c>
      <c r="M261" s="40" t="str">
        <f t="shared" si="37"/>
        <v/>
      </c>
      <c r="N261" s="13"/>
      <c r="O261" s="44">
        <f t="shared" si="38"/>
        <v>0</v>
      </c>
      <c r="P261" s="44">
        <v>28000</v>
      </c>
      <c r="Q261" s="45">
        <f t="shared" si="39"/>
        <v>0</v>
      </c>
      <c r="R261" s="52" t="str">
        <f t="shared" si="40"/>
        <v/>
      </c>
      <c r="S261" s="53" t="str">
        <f t="shared" si="41"/>
        <v/>
      </c>
      <c r="T261" s="53" t="str">
        <f t="shared" si="42"/>
        <v/>
      </c>
      <c r="U261" s="54" t="str">
        <f t="shared" si="43"/>
        <v/>
      </c>
      <c r="V261" s="7"/>
      <c r="W261" s="8"/>
      <c r="X261" s="55" t="str">
        <f t="shared" si="44"/>
        <v/>
      </c>
      <c r="Y261" s="7"/>
      <c r="Z261" s="56" t="str">
        <f t="shared" si="45"/>
        <v/>
      </c>
      <c r="AA261" s="56">
        <f t="shared" si="46"/>
        <v>12</v>
      </c>
    </row>
    <row r="262" spans="1:27" s="92" customFormat="1" ht="39" customHeight="1" x14ac:dyDescent="0.2">
      <c r="A262" s="3"/>
      <c r="B262" s="72">
        <v>255</v>
      </c>
      <c r="C262" s="58"/>
      <c r="D262" s="11"/>
      <c r="E262" s="10"/>
      <c r="F262" s="11"/>
      <c r="G262" s="11"/>
      <c r="H262" s="59"/>
      <c r="I262" s="11"/>
      <c r="J262" s="37" t="b">
        <f t="shared" si="47"/>
        <v>0</v>
      </c>
      <c r="K262" s="65"/>
      <c r="L262" s="41" t="str">
        <f t="shared" si="36"/>
        <v/>
      </c>
      <c r="M262" s="40" t="str">
        <f t="shared" si="37"/>
        <v/>
      </c>
      <c r="N262" s="13"/>
      <c r="O262" s="44">
        <f t="shared" si="38"/>
        <v>0</v>
      </c>
      <c r="P262" s="44">
        <v>28000</v>
      </c>
      <c r="Q262" s="45">
        <f t="shared" si="39"/>
        <v>0</v>
      </c>
      <c r="R262" s="52" t="str">
        <f t="shared" si="40"/>
        <v/>
      </c>
      <c r="S262" s="53" t="str">
        <f t="shared" si="41"/>
        <v/>
      </c>
      <c r="T262" s="53" t="str">
        <f t="shared" si="42"/>
        <v/>
      </c>
      <c r="U262" s="54" t="str">
        <f t="shared" si="43"/>
        <v/>
      </c>
      <c r="V262" s="7"/>
      <c r="W262" s="8"/>
      <c r="X262" s="55" t="str">
        <f t="shared" si="44"/>
        <v/>
      </c>
      <c r="Y262" s="7"/>
      <c r="Z262" s="56" t="str">
        <f t="shared" si="45"/>
        <v/>
      </c>
      <c r="AA262" s="56">
        <f t="shared" si="46"/>
        <v>12</v>
      </c>
    </row>
    <row r="263" spans="1:27" s="92" customFormat="1" ht="39" customHeight="1" x14ac:dyDescent="0.2">
      <c r="A263" s="3"/>
      <c r="B263" s="72">
        <v>256</v>
      </c>
      <c r="C263" s="58"/>
      <c r="D263" s="11"/>
      <c r="E263" s="10"/>
      <c r="F263" s="11"/>
      <c r="G263" s="11"/>
      <c r="H263" s="59"/>
      <c r="I263" s="11"/>
      <c r="J263" s="37" t="b">
        <f t="shared" si="47"/>
        <v>0</v>
      </c>
      <c r="K263" s="65"/>
      <c r="L263" s="41" t="str">
        <f t="shared" si="36"/>
        <v/>
      </c>
      <c r="M263" s="40" t="str">
        <f t="shared" si="37"/>
        <v/>
      </c>
      <c r="N263" s="13"/>
      <c r="O263" s="44">
        <f t="shared" si="38"/>
        <v>0</v>
      </c>
      <c r="P263" s="44">
        <v>28000</v>
      </c>
      <c r="Q263" s="45">
        <f t="shared" si="39"/>
        <v>0</v>
      </c>
      <c r="R263" s="52" t="str">
        <f t="shared" si="40"/>
        <v/>
      </c>
      <c r="S263" s="53" t="str">
        <f t="shared" si="41"/>
        <v/>
      </c>
      <c r="T263" s="53" t="str">
        <f t="shared" si="42"/>
        <v/>
      </c>
      <c r="U263" s="54" t="str">
        <f t="shared" si="43"/>
        <v/>
      </c>
      <c r="V263" s="7"/>
      <c r="W263" s="8"/>
      <c r="X263" s="55" t="str">
        <f t="shared" si="44"/>
        <v/>
      </c>
      <c r="Y263" s="7"/>
      <c r="Z263" s="56" t="str">
        <f t="shared" si="45"/>
        <v/>
      </c>
      <c r="AA263" s="56">
        <f t="shared" si="46"/>
        <v>12</v>
      </c>
    </row>
    <row r="264" spans="1:27" s="92" customFormat="1" ht="39" customHeight="1" x14ac:dyDescent="0.2">
      <c r="A264" s="3"/>
      <c r="B264" s="72">
        <v>257</v>
      </c>
      <c r="C264" s="58"/>
      <c r="D264" s="11"/>
      <c r="E264" s="10"/>
      <c r="F264" s="11"/>
      <c r="G264" s="11"/>
      <c r="H264" s="59"/>
      <c r="I264" s="11"/>
      <c r="J264" s="37" t="b">
        <f t="shared" si="47"/>
        <v>0</v>
      </c>
      <c r="K264" s="65"/>
      <c r="L264" s="41" t="str">
        <f t="shared" si="36"/>
        <v/>
      </c>
      <c r="M264" s="40" t="str">
        <f t="shared" si="37"/>
        <v/>
      </c>
      <c r="N264" s="13"/>
      <c r="O264" s="44">
        <f t="shared" si="38"/>
        <v>0</v>
      </c>
      <c r="P264" s="44">
        <v>28000</v>
      </c>
      <c r="Q264" s="45">
        <f t="shared" si="39"/>
        <v>0</v>
      </c>
      <c r="R264" s="52" t="str">
        <f t="shared" si="40"/>
        <v/>
      </c>
      <c r="S264" s="53" t="str">
        <f t="shared" si="41"/>
        <v/>
      </c>
      <c r="T264" s="53" t="str">
        <f t="shared" si="42"/>
        <v/>
      </c>
      <c r="U264" s="54" t="str">
        <f t="shared" si="43"/>
        <v/>
      </c>
      <c r="V264" s="7"/>
      <c r="W264" s="8"/>
      <c r="X264" s="55" t="str">
        <f t="shared" si="44"/>
        <v/>
      </c>
      <c r="Y264" s="7"/>
      <c r="Z264" s="56" t="str">
        <f t="shared" si="45"/>
        <v/>
      </c>
      <c r="AA264" s="56">
        <f t="shared" si="46"/>
        <v>12</v>
      </c>
    </row>
    <row r="265" spans="1:27" s="92" customFormat="1" ht="39" customHeight="1" x14ac:dyDescent="0.2">
      <c r="A265" s="3"/>
      <c r="B265" s="72">
        <v>258</v>
      </c>
      <c r="C265" s="58"/>
      <c r="D265" s="11"/>
      <c r="E265" s="10"/>
      <c r="F265" s="11"/>
      <c r="G265" s="11"/>
      <c r="H265" s="59"/>
      <c r="I265" s="11"/>
      <c r="J265" s="37" t="b">
        <f t="shared" si="47"/>
        <v>0</v>
      </c>
      <c r="K265" s="65"/>
      <c r="L265" s="41" t="str">
        <f t="shared" ref="L265:L307" si="48">IF(SUM(T265:U265,X265,Y265:Y265)=0,"",SUM(T265:U265,X265,Y265:Y265))</f>
        <v/>
      </c>
      <c r="M265" s="40" t="str">
        <f t="shared" ref="M265:M307" si="49">IF(L265="","",ROUNDDOWN(K265/L265,0))</f>
        <v/>
      </c>
      <c r="N265" s="13"/>
      <c r="O265" s="44">
        <f t="shared" ref="O265:O307" si="50">SUM(M265:N265)</f>
        <v>0</v>
      </c>
      <c r="P265" s="44">
        <v>28000</v>
      </c>
      <c r="Q265" s="45">
        <f t="shared" ref="Q265:Q307" si="51">IF(J265="対象",IF(O265&gt;P265,P265,O265),0)</f>
        <v>0</v>
      </c>
      <c r="R265" s="52" t="str">
        <f t="shared" ref="R265:R307" si="52">IF(H265="在園",(YEAR($R$3)-YEAR(F265))*12+MONTH($R$3)-MONTH(F265)+1,"")</f>
        <v/>
      </c>
      <c r="S265" s="53" t="str">
        <f t="shared" ref="S265:S307" si="53">IF(R265&gt;12,"",R265)</f>
        <v/>
      </c>
      <c r="T265" s="53" t="str">
        <f t="shared" ref="T265:T307" si="54">IF(H265="在園",IF(R265&gt;12,12,R265),"")</f>
        <v/>
      </c>
      <c r="U265" s="54" t="str">
        <f t="shared" ref="U265:U307" si="55">IF(H265="在園のまま市内へ転入",AA265,"")</f>
        <v/>
      </c>
      <c r="V265" s="7"/>
      <c r="W265" s="8"/>
      <c r="X265" s="55" t="str">
        <f t="shared" ref="X265:X306" si="56">IF(AND(OR(H265="休園",H265="復園"),SUM(V265+W265)&gt;0),SUM(V265+W265),"")</f>
        <v/>
      </c>
      <c r="Y265" s="7"/>
      <c r="Z265" s="56" t="str">
        <f t="shared" ref="Z265:Z307" si="57">IF(H265="在園のまま市内へ転入",(YEAR($R$3)-YEAR(G265))*12+MONTH($R$3)-MONTH(G265)+1,"")</f>
        <v/>
      </c>
      <c r="AA265" s="56">
        <f t="shared" ref="AA265:AA307" si="58">IF(Z265&gt;12,12,Z265)</f>
        <v>12</v>
      </c>
    </row>
    <row r="266" spans="1:27" s="92" customFormat="1" ht="39" customHeight="1" x14ac:dyDescent="0.2">
      <c r="A266" s="3"/>
      <c r="B266" s="72">
        <v>259</v>
      </c>
      <c r="C266" s="58"/>
      <c r="D266" s="11"/>
      <c r="E266" s="10"/>
      <c r="F266" s="11"/>
      <c r="G266" s="11"/>
      <c r="H266" s="59"/>
      <c r="I266" s="11"/>
      <c r="J266" s="37" t="b">
        <f t="shared" ref="J266:J307" si="59">IF(OR(H266="在園",H266="在園のまま市内へ転入",H266="復園",H266="その他1（支給対象）"),"対象",IF(OR(H266="退園",H266="在園のまま市外へ転出",H266="休園",H266="入園キャンセル",H266="その他２（支給対象外）"),"対象外"))</f>
        <v>0</v>
      </c>
      <c r="K266" s="65"/>
      <c r="L266" s="41" t="str">
        <f t="shared" si="48"/>
        <v/>
      </c>
      <c r="M266" s="40" t="str">
        <f t="shared" si="49"/>
        <v/>
      </c>
      <c r="N266" s="13"/>
      <c r="O266" s="44">
        <f t="shared" si="50"/>
        <v>0</v>
      </c>
      <c r="P266" s="44">
        <v>28000</v>
      </c>
      <c r="Q266" s="45">
        <f t="shared" si="51"/>
        <v>0</v>
      </c>
      <c r="R266" s="52" t="str">
        <f t="shared" si="52"/>
        <v/>
      </c>
      <c r="S266" s="53" t="str">
        <f t="shared" si="53"/>
        <v/>
      </c>
      <c r="T266" s="53" t="str">
        <f t="shared" si="54"/>
        <v/>
      </c>
      <c r="U266" s="54" t="str">
        <f t="shared" si="55"/>
        <v/>
      </c>
      <c r="V266" s="7"/>
      <c r="W266" s="8"/>
      <c r="X266" s="55" t="str">
        <f t="shared" si="56"/>
        <v/>
      </c>
      <c r="Y266" s="7"/>
      <c r="Z266" s="56" t="str">
        <f t="shared" si="57"/>
        <v/>
      </c>
      <c r="AA266" s="56">
        <f t="shared" si="58"/>
        <v>12</v>
      </c>
    </row>
    <row r="267" spans="1:27" s="92" customFormat="1" ht="39" customHeight="1" x14ac:dyDescent="0.2">
      <c r="A267" s="3"/>
      <c r="B267" s="72">
        <v>260</v>
      </c>
      <c r="C267" s="58"/>
      <c r="D267" s="11"/>
      <c r="E267" s="10"/>
      <c r="F267" s="11"/>
      <c r="G267" s="11"/>
      <c r="H267" s="59"/>
      <c r="I267" s="11"/>
      <c r="J267" s="37" t="b">
        <f t="shared" si="59"/>
        <v>0</v>
      </c>
      <c r="K267" s="65"/>
      <c r="L267" s="41" t="str">
        <f t="shared" si="48"/>
        <v/>
      </c>
      <c r="M267" s="40" t="str">
        <f t="shared" si="49"/>
        <v/>
      </c>
      <c r="N267" s="13"/>
      <c r="O267" s="44">
        <f t="shared" si="50"/>
        <v>0</v>
      </c>
      <c r="P267" s="44">
        <v>28000</v>
      </c>
      <c r="Q267" s="45">
        <f t="shared" si="51"/>
        <v>0</v>
      </c>
      <c r="R267" s="52" t="str">
        <f t="shared" si="52"/>
        <v/>
      </c>
      <c r="S267" s="53" t="str">
        <f t="shared" si="53"/>
        <v/>
      </c>
      <c r="T267" s="53" t="str">
        <f t="shared" si="54"/>
        <v/>
      </c>
      <c r="U267" s="54" t="str">
        <f t="shared" si="55"/>
        <v/>
      </c>
      <c r="V267" s="7"/>
      <c r="W267" s="8"/>
      <c r="X267" s="55" t="str">
        <f t="shared" si="56"/>
        <v/>
      </c>
      <c r="Y267" s="7"/>
      <c r="Z267" s="56" t="str">
        <f t="shared" si="57"/>
        <v/>
      </c>
      <c r="AA267" s="56">
        <f t="shared" si="58"/>
        <v>12</v>
      </c>
    </row>
    <row r="268" spans="1:27" s="92" customFormat="1" ht="39" customHeight="1" x14ac:dyDescent="0.2">
      <c r="A268" s="3"/>
      <c r="B268" s="72">
        <v>261</v>
      </c>
      <c r="C268" s="58"/>
      <c r="D268" s="11"/>
      <c r="E268" s="10"/>
      <c r="F268" s="11"/>
      <c r="G268" s="11"/>
      <c r="H268" s="59"/>
      <c r="I268" s="11"/>
      <c r="J268" s="37" t="b">
        <f t="shared" si="59"/>
        <v>0</v>
      </c>
      <c r="K268" s="65"/>
      <c r="L268" s="41" t="str">
        <f t="shared" si="48"/>
        <v/>
      </c>
      <c r="M268" s="40" t="str">
        <f t="shared" si="49"/>
        <v/>
      </c>
      <c r="N268" s="13"/>
      <c r="O268" s="44">
        <f t="shared" si="50"/>
        <v>0</v>
      </c>
      <c r="P268" s="44">
        <v>28000</v>
      </c>
      <c r="Q268" s="45">
        <f t="shared" si="51"/>
        <v>0</v>
      </c>
      <c r="R268" s="52" t="str">
        <f t="shared" si="52"/>
        <v/>
      </c>
      <c r="S268" s="53" t="str">
        <f t="shared" si="53"/>
        <v/>
      </c>
      <c r="T268" s="53" t="str">
        <f t="shared" si="54"/>
        <v/>
      </c>
      <c r="U268" s="54" t="str">
        <f t="shared" si="55"/>
        <v/>
      </c>
      <c r="V268" s="7"/>
      <c r="W268" s="8"/>
      <c r="X268" s="55" t="str">
        <f t="shared" si="56"/>
        <v/>
      </c>
      <c r="Y268" s="7"/>
      <c r="Z268" s="56" t="str">
        <f t="shared" si="57"/>
        <v/>
      </c>
      <c r="AA268" s="56">
        <f t="shared" si="58"/>
        <v>12</v>
      </c>
    </row>
    <row r="269" spans="1:27" s="92" customFormat="1" ht="39" customHeight="1" x14ac:dyDescent="0.2">
      <c r="A269" s="3"/>
      <c r="B269" s="72">
        <v>262</v>
      </c>
      <c r="C269" s="58"/>
      <c r="D269" s="11"/>
      <c r="E269" s="10"/>
      <c r="F269" s="11"/>
      <c r="G269" s="11"/>
      <c r="H269" s="59"/>
      <c r="I269" s="11"/>
      <c r="J269" s="37" t="b">
        <f t="shared" si="59"/>
        <v>0</v>
      </c>
      <c r="K269" s="65"/>
      <c r="L269" s="41" t="str">
        <f t="shared" si="48"/>
        <v/>
      </c>
      <c r="M269" s="40" t="str">
        <f t="shared" si="49"/>
        <v/>
      </c>
      <c r="N269" s="13"/>
      <c r="O269" s="44">
        <f t="shared" si="50"/>
        <v>0</v>
      </c>
      <c r="P269" s="44">
        <v>28000</v>
      </c>
      <c r="Q269" s="45">
        <f t="shared" si="51"/>
        <v>0</v>
      </c>
      <c r="R269" s="52" t="str">
        <f t="shared" si="52"/>
        <v/>
      </c>
      <c r="S269" s="53" t="str">
        <f t="shared" si="53"/>
        <v/>
      </c>
      <c r="T269" s="53" t="str">
        <f t="shared" si="54"/>
        <v/>
      </c>
      <c r="U269" s="54" t="str">
        <f t="shared" si="55"/>
        <v/>
      </c>
      <c r="V269" s="7"/>
      <c r="W269" s="8"/>
      <c r="X269" s="55" t="str">
        <f t="shared" si="56"/>
        <v/>
      </c>
      <c r="Y269" s="7"/>
      <c r="Z269" s="56" t="str">
        <f t="shared" si="57"/>
        <v/>
      </c>
      <c r="AA269" s="56">
        <f t="shared" si="58"/>
        <v>12</v>
      </c>
    </row>
    <row r="270" spans="1:27" s="92" customFormat="1" ht="39" customHeight="1" x14ac:dyDescent="0.2">
      <c r="A270" s="3"/>
      <c r="B270" s="72">
        <v>263</v>
      </c>
      <c r="C270" s="58"/>
      <c r="D270" s="11"/>
      <c r="E270" s="10"/>
      <c r="F270" s="11"/>
      <c r="G270" s="11"/>
      <c r="H270" s="59"/>
      <c r="I270" s="11"/>
      <c r="J270" s="37" t="b">
        <f t="shared" si="59"/>
        <v>0</v>
      </c>
      <c r="K270" s="65"/>
      <c r="L270" s="41" t="str">
        <f t="shared" si="48"/>
        <v/>
      </c>
      <c r="M270" s="40" t="str">
        <f t="shared" si="49"/>
        <v/>
      </c>
      <c r="N270" s="13"/>
      <c r="O270" s="44">
        <f t="shared" si="50"/>
        <v>0</v>
      </c>
      <c r="P270" s="44">
        <v>28000</v>
      </c>
      <c r="Q270" s="45">
        <f t="shared" si="51"/>
        <v>0</v>
      </c>
      <c r="R270" s="52" t="str">
        <f t="shared" si="52"/>
        <v/>
      </c>
      <c r="S270" s="53" t="str">
        <f t="shared" si="53"/>
        <v/>
      </c>
      <c r="T270" s="53" t="str">
        <f t="shared" si="54"/>
        <v/>
      </c>
      <c r="U270" s="54" t="str">
        <f t="shared" si="55"/>
        <v/>
      </c>
      <c r="V270" s="7"/>
      <c r="W270" s="8"/>
      <c r="X270" s="55" t="str">
        <f t="shared" si="56"/>
        <v/>
      </c>
      <c r="Y270" s="7"/>
      <c r="Z270" s="56" t="str">
        <f t="shared" si="57"/>
        <v/>
      </c>
      <c r="AA270" s="56">
        <f t="shared" si="58"/>
        <v>12</v>
      </c>
    </row>
    <row r="271" spans="1:27" s="92" customFormat="1" ht="39" customHeight="1" x14ac:dyDescent="0.2">
      <c r="A271" s="3"/>
      <c r="B271" s="72">
        <v>264</v>
      </c>
      <c r="C271" s="58"/>
      <c r="D271" s="11"/>
      <c r="E271" s="10"/>
      <c r="F271" s="11"/>
      <c r="G271" s="11"/>
      <c r="H271" s="59"/>
      <c r="I271" s="11"/>
      <c r="J271" s="37" t="b">
        <f t="shared" si="59"/>
        <v>0</v>
      </c>
      <c r="K271" s="65"/>
      <c r="L271" s="41" t="str">
        <f t="shared" si="48"/>
        <v/>
      </c>
      <c r="M271" s="40" t="str">
        <f t="shared" si="49"/>
        <v/>
      </c>
      <c r="N271" s="13"/>
      <c r="O271" s="44">
        <f t="shared" si="50"/>
        <v>0</v>
      </c>
      <c r="P271" s="44">
        <v>28000</v>
      </c>
      <c r="Q271" s="45">
        <f t="shared" si="51"/>
        <v>0</v>
      </c>
      <c r="R271" s="52" t="str">
        <f t="shared" si="52"/>
        <v/>
      </c>
      <c r="S271" s="53" t="str">
        <f t="shared" si="53"/>
        <v/>
      </c>
      <c r="T271" s="53" t="str">
        <f t="shared" si="54"/>
        <v/>
      </c>
      <c r="U271" s="54" t="str">
        <f t="shared" si="55"/>
        <v/>
      </c>
      <c r="V271" s="7"/>
      <c r="W271" s="8"/>
      <c r="X271" s="55" t="str">
        <f t="shared" si="56"/>
        <v/>
      </c>
      <c r="Y271" s="7"/>
      <c r="Z271" s="56" t="str">
        <f t="shared" si="57"/>
        <v/>
      </c>
      <c r="AA271" s="56">
        <f t="shared" si="58"/>
        <v>12</v>
      </c>
    </row>
    <row r="272" spans="1:27" s="92" customFormat="1" ht="39" customHeight="1" x14ac:dyDescent="0.2">
      <c r="A272" s="3"/>
      <c r="B272" s="72">
        <v>265</v>
      </c>
      <c r="C272" s="58"/>
      <c r="D272" s="11"/>
      <c r="E272" s="10"/>
      <c r="F272" s="11"/>
      <c r="G272" s="11"/>
      <c r="H272" s="59"/>
      <c r="I272" s="11"/>
      <c r="J272" s="37" t="b">
        <f t="shared" si="59"/>
        <v>0</v>
      </c>
      <c r="K272" s="65"/>
      <c r="L272" s="41" t="str">
        <f t="shared" si="48"/>
        <v/>
      </c>
      <c r="M272" s="40" t="str">
        <f t="shared" si="49"/>
        <v/>
      </c>
      <c r="N272" s="13"/>
      <c r="O272" s="44">
        <f t="shared" si="50"/>
        <v>0</v>
      </c>
      <c r="P272" s="44">
        <v>28000</v>
      </c>
      <c r="Q272" s="45">
        <f t="shared" si="51"/>
        <v>0</v>
      </c>
      <c r="R272" s="52" t="str">
        <f t="shared" si="52"/>
        <v/>
      </c>
      <c r="S272" s="53" t="str">
        <f t="shared" si="53"/>
        <v/>
      </c>
      <c r="T272" s="53" t="str">
        <f t="shared" si="54"/>
        <v/>
      </c>
      <c r="U272" s="54" t="str">
        <f t="shared" si="55"/>
        <v/>
      </c>
      <c r="V272" s="7"/>
      <c r="W272" s="8"/>
      <c r="X272" s="55" t="str">
        <f t="shared" si="56"/>
        <v/>
      </c>
      <c r="Y272" s="7"/>
      <c r="Z272" s="56" t="str">
        <f t="shared" si="57"/>
        <v/>
      </c>
      <c r="AA272" s="56">
        <f t="shared" si="58"/>
        <v>12</v>
      </c>
    </row>
    <row r="273" spans="1:27" s="92" customFormat="1" ht="39" customHeight="1" x14ac:dyDescent="0.2">
      <c r="A273" s="3"/>
      <c r="B273" s="72">
        <v>266</v>
      </c>
      <c r="C273" s="58"/>
      <c r="D273" s="11"/>
      <c r="E273" s="10"/>
      <c r="F273" s="11"/>
      <c r="G273" s="11"/>
      <c r="H273" s="59"/>
      <c r="I273" s="11"/>
      <c r="J273" s="37" t="b">
        <f t="shared" si="59"/>
        <v>0</v>
      </c>
      <c r="K273" s="65"/>
      <c r="L273" s="41" t="str">
        <f t="shared" si="48"/>
        <v/>
      </c>
      <c r="M273" s="40" t="str">
        <f t="shared" si="49"/>
        <v/>
      </c>
      <c r="N273" s="13"/>
      <c r="O273" s="44">
        <f t="shared" si="50"/>
        <v>0</v>
      </c>
      <c r="P273" s="44">
        <v>28000</v>
      </c>
      <c r="Q273" s="45">
        <f t="shared" si="51"/>
        <v>0</v>
      </c>
      <c r="R273" s="52" t="str">
        <f t="shared" si="52"/>
        <v/>
      </c>
      <c r="S273" s="53" t="str">
        <f t="shared" si="53"/>
        <v/>
      </c>
      <c r="T273" s="53" t="str">
        <f t="shared" si="54"/>
        <v/>
      </c>
      <c r="U273" s="54" t="str">
        <f t="shared" si="55"/>
        <v/>
      </c>
      <c r="V273" s="7"/>
      <c r="W273" s="8"/>
      <c r="X273" s="55" t="str">
        <f t="shared" si="56"/>
        <v/>
      </c>
      <c r="Y273" s="7"/>
      <c r="Z273" s="56" t="str">
        <f t="shared" si="57"/>
        <v/>
      </c>
      <c r="AA273" s="56">
        <f t="shared" si="58"/>
        <v>12</v>
      </c>
    </row>
    <row r="274" spans="1:27" s="92" customFormat="1" ht="39" customHeight="1" x14ac:dyDescent="0.2">
      <c r="A274" s="3"/>
      <c r="B274" s="72">
        <v>267</v>
      </c>
      <c r="C274" s="58"/>
      <c r="D274" s="11"/>
      <c r="E274" s="10"/>
      <c r="F274" s="11"/>
      <c r="G274" s="11"/>
      <c r="H274" s="59"/>
      <c r="I274" s="11"/>
      <c r="J274" s="37" t="b">
        <f t="shared" si="59"/>
        <v>0</v>
      </c>
      <c r="K274" s="65"/>
      <c r="L274" s="41" t="str">
        <f t="shared" si="48"/>
        <v/>
      </c>
      <c r="M274" s="40" t="str">
        <f t="shared" si="49"/>
        <v/>
      </c>
      <c r="N274" s="13"/>
      <c r="O274" s="44">
        <f t="shared" si="50"/>
        <v>0</v>
      </c>
      <c r="P274" s="44">
        <v>28000</v>
      </c>
      <c r="Q274" s="45">
        <f t="shared" si="51"/>
        <v>0</v>
      </c>
      <c r="R274" s="52" t="str">
        <f t="shared" si="52"/>
        <v/>
      </c>
      <c r="S274" s="53" t="str">
        <f t="shared" si="53"/>
        <v/>
      </c>
      <c r="T274" s="53" t="str">
        <f t="shared" si="54"/>
        <v/>
      </c>
      <c r="U274" s="54" t="str">
        <f t="shared" si="55"/>
        <v/>
      </c>
      <c r="V274" s="7"/>
      <c r="W274" s="8"/>
      <c r="X274" s="55" t="str">
        <f t="shared" si="56"/>
        <v/>
      </c>
      <c r="Y274" s="7"/>
      <c r="Z274" s="56" t="str">
        <f t="shared" si="57"/>
        <v/>
      </c>
      <c r="AA274" s="56">
        <f t="shared" si="58"/>
        <v>12</v>
      </c>
    </row>
    <row r="275" spans="1:27" s="92" customFormat="1" ht="39" customHeight="1" x14ac:dyDescent="0.2">
      <c r="A275" s="3"/>
      <c r="B275" s="72">
        <v>268</v>
      </c>
      <c r="C275" s="58"/>
      <c r="D275" s="11"/>
      <c r="E275" s="10"/>
      <c r="F275" s="11"/>
      <c r="G275" s="11"/>
      <c r="H275" s="59"/>
      <c r="I275" s="11"/>
      <c r="J275" s="37" t="b">
        <f t="shared" si="59"/>
        <v>0</v>
      </c>
      <c r="K275" s="65"/>
      <c r="L275" s="41" t="str">
        <f t="shared" si="48"/>
        <v/>
      </c>
      <c r="M275" s="40" t="str">
        <f t="shared" si="49"/>
        <v/>
      </c>
      <c r="N275" s="13"/>
      <c r="O275" s="44">
        <f t="shared" si="50"/>
        <v>0</v>
      </c>
      <c r="P275" s="44">
        <v>28000</v>
      </c>
      <c r="Q275" s="45">
        <f t="shared" si="51"/>
        <v>0</v>
      </c>
      <c r="R275" s="52" t="str">
        <f t="shared" si="52"/>
        <v/>
      </c>
      <c r="S275" s="53" t="str">
        <f t="shared" si="53"/>
        <v/>
      </c>
      <c r="T275" s="53" t="str">
        <f t="shared" si="54"/>
        <v/>
      </c>
      <c r="U275" s="54" t="str">
        <f t="shared" si="55"/>
        <v/>
      </c>
      <c r="V275" s="7"/>
      <c r="W275" s="8"/>
      <c r="X275" s="55" t="str">
        <f t="shared" si="56"/>
        <v/>
      </c>
      <c r="Y275" s="7"/>
      <c r="Z275" s="56" t="str">
        <f t="shared" si="57"/>
        <v/>
      </c>
      <c r="AA275" s="56">
        <f t="shared" si="58"/>
        <v>12</v>
      </c>
    </row>
    <row r="276" spans="1:27" s="92" customFormat="1" ht="39" customHeight="1" x14ac:dyDescent="0.2">
      <c r="A276" s="3"/>
      <c r="B276" s="72">
        <v>269</v>
      </c>
      <c r="C276" s="58"/>
      <c r="D276" s="11"/>
      <c r="E276" s="10"/>
      <c r="F276" s="11"/>
      <c r="G276" s="11"/>
      <c r="H276" s="59"/>
      <c r="I276" s="11"/>
      <c r="J276" s="37" t="b">
        <f t="shared" si="59"/>
        <v>0</v>
      </c>
      <c r="K276" s="65"/>
      <c r="L276" s="41" t="str">
        <f t="shared" si="48"/>
        <v/>
      </c>
      <c r="M276" s="40" t="str">
        <f t="shared" si="49"/>
        <v/>
      </c>
      <c r="N276" s="13"/>
      <c r="O276" s="44">
        <f t="shared" si="50"/>
        <v>0</v>
      </c>
      <c r="P276" s="44">
        <v>28000</v>
      </c>
      <c r="Q276" s="45">
        <f t="shared" si="51"/>
        <v>0</v>
      </c>
      <c r="R276" s="52" t="str">
        <f t="shared" si="52"/>
        <v/>
      </c>
      <c r="S276" s="53" t="str">
        <f t="shared" si="53"/>
        <v/>
      </c>
      <c r="T276" s="53" t="str">
        <f t="shared" si="54"/>
        <v/>
      </c>
      <c r="U276" s="54" t="str">
        <f t="shared" si="55"/>
        <v/>
      </c>
      <c r="V276" s="7"/>
      <c r="W276" s="8"/>
      <c r="X276" s="55" t="str">
        <f t="shared" si="56"/>
        <v/>
      </c>
      <c r="Y276" s="7"/>
      <c r="Z276" s="56" t="str">
        <f t="shared" si="57"/>
        <v/>
      </c>
      <c r="AA276" s="56">
        <f t="shared" si="58"/>
        <v>12</v>
      </c>
    </row>
    <row r="277" spans="1:27" s="92" customFormat="1" ht="39" customHeight="1" x14ac:dyDescent="0.2">
      <c r="A277" s="3"/>
      <c r="B277" s="72">
        <v>270</v>
      </c>
      <c r="C277" s="58"/>
      <c r="D277" s="11"/>
      <c r="E277" s="10"/>
      <c r="F277" s="11"/>
      <c r="G277" s="11"/>
      <c r="H277" s="59"/>
      <c r="I277" s="11"/>
      <c r="J277" s="37" t="b">
        <f t="shared" si="59"/>
        <v>0</v>
      </c>
      <c r="K277" s="65"/>
      <c r="L277" s="41" t="str">
        <f t="shared" si="48"/>
        <v/>
      </c>
      <c r="M277" s="40" t="str">
        <f t="shared" si="49"/>
        <v/>
      </c>
      <c r="N277" s="13"/>
      <c r="O277" s="44">
        <f t="shared" si="50"/>
        <v>0</v>
      </c>
      <c r="P277" s="44">
        <v>28000</v>
      </c>
      <c r="Q277" s="45">
        <f t="shared" si="51"/>
        <v>0</v>
      </c>
      <c r="R277" s="52" t="str">
        <f t="shared" si="52"/>
        <v/>
      </c>
      <c r="S277" s="53" t="str">
        <f t="shared" si="53"/>
        <v/>
      </c>
      <c r="T277" s="53" t="str">
        <f t="shared" si="54"/>
        <v/>
      </c>
      <c r="U277" s="54" t="str">
        <f t="shared" si="55"/>
        <v/>
      </c>
      <c r="V277" s="7"/>
      <c r="W277" s="8"/>
      <c r="X277" s="55" t="str">
        <f t="shared" si="56"/>
        <v/>
      </c>
      <c r="Y277" s="7"/>
      <c r="Z277" s="56" t="str">
        <f t="shared" si="57"/>
        <v/>
      </c>
      <c r="AA277" s="56">
        <f t="shared" si="58"/>
        <v>12</v>
      </c>
    </row>
    <row r="278" spans="1:27" s="92" customFormat="1" ht="39" customHeight="1" x14ac:dyDescent="0.2">
      <c r="A278" s="3"/>
      <c r="B278" s="72">
        <v>271</v>
      </c>
      <c r="C278" s="58"/>
      <c r="D278" s="11"/>
      <c r="E278" s="10"/>
      <c r="F278" s="11"/>
      <c r="G278" s="11"/>
      <c r="H278" s="59"/>
      <c r="I278" s="11"/>
      <c r="J278" s="37" t="b">
        <f t="shared" si="59"/>
        <v>0</v>
      </c>
      <c r="K278" s="65"/>
      <c r="L278" s="41" t="str">
        <f t="shared" si="48"/>
        <v/>
      </c>
      <c r="M278" s="40" t="str">
        <f t="shared" si="49"/>
        <v/>
      </c>
      <c r="N278" s="13"/>
      <c r="O278" s="44">
        <f t="shared" si="50"/>
        <v>0</v>
      </c>
      <c r="P278" s="44">
        <v>28000</v>
      </c>
      <c r="Q278" s="45">
        <f t="shared" si="51"/>
        <v>0</v>
      </c>
      <c r="R278" s="52" t="str">
        <f t="shared" si="52"/>
        <v/>
      </c>
      <c r="S278" s="53" t="str">
        <f t="shared" si="53"/>
        <v/>
      </c>
      <c r="T278" s="53" t="str">
        <f t="shared" si="54"/>
        <v/>
      </c>
      <c r="U278" s="54" t="str">
        <f t="shared" si="55"/>
        <v/>
      </c>
      <c r="V278" s="7"/>
      <c r="W278" s="8"/>
      <c r="X278" s="55" t="str">
        <f t="shared" si="56"/>
        <v/>
      </c>
      <c r="Y278" s="7"/>
      <c r="Z278" s="56" t="str">
        <f t="shared" si="57"/>
        <v/>
      </c>
      <c r="AA278" s="56">
        <f t="shared" si="58"/>
        <v>12</v>
      </c>
    </row>
    <row r="279" spans="1:27" ht="39" customHeight="1" x14ac:dyDescent="0.2">
      <c r="A279" s="2"/>
      <c r="B279" s="72">
        <v>272</v>
      </c>
      <c r="C279" s="58"/>
      <c r="D279" s="11"/>
      <c r="E279" s="10"/>
      <c r="F279" s="11"/>
      <c r="G279" s="11"/>
      <c r="H279" s="59"/>
      <c r="I279" s="11"/>
      <c r="J279" s="37" t="b">
        <f t="shared" si="59"/>
        <v>0</v>
      </c>
      <c r="K279" s="65"/>
      <c r="L279" s="41" t="str">
        <f t="shared" si="48"/>
        <v/>
      </c>
      <c r="M279" s="40" t="str">
        <f t="shared" si="49"/>
        <v/>
      </c>
      <c r="N279" s="13"/>
      <c r="O279" s="44">
        <f t="shared" si="50"/>
        <v>0</v>
      </c>
      <c r="P279" s="44">
        <v>28000</v>
      </c>
      <c r="Q279" s="45">
        <f t="shared" si="51"/>
        <v>0</v>
      </c>
      <c r="R279" s="52" t="str">
        <f t="shared" si="52"/>
        <v/>
      </c>
      <c r="S279" s="53" t="str">
        <f t="shared" si="53"/>
        <v/>
      </c>
      <c r="T279" s="53" t="str">
        <f t="shared" si="54"/>
        <v/>
      </c>
      <c r="U279" s="54" t="str">
        <f t="shared" si="55"/>
        <v/>
      </c>
      <c r="V279" s="7"/>
      <c r="W279" s="8"/>
      <c r="X279" s="55" t="str">
        <f t="shared" si="56"/>
        <v/>
      </c>
      <c r="Y279" s="7"/>
      <c r="Z279" s="56" t="str">
        <f t="shared" si="57"/>
        <v/>
      </c>
      <c r="AA279" s="56">
        <f t="shared" si="58"/>
        <v>12</v>
      </c>
    </row>
    <row r="280" spans="1:27" ht="39" customHeight="1" x14ac:dyDescent="0.2">
      <c r="A280" s="2"/>
      <c r="B280" s="72">
        <v>273</v>
      </c>
      <c r="C280" s="58"/>
      <c r="D280" s="11"/>
      <c r="E280" s="10"/>
      <c r="F280" s="11"/>
      <c r="G280" s="11"/>
      <c r="H280" s="59"/>
      <c r="I280" s="11"/>
      <c r="J280" s="37" t="b">
        <f t="shared" si="59"/>
        <v>0</v>
      </c>
      <c r="K280" s="65"/>
      <c r="L280" s="41" t="str">
        <f t="shared" si="48"/>
        <v/>
      </c>
      <c r="M280" s="40" t="str">
        <f t="shared" si="49"/>
        <v/>
      </c>
      <c r="N280" s="13"/>
      <c r="O280" s="44">
        <f t="shared" si="50"/>
        <v>0</v>
      </c>
      <c r="P280" s="44">
        <v>28000</v>
      </c>
      <c r="Q280" s="45">
        <f t="shared" si="51"/>
        <v>0</v>
      </c>
      <c r="R280" s="52" t="str">
        <f t="shared" si="52"/>
        <v/>
      </c>
      <c r="S280" s="53" t="str">
        <f t="shared" si="53"/>
        <v/>
      </c>
      <c r="T280" s="53" t="str">
        <f t="shared" si="54"/>
        <v/>
      </c>
      <c r="U280" s="54" t="str">
        <f t="shared" si="55"/>
        <v/>
      </c>
      <c r="V280" s="7"/>
      <c r="W280" s="8"/>
      <c r="X280" s="55" t="str">
        <f t="shared" si="56"/>
        <v/>
      </c>
      <c r="Y280" s="7"/>
      <c r="Z280" s="56" t="str">
        <f t="shared" si="57"/>
        <v/>
      </c>
      <c r="AA280" s="56">
        <f t="shared" si="58"/>
        <v>12</v>
      </c>
    </row>
    <row r="281" spans="1:27" ht="39" customHeight="1" x14ac:dyDescent="0.2">
      <c r="A281" s="2"/>
      <c r="B281" s="72">
        <v>274</v>
      </c>
      <c r="C281" s="58"/>
      <c r="D281" s="11"/>
      <c r="E281" s="10"/>
      <c r="F281" s="11"/>
      <c r="G281" s="11"/>
      <c r="H281" s="59"/>
      <c r="I281" s="11"/>
      <c r="J281" s="37" t="b">
        <f t="shared" si="59"/>
        <v>0</v>
      </c>
      <c r="K281" s="65"/>
      <c r="L281" s="41" t="str">
        <f t="shared" si="48"/>
        <v/>
      </c>
      <c r="M281" s="40" t="str">
        <f t="shared" si="49"/>
        <v/>
      </c>
      <c r="N281" s="13"/>
      <c r="O281" s="44">
        <f t="shared" si="50"/>
        <v>0</v>
      </c>
      <c r="P281" s="44">
        <v>28000</v>
      </c>
      <c r="Q281" s="45">
        <f t="shared" si="51"/>
        <v>0</v>
      </c>
      <c r="R281" s="52" t="str">
        <f t="shared" si="52"/>
        <v/>
      </c>
      <c r="S281" s="53" t="str">
        <f t="shared" si="53"/>
        <v/>
      </c>
      <c r="T281" s="53" t="str">
        <f t="shared" si="54"/>
        <v/>
      </c>
      <c r="U281" s="54" t="str">
        <f t="shared" si="55"/>
        <v/>
      </c>
      <c r="V281" s="7"/>
      <c r="W281" s="8"/>
      <c r="X281" s="55" t="str">
        <f t="shared" si="56"/>
        <v/>
      </c>
      <c r="Y281" s="7"/>
      <c r="Z281" s="56" t="str">
        <f t="shared" si="57"/>
        <v/>
      </c>
      <c r="AA281" s="56">
        <f t="shared" si="58"/>
        <v>12</v>
      </c>
    </row>
    <row r="282" spans="1:27" ht="39" customHeight="1" x14ac:dyDescent="0.2">
      <c r="A282" s="2"/>
      <c r="B282" s="72">
        <v>275</v>
      </c>
      <c r="C282" s="58"/>
      <c r="D282" s="11"/>
      <c r="E282" s="10"/>
      <c r="F282" s="11"/>
      <c r="G282" s="11"/>
      <c r="H282" s="59"/>
      <c r="I282" s="11"/>
      <c r="J282" s="37" t="b">
        <f t="shared" si="59"/>
        <v>0</v>
      </c>
      <c r="K282" s="65"/>
      <c r="L282" s="41" t="str">
        <f t="shared" si="48"/>
        <v/>
      </c>
      <c r="M282" s="40" t="str">
        <f t="shared" si="49"/>
        <v/>
      </c>
      <c r="N282" s="13"/>
      <c r="O282" s="44">
        <f t="shared" si="50"/>
        <v>0</v>
      </c>
      <c r="P282" s="44">
        <v>28000</v>
      </c>
      <c r="Q282" s="45">
        <f t="shared" si="51"/>
        <v>0</v>
      </c>
      <c r="R282" s="52" t="str">
        <f t="shared" si="52"/>
        <v/>
      </c>
      <c r="S282" s="53" t="str">
        <f t="shared" si="53"/>
        <v/>
      </c>
      <c r="T282" s="53" t="str">
        <f t="shared" si="54"/>
        <v/>
      </c>
      <c r="U282" s="54" t="str">
        <f t="shared" si="55"/>
        <v/>
      </c>
      <c r="V282" s="7"/>
      <c r="W282" s="8"/>
      <c r="X282" s="55" t="str">
        <f t="shared" si="56"/>
        <v/>
      </c>
      <c r="Y282" s="7"/>
      <c r="Z282" s="56" t="str">
        <f t="shared" si="57"/>
        <v/>
      </c>
      <c r="AA282" s="56">
        <f t="shared" si="58"/>
        <v>12</v>
      </c>
    </row>
    <row r="283" spans="1:27" ht="39" customHeight="1" x14ac:dyDescent="0.2">
      <c r="A283" s="2"/>
      <c r="B283" s="72">
        <v>276</v>
      </c>
      <c r="C283" s="58"/>
      <c r="D283" s="11"/>
      <c r="E283" s="10"/>
      <c r="F283" s="11"/>
      <c r="G283" s="11"/>
      <c r="H283" s="59"/>
      <c r="I283" s="11"/>
      <c r="J283" s="37" t="b">
        <f t="shared" si="59"/>
        <v>0</v>
      </c>
      <c r="K283" s="65"/>
      <c r="L283" s="41" t="str">
        <f t="shared" si="48"/>
        <v/>
      </c>
      <c r="M283" s="40" t="str">
        <f t="shared" si="49"/>
        <v/>
      </c>
      <c r="N283" s="13"/>
      <c r="O283" s="44">
        <f t="shared" si="50"/>
        <v>0</v>
      </c>
      <c r="P283" s="44">
        <v>28000</v>
      </c>
      <c r="Q283" s="45">
        <f t="shared" si="51"/>
        <v>0</v>
      </c>
      <c r="R283" s="52" t="str">
        <f t="shared" si="52"/>
        <v/>
      </c>
      <c r="S283" s="53" t="str">
        <f t="shared" si="53"/>
        <v/>
      </c>
      <c r="T283" s="53" t="str">
        <f t="shared" si="54"/>
        <v/>
      </c>
      <c r="U283" s="54" t="str">
        <f t="shared" si="55"/>
        <v/>
      </c>
      <c r="V283" s="7"/>
      <c r="W283" s="8"/>
      <c r="X283" s="55" t="str">
        <f t="shared" si="56"/>
        <v/>
      </c>
      <c r="Y283" s="7"/>
      <c r="Z283" s="56" t="str">
        <f t="shared" si="57"/>
        <v/>
      </c>
      <c r="AA283" s="56">
        <f t="shared" si="58"/>
        <v>12</v>
      </c>
    </row>
    <row r="284" spans="1:27" ht="39" customHeight="1" x14ac:dyDescent="0.2">
      <c r="A284" s="2"/>
      <c r="B284" s="72">
        <v>277</v>
      </c>
      <c r="C284" s="58"/>
      <c r="D284" s="11"/>
      <c r="E284" s="10"/>
      <c r="F284" s="11"/>
      <c r="G284" s="11"/>
      <c r="H284" s="59"/>
      <c r="I284" s="11"/>
      <c r="J284" s="37" t="b">
        <f t="shared" si="59"/>
        <v>0</v>
      </c>
      <c r="K284" s="65"/>
      <c r="L284" s="41" t="str">
        <f t="shared" si="48"/>
        <v/>
      </c>
      <c r="M284" s="40" t="str">
        <f t="shared" si="49"/>
        <v/>
      </c>
      <c r="N284" s="13"/>
      <c r="O284" s="44">
        <f t="shared" si="50"/>
        <v>0</v>
      </c>
      <c r="P284" s="44">
        <v>28000</v>
      </c>
      <c r="Q284" s="45">
        <f t="shared" si="51"/>
        <v>0</v>
      </c>
      <c r="R284" s="52" t="str">
        <f t="shared" si="52"/>
        <v/>
      </c>
      <c r="S284" s="53" t="str">
        <f t="shared" si="53"/>
        <v/>
      </c>
      <c r="T284" s="53" t="str">
        <f t="shared" si="54"/>
        <v/>
      </c>
      <c r="U284" s="54" t="str">
        <f t="shared" si="55"/>
        <v/>
      </c>
      <c r="V284" s="7"/>
      <c r="W284" s="8"/>
      <c r="X284" s="55" t="str">
        <f t="shared" si="56"/>
        <v/>
      </c>
      <c r="Y284" s="7"/>
      <c r="Z284" s="56" t="str">
        <f t="shared" si="57"/>
        <v/>
      </c>
      <c r="AA284" s="56">
        <f t="shared" si="58"/>
        <v>12</v>
      </c>
    </row>
    <row r="285" spans="1:27" ht="39" customHeight="1" x14ac:dyDescent="0.2">
      <c r="A285" s="2"/>
      <c r="B285" s="72">
        <v>278</v>
      </c>
      <c r="C285" s="58"/>
      <c r="D285" s="11"/>
      <c r="E285" s="10"/>
      <c r="F285" s="11"/>
      <c r="G285" s="11"/>
      <c r="H285" s="59"/>
      <c r="I285" s="11"/>
      <c r="J285" s="37" t="b">
        <f t="shared" si="59"/>
        <v>0</v>
      </c>
      <c r="K285" s="65"/>
      <c r="L285" s="41" t="str">
        <f t="shared" si="48"/>
        <v/>
      </c>
      <c r="M285" s="40" t="str">
        <f t="shared" si="49"/>
        <v/>
      </c>
      <c r="N285" s="13"/>
      <c r="O285" s="44">
        <f t="shared" si="50"/>
        <v>0</v>
      </c>
      <c r="P285" s="44">
        <v>28000</v>
      </c>
      <c r="Q285" s="45">
        <f t="shared" si="51"/>
        <v>0</v>
      </c>
      <c r="R285" s="52" t="str">
        <f t="shared" si="52"/>
        <v/>
      </c>
      <c r="S285" s="53" t="str">
        <f t="shared" si="53"/>
        <v/>
      </c>
      <c r="T285" s="53" t="str">
        <f t="shared" si="54"/>
        <v/>
      </c>
      <c r="U285" s="54" t="str">
        <f t="shared" si="55"/>
        <v/>
      </c>
      <c r="V285" s="7"/>
      <c r="W285" s="8"/>
      <c r="X285" s="55" t="str">
        <f t="shared" si="56"/>
        <v/>
      </c>
      <c r="Y285" s="7"/>
      <c r="Z285" s="56" t="str">
        <f t="shared" si="57"/>
        <v/>
      </c>
      <c r="AA285" s="56">
        <f t="shared" si="58"/>
        <v>12</v>
      </c>
    </row>
    <row r="286" spans="1:27" ht="39" customHeight="1" x14ac:dyDescent="0.2">
      <c r="A286" s="2"/>
      <c r="B286" s="72">
        <v>279</v>
      </c>
      <c r="C286" s="58"/>
      <c r="D286" s="11"/>
      <c r="E286" s="10"/>
      <c r="F286" s="11"/>
      <c r="G286" s="11"/>
      <c r="H286" s="59"/>
      <c r="I286" s="11"/>
      <c r="J286" s="37" t="b">
        <f t="shared" si="59"/>
        <v>0</v>
      </c>
      <c r="K286" s="65"/>
      <c r="L286" s="41" t="str">
        <f t="shared" si="48"/>
        <v/>
      </c>
      <c r="M286" s="40" t="str">
        <f t="shared" si="49"/>
        <v/>
      </c>
      <c r="N286" s="13"/>
      <c r="O286" s="44">
        <f t="shared" si="50"/>
        <v>0</v>
      </c>
      <c r="P286" s="44">
        <v>28000</v>
      </c>
      <c r="Q286" s="45">
        <f t="shared" si="51"/>
        <v>0</v>
      </c>
      <c r="R286" s="52" t="str">
        <f t="shared" si="52"/>
        <v/>
      </c>
      <c r="S286" s="53" t="str">
        <f t="shared" si="53"/>
        <v/>
      </c>
      <c r="T286" s="53" t="str">
        <f t="shared" si="54"/>
        <v/>
      </c>
      <c r="U286" s="54" t="str">
        <f t="shared" si="55"/>
        <v/>
      </c>
      <c r="V286" s="7"/>
      <c r="W286" s="8"/>
      <c r="X286" s="55" t="str">
        <f t="shared" si="56"/>
        <v/>
      </c>
      <c r="Y286" s="7"/>
      <c r="Z286" s="56" t="str">
        <f t="shared" si="57"/>
        <v/>
      </c>
      <c r="AA286" s="56">
        <f t="shared" si="58"/>
        <v>12</v>
      </c>
    </row>
    <row r="287" spans="1:27" ht="39" customHeight="1" x14ac:dyDescent="0.2">
      <c r="A287" s="2"/>
      <c r="B287" s="72">
        <v>280</v>
      </c>
      <c r="C287" s="58"/>
      <c r="D287" s="11"/>
      <c r="E287" s="10"/>
      <c r="F287" s="11"/>
      <c r="G287" s="11"/>
      <c r="H287" s="59"/>
      <c r="I287" s="11"/>
      <c r="J287" s="37" t="b">
        <f t="shared" si="59"/>
        <v>0</v>
      </c>
      <c r="K287" s="65"/>
      <c r="L287" s="41" t="str">
        <f t="shared" si="48"/>
        <v/>
      </c>
      <c r="M287" s="40" t="str">
        <f t="shared" si="49"/>
        <v/>
      </c>
      <c r="N287" s="13"/>
      <c r="O287" s="44">
        <f t="shared" si="50"/>
        <v>0</v>
      </c>
      <c r="P287" s="44">
        <v>28000</v>
      </c>
      <c r="Q287" s="45">
        <f t="shared" si="51"/>
        <v>0</v>
      </c>
      <c r="R287" s="52" t="str">
        <f t="shared" si="52"/>
        <v/>
      </c>
      <c r="S287" s="53" t="str">
        <f t="shared" si="53"/>
        <v/>
      </c>
      <c r="T287" s="53" t="str">
        <f t="shared" si="54"/>
        <v/>
      </c>
      <c r="U287" s="54" t="str">
        <f t="shared" si="55"/>
        <v/>
      </c>
      <c r="V287" s="7"/>
      <c r="W287" s="8"/>
      <c r="X287" s="55" t="str">
        <f t="shared" si="56"/>
        <v/>
      </c>
      <c r="Y287" s="7"/>
      <c r="Z287" s="56" t="str">
        <f t="shared" si="57"/>
        <v/>
      </c>
      <c r="AA287" s="56">
        <f t="shared" si="58"/>
        <v>12</v>
      </c>
    </row>
    <row r="288" spans="1:27" ht="39" customHeight="1" x14ac:dyDescent="0.2">
      <c r="A288" s="2"/>
      <c r="B288" s="72">
        <v>281</v>
      </c>
      <c r="C288" s="58"/>
      <c r="D288" s="11"/>
      <c r="E288" s="10"/>
      <c r="F288" s="11"/>
      <c r="G288" s="11"/>
      <c r="H288" s="59"/>
      <c r="I288" s="11"/>
      <c r="J288" s="37" t="b">
        <f t="shared" si="59"/>
        <v>0</v>
      </c>
      <c r="K288" s="65"/>
      <c r="L288" s="41" t="str">
        <f t="shared" si="48"/>
        <v/>
      </c>
      <c r="M288" s="40" t="str">
        <f t="shared" si="49"/>
        <v/>
      </c>
      <c r="N288" s="13"/>
      <c r="O288" s="44">
        <f t="shared" si="50"/>
        <v>0</v>
      </c>
      <c r="P288" s="44">
        <v>28000</v>
      </c>
      <c r="Q288" s="45">
        <f t="shared" si="51"/>
        <v>0</v>
      </c>
      <c r="R288" s="52" t="str">
        <f t="shared" si="52"/>
        <v/>
      </c>
      <c r="S288" s="53" t="str">
        <f t="shared" si="53"/>
        <v/>
      </c>
      <c r="T288" s="53" t="str">
        <f t="shared" si="54"/>
        <v/>
      </c>
      <c r="U288" s="54" t="str">
        <f t="shared" si="55"/>
        <v/>
      </c>
      <c r="V288" s="7"/>
      <c r="W288" s="8"/>
      <c r="X288" s="55" t="str">
        <f t="shared" si="56"/>
        <v/>
      </c>
      <c r="Y288" s="7"/>
      <c r="Z288" s="56" t="str">
        <f t="shared" si="57"/>
        <v/>
      </c>
      <c r="AA288" s="56">
        <f t="shared" si="58"/>
        <v>12</v>
      </c>
    </row>
    <row r="289" spans="1:27" ht="39" customHeight="1" x14ac:dyDescent="0.2">
      <c r="A289" s="2"/>
      <c r="B289" s="72">
        <v>282</v>
      </c>
      <c r="C289" s="58"/>
      <c r="D289" s="11"/>
      <c r="E289" s="10"/>
      <c r="F289" s="11"/>
      <c r="G289" s="11"/>
      <c r="H289" s="59"/>
      <c r="I289" s="11"/>
      <c r="J289" s="37" t="b">
        <f t="shared" si="59"/>
        <v>0</v>
      </c>
      <c r="K289" s="65"/>
      <c r="L289" s="41" t="str">
        <f t="shared" si="48"/>
        <v/>
      </c>
      <c r="M289" s="40" t="str">
        <f t="shared" si="49"/>
        <v/>
      </c>
      <c r="N289" s="13"/>
      <c r="O289" s="44">
        <f t="shared" si="50"/>
        <v>0</v>
      </c>
      <c r="P289" s="44">
        <v>28000</v>
      </c>
      <c r="Q289" s="45">
        <f t="shared" si="51"/>
        <v>0</v>
      </c>
      <c r="R289" s="52" t="str">
        <f t="shared" si="52"/>
        <v/>
      </c>
      <c r="S289" s="53" t="str">
        <f t="shared" si="53"/>
        <v/>
      </c>
      <c r="T289" s="53" t="str">
        <f t="shared" si="54"/>
        <v/>
      </c>
      <c r="U289" s="54" t="str">
        <f t="shared" si="55"/>
        <v/>
      </c>
      <c r="V289" s="7"/>
      <c r="W289" s="8"/>
      <c r="X289" s="55" t="str">
        <f t="shared" si="56"/>
        <v/>
      </c>
      <c r="Y289" s="7"/>
      <c r="Z289" s="56" t="str">
        <f t="shared" si="57"/>
        <v/>
      </c>
      <c r="AA289" s="56">
        <f t="shared" si="58"/>
        <v>12</v>
      </c>
    </row>
    <row r="290" spans="1:27" ht="39" customHeight="1" x14ac:dyDescent="0.2">
      <c r="A290" s="2"/>
      <c r="B290" s="72">
        <v>283</v>
      </c>
      <c r="C290" s="58"/>
      <c r="D290" s="11"/>
      <c r="E290" s="10"/>
      <c r="F290" s="11"/>
      <c r="G290" s="11"/>
      <c r="H290" s="59"/>
      <c r="I290" s="11"/>
      <c r="J290" s="37" t="b">
        <f t="shared" si="59"/>
        <v>0</v>
      </c>
      <c r="K290" s="65"/>
      <c r="L290" s="41" t="str">
        <f t="shared" si="48"/>
        <v/>
      </c>
      <c r="M290" s="40" t="str">
        <f t="shared" si="49"/>
        <v/>
      </c>
      <c r="N290" s="13"/>
      <c r="O290" s="44">
        <f t="shared" si="50"/>
        <v>0</v>
      </c>
      <c r="P290" s="44">
        <v>28000</v>
      </c>
      <c r="Q290" s="45">
        <f t="shared" si="51"/>
        <v>0</v>
      </c>
      <c r="R290" s="52" t="str">
        <f t="shared" si="52"/>
        <v/>
      </c>
      <c r="S290" s="53" t="str">
        <f t="shared" si="53"/>
        <v/>
      </c>
      <c r="T290" s="53" t="str">
        <f t="shared" si="54"/>
        <v/>
      </c>
      <c r="U290" s="54" t="str">
        <f t="shared" si="55"/>
        <v/>
      </c>
      <c r="V290" s="7"/>
      <c r="W290" s="8"/>
      <c r="X290" s="55" t="str">
        <f t="shared" si="56"/>
        <v/>
      </c>
      <c r="Y290" s="7"/>
      <c r="Z290" s="56" t="str">
        <f t="shared" si="57"/>
        <v/>
      </c>
      <c r="AA290" s="56">
        <f t="shared" si="58"/>
        <v>12</v>
      </c>
    </row>
    <row r="291" spans="1:27" ht="39" customHeight="1" x14ac:dyDescent="0.2">
      <c r="A291" s="2"/>
      <c r="B291" s="72">
        <v>284</v>
      </c>
      <c r="C291" s="58"/>
      <c r="D291" s="11"/>
      <c r="E291" s="10"/>
      <c r="F291" s="11"/>
      <c r="G291" s="11"/>
      <c r="H291" s="59"/>
      <c r="I291" s="11"/>
      <c r="J291" s="37" t="b">
        <f t="shared" si="59"/>
        <v>0</v>
      </c>
      <c r="K291" s="65"/>
      <c r="L291" s="41" t="str">
        <f t="shared" si="48"/>
        <v/>
      </c>
      <c r="M291" s="40" t="str">
        <f t="shared" si="49"/>
        <v/>
      </c>
      <c r="N291" s="13"/>
      <c r="O291" s="44">
        <f t="shared" si="50"/>
        <v>0</v>
      </c>
      <c r="P291" s="44">
        <v>28000</v>
      </c>
      <c r="Q291" s="45">
        <f t="shared" si="51"/>
        <v>0</v>
      </c>
      <c r="R291" s="52" t="str">
        <f t="shared" si="52"/>
        <v/>
      </c>
      <c r="S291" s="53" t="str">
        <f t="shared" si="53"/>
        <v/>
      </c>
      <c r="T291" s="53" t="str">
        <f t="shared" si="54"/>
        <v/>
      </c>
      <c r="U291" s="54" t="str">
        <f t="shared" si="55"/>
        <v/>
      </c>
      <c r="V291" s="7"/>
      <c r="W291" s="8"/>
      <c r="X291" s="55" t="str">
        <f t="shared" si="56"/>
        <v/>
      </c>
      <c r="Y291" s="7"/>
      <c r="Z291" s="56" t="str">
        <f t="shared" si="57"/>
        <v/>
      </c>
      <c r="AA291" s="56">
        <f t="shared" si="58"/>
        <v>12</v>
      </c>
    </row>
    <row r="292" spans="1:27" ht="39" customHeight="1" x14ac:dyDescent="0.2">
      <c r="A292" s="2"/>
      <c r="B292" s="72">
        <v>285</v>
      </c>
      <c r="C292" s="58"/>
      <c r="D292" s="11"/>
      <c r="E292" s="10"/>
      <c r="F292" s="11"/>
      <c r="G292" s="11"/>
      <c r="H292" s="59"/>
      <c r="I292" s="11"/>
      <c r="J292" s="37" t="b">
        <f t="shared" si="59"/>
        <v>0</v>
      </c>
      <c r="K292" s="65"/>
      <c r="L292" s="41" t="str">
        <f t="shared" si="48"/>
        <v/>
      </c>
      <c r="M292" s="40" t="str">
        <f t="shared" si="49"/>
        <v/>
      </c>
      <c r="N292" s="13"/>
      <c r="O292" s="44">
        <f t="shared" si="50"/>
        <v>0</v>
      </c>
      <c r="P292" s="44">
        <v>28000</v>
      </c>
      <c r="Q292" s="45">
        <f t="shared" si="51"/>
        <v>0</v>
      </c>
      <c r="R292" s="52" t="str">
        <f t="shared" si="52"/>
        <v/>
      </c>
      <c r="S292" s="53" t="str">
        <f t="shared" si="53"/>
        <v/>
      </c>
      <c r="T292" s="53" t="str">
        <f t="shared" si="54"/>
        <v/>
      </c>
      <c r="U292" s="54" t="str">
        <f t="shared" si="55"/>
        <v/>
      </c>
      <c r="V292" s="7"/>
      <c r="W292" s="8"/>
      <c r="X292" s="55" t="str">
        <f t="shared" si="56"/>
        <v/>
      </c>
      <c r="Y292" s="7"/>
      <c r="Z292" s="56" t="str">
        <f t="shared" si="57"/>
        <v/>
      </c>
      <c r="AA292" s="56">
        <f t="shared" si="58"/>
        <v>12</v>
      </c>
    </row>
    <row r="293" spans="1:27" ht="39" customHeight="1" x14ac:dyDescent="0.2">
      <c r="A293" s="2"/>
      <c r="B293" s="72">
        <v>286</v>
      </c>
      <c r="C293" s="58"/>
      <c r="D293" s="11"/>
      <c r="E293" s="10"/>
      <c r="F293" s="11"/>
      <c r="G293" s="11"/>
      <c r="H293" s="59"/>
      <c r="I293" s="11"/>
      <c r="J293" s="37" t="b">
        <f t="shared" si="59"/>
        <v>0</v>
      </c>
      <c r="K293" s="65"/>
      <c r="L293" s="41" t="str">
        <f t="shared" si="48"/>
        <v/>
      </c>
      <c r="M293" s="40" t="str">
        <f t="shared" si="49"/>
        <v/>
      </c>
      <c r="N293" s="13"/>
      <c r="O293" s="44">
        <f t="shared" si="50"/>
        <v>0</v>
      </c>
      <c r="P293" s="44">
        <v>28000</v>
      </c>
      <c r="Q293" s="45">
        <f t="shared" si="51"/>
        <v>0</v>
      </c>
      <c r="R293" s="52" t="str">
        <f t="shared" si="52"/>
        <v/>
      </c>
      <c r="S293" s="53" t="str">
        <f t="shared" si="53"/>
        <v/>
      </c>
      <c r="T293" s="53" t="str">
        <f t="shared" si="54"/>
        <v/>
      </c>
      <c r="U293" s="54" t="str">
        <f t="shared" si="55"/>
        <v/>
      </c>
      <c r="V293" s="7"/>
      <c r="W293" s="8"/>
      <c r="X293" s="55" t="str">
        <f t="shared" si="56"/>
        <v/>
      </c>
      <c r="Y293" s="7"/>
      <c r="Z293" s="56" t="str">
        <f t="shared" si="57"/>
        <v/>
      </c>
      <c r="AA293" s="56">
        <f t="shared" si="58"/>
        <v>12</v>
      </c>
    </row>
    <row r="294" spans="1:27" ht="39" customHeight="1" x14ac:dyDescent="0.2">
      <c r="A294" s="2"/>
      <c r="B294" s="72">
        <v>287</v>
      </c>
      <c r="C294" s="58"/>
      <c r="D294" s="11"/>
      <c r="E294" s="10"/>
      <c r="F294" s="11"/>
      <c r="G294" s="11"/>
      <c r="H294" s="59"/>
      <c r="I294" s="11"/>
      <c r="J294" s="37" t="b">
        <f t="shared" si="59"/>
        <v>0</v>
      </c>
      <c r="K294" s="65"/>
      <c r="L294" s="41" t="str">
        <f t="shared" si="48"/>
        <v/>
      </c>
      <c r="M294" s="40" t="str">
        <f t="shared" si="49"/>
        <v/>
      </c>
      <c r="N294" s="13"/>
      <c r="O294" s="44">
        <f t="shared" si="50"/>
        <v>0</v>
      </c>
      <c r="P294" s="44">
        <v>28000</v>
      </c>
      <c r="Q294" s="45">
        <f t="shared" si="51"/>
        <v>0</v>
      </c>
      <c r="R294" s="52" t="str">
        <f t="shared" si="52"/>
        <v/>
      </c>
      <c r="S294" s="53" t="str">
        <f t="shared" si="53"/>
        <v/>
      </c>
      <c r="T294" s="53" t="str">
        <f t="shared" si="54"/>
        <v/>
      </c>
      <c r="U294" s="54" t="str">
        <f t="shared" si="55"/>
        <v/>
      </c>
      <c r="V294" s="7"/>
      <c r="W294" s="8"/>
      <c r="X294" s="55" t="str">
        <f t="shared" si="56"/>
        <v/>
      </c>
      <c r="Y294" s="7"/>
      <c r="Z294" s="56" t="str">
        <f t="shared" si="57"/>
        <v/>
      </c>
      <c r="AA294" s="56">
        <f t="shared" si="58"/>
        <v>12</v>
      </c>
    </row>
    <row r="295" spans="1:27" ht="39" customHeight="1" x14ac:dyDescent="0.2">
      <c r="A295" s="2"/>
      <c r="B295" s="72">
        <v>288</v>
      </c>
      <c r="C295" s="58"/>
      <c r="D295" s="11"/>
      <c r="E295" s="10"/>
      <c r="F295" s="11"/>
      <c r="G295" s="11"/>
      <c r="H295" s="59"/>
      <c r="I295" s="11"/>
      <c r="J295" s="37" t="b">
        <f t="shared" si="59"/>
        <v>0</v>
      </c>
      <c r="K295" s="65"/>
      <c r="L295" s="41" t="str">
        <f t="shared" si="48"/>
        <v/>
      </c>
      <c r="M295" s="40" t="str">
        <f t="shared" si="49"/>
        <v/>
      </c>
      <c r="N295" s="13"/>
      <c r="O295" s="44">
        <f t="shared" si="50"/>
        <v>0</v>
      </c>
      <c r="P295" s="44">
        <v>28000</v>
      </c>
      <c r="Q295" s="45">
        <f t="shared" si="51"/>
        <v>0</v>
      </c>
      <c r="R295" s="52" t="str">
        <f t="shared" si="52"/>
        <v/>
      </c>
      <c r="S295" s="53" t="str">
        <f t="shared" si="53"/>
        <v/>
      </c>
      <c r="T295" s="53" t="str">
        <f t="shared" si="54"/>
        <v/>
      </c>
      <c r="U295" s="54" t="str">
        <f t="shared" si="55"/>
        <v/>
      </c>
      <c r="V295" s="7"/>
      <c r="W295" s="8"/>
      <c r="X295" s="55" t="str">
        <f t="shared" si="56"/>
        <v/>
      </c>
      <c r="Y295" s="7"/>
      <c r="Z295" s="56" t="str">
        <f t="shared" si="57"/>
        <v/>
      </c>
      <c r="AA295" s="56">
        <f t="shared" si="58"/>
        <v>12</v>
      </c>
    </row>
    <row r="296" spans="1:27" ht="39" customHeight="1" x14ac:dyDescent="0.2">
      <c r="A296" s="2"/>
      <c r="B296" s="72">
        <v>289</v>
      </c>
      <c r="C296" s="58"/>
      <c r="D296" s="11"/>
      <c r="E296" s="10"/>
      <c r="F296" s="11"/>
      <c r="G296" s="11"/>
      <c r="H296" s="59"/>
      <c r="I296" s="11"/>
      <c r="J296" s="37" t="b">
        <f t="shared" si="59"/>
        <v>0</v>
      </c>
      <c r="K296" s="65"/>
      <c r="L296" s="41" t="str">
        <f t="shared" si="48"/>
        <v/>
      </c>
      <c r="M296" s="40" t="str">
        <f t="shared" si="49"/>
        <v/>
      </c>
      <c r="N296" s="13"/>
      <c r="O296" s="44">
        <f t="shared" si="50"/>
        <v>0</v>
      </c>
      <c r="P296" s="44">
        <v>28000</v>
      </c>
      <c r="Q296" s="45">
        <f t="shared" si="51"/>
        <v>0</v>
      </c>
      <c r="R296" s="52" t="str">
        <f t="shared" si="52"/>
        <v/>
      </c>
      <c r="S296" s="53" t="str">
        <f t="shared" si="53"/>
        <v/>
      </c>
      <c r="T296" s="53" t="str">
        <f t="shared" si="54"/>
        <v/>
      </c>
      <c r="U296" s="54" t="str">
        <f t="shared" si="55"/>
        <v/>
      </c>
      <c r="V296" s="7"/>
      <c r="W296" s="8"/>
      <c r="X296" s="55" t="str">
        <f t="shared" si="56"/>
        <v/>
      </c>
      <c r="Y296" s="7"/>
      <c r="Z296" s="56" t="str">
        <f t="shared" si="57"/>
        <v/>
      </c>
      <c r="AA296" s="56">
        <f t="shared" si="58"/>
        <v>12</v>
      </c>
    </row>
    <row r="297" spans="1:27" ht="39" customHeight="1" x14ac:dyDescent="0.2">
      <c r="A297" s="2"/>
      <c r="B297" s="72">
        <v>290</v>
      </c>
      <c r="C297" s="58"/>
      <c r="D297" s="11"/>
      <c r="E297" s="10"/>
      <c r="F297" s="11"/>
      <c r="G297" s="11"/>
      <c r="H297" s="59"/>
      <c r="I297" s="11"/>
      <c r="J297" s="37" t="b">
        <f t="shared" si="59"/>
        <v>0</v>
      </c>
      <c r="K297" s="65"/>
      <c r="L297" s="41" t="str">
        <f t="shared" si="48"/>
        <v/>
      </c>
      <c r="M297" s="40" t="str">
        <f t="shared" si="49"/>
        <v/>
      </c>
      <c r="N297" s="13"/>
      <c r="O297" s="44">
        <f t="shared" si="50"/>
        <v>0</v>
      </c>
      <c r="P297" s="44">
        <v>28000</v>
      </c>
      <c r="Q297" s="45">
        <f t="shared" si="51"/>
        <v>0</v>
      </c>
      <c r="R297" s="52" t="str">
        <f t="shared" si="52"/>
        <v/>
      </c>
      <c r="S297" s="53" t="str">
        <f t="shared" si="53"/>
        <v/>
      </c>
      <c r="T297" s="53" t="str">
        <f t="shared" si="54"/>
        <v/>
      </c>
      <c r="U297" s="54" t="str">
        <f t="shared" si="55"/>
        <v/>
      </c>
      <c r="V297" s="7"/>
      <c r="W297" s="8"/>
      <c r="X297" s="55" t="str">
        <f t="shared" si="56"/>
        <v/>
      </c>
      <c r="Y297" s="7"/>
      <c r="Z297" s="56" t="str">
        <f t="shared" si="57"/>
        <v/>
      </c>
      <c r="AA297" s="56">
        <f t="shared" si="58"/>
        <v>12</v>
      </c>
    </row>
    <row r="298" spans="1:27" ht="39" customHeight="1" x14ac:dyDescent="0.2">
      <c r="A298" s="2"/>
      <c r="B298" s="72">
        <v>291</v>
      </c>
      <c r="C298" s="58"/>
      <c r="D298" s="11"/>
      <c r="E298" s="10"/>
      <c r="F298" s="11"/>
      <c r="G298" s="11"/>
      <c r="H298" s="59"/>
      <c r="I298" s="11"/>
      <c r="J298" s="37" t="b">
        <f t="shared" si="59"/>
        <v>0</v>
      </c>
      <c r="K298" s="65"/>
      <c r="L298" s="41" t="str">
        <f t="shared" si="48"/>
        <v/>
      </c>
      <c r="M298" s="40" t="str">
        <f t="shared" si="49"/>
        <v/>
      </c>
      <c r="N298" s="13"/>
      <c r="O298" s="44">
        <f t="shared" si="50"/>
        <v>0</v>
      </c>
      <c r="P298" s="44">
        <v>28000</v>
      </c>
      <c r="Q298" s="45">
        <f t="shared" si="51"/>
        <v>0</v>
      </c>
      <c r="R298" s="52" t="str">
        <f t="shared" si="52"/>
        <v/>
      </c>
      <c r="S298" s="53" t="str">
        <f t="shared" si="53"/>
        <v/>
      </c>
      <c r="T298" s="53" t="str">
        <f t="shared" si="54"/>
        <v/>
      </c>
      <c r="U298" s="54" t="str">
        <f t="shared" si="55"/>
        <v/>
      </c>
      <c r="V298" s="7"/>
      <c r="W298" s="8"/>
      <c r="X298" s="55" t="str">
        <f t="shared" si="56"/>
        <v/>
      </c>
      <c r="Y298" s="7"/>
      <c r="Z298" s="56" t="str">
        <f t="shared" si="57"/>
        <v/>
      </c>
      <c r="AA298" s="56">
        <f t="shared" si="58"/>
        <v>12</v>
      </c>
    </row>
    <row r="299" spans="1:27" ht="39" customHeight="1" x14ac:dyDescent="0.2">
      <c r="A299" s="2"/>
      <c r="B299" s="72">
        <v>292</v>
      </c>
      <c r="C299" s="58"/>
      <c r="D299" s="11"/>
      <c r="E299" s="10"/>
      <c r="F299" s="11"/>
      <c r="G299" s="11"/>
      <c r="H299" s="59"/>
      <c r="I299" s="11"/>
      <c r="J299" s="37" t="b">
        <f t="shared" si="59"/>
        <v>0</v>
      </c>
      <c r="K299" s="65"/>
      <c r="L299" s="41" t="str">
        <f t="shared" si="48"/>
        <v/>
      </c>
      <c r="M299" s="40" t="str">
        <f t="shared" si="49"/>
        <v/>
      </c>
      <c r="N299" s="13"/>
      <c r="O299" s="44">
        <f t="shared" si="50"/>
        <v>0</v>
      </c>
      <c r="P299" s="44">
        <v>28000</v>
      </c>
      <c r="Q299" s="45">
        <f t="shared" si="51"/>
        <v>0</v>
      </c>
      <c r="R299" s="52" t="str">
        <f t="shared" si="52"/>
        <v/>
      </c>
      <c r="S299" s="53" t="str">
        <f t="shared" si="53"/>
        <v/>
      </c>
      <c r="T299" s="53" t="str">
        <f t="shared" si="54"/>
        <v/>
      </c>
      <c r="U299" s="54" t="str">
        <f t="shared" si="55"/>
        <v/>
      </c>
      <c r="V299" s="7"/>
      <c r="W299" s="8"/>
      <c r="X299" s="55" t="str">
        <f t="shared" si="56"/>
        <v/>
      </c>
      <c r="Y299" s="7"/>
      <c r="Z299" s="56" t="str">
        <f t="shared" si="57"/>
        <v/>
      </c>
      <c r="AA299" s="56">
        <f t="shared" si="58"/>
        <v>12</v>
      </c>
    </row>
    <row r="300" spans="1:27" ht="39" customHeight="1" x14ac:dyDescent="0.2">
      <c r="A300" s="2"/>
      <c r="B300" s="72">
        <v>293</v>
      </c>
      <c r="C300" s="58"/>
      <c r="D300" s="11"/>
      <c r="E300" s="10"/>
      <c r="F300" s="11"/>
      <c r="G300" s="11"/>
      <c r="H300" s="59"/>
      <c r="I300" s="11"/>
      <c r="J300" s="37" t="b">
        <f t="shared" si="59"/>
        <v>0</v>
      </c>
      <c r="K300" s="65"/>
      <c r="L300" s="41" t="str">
        <f t="shared" si="48"/>
        <v/>
      </c>
      <c r="M300" s="40" t="str">
        <f t="shared" si="49"/>
        <v/>
      </c>
      <c r="N300" s="13"/>
      <c r="O300" s="44">
        <f t="shared" si="50"/>
        <v>0</v>
      </c>
      <c r="P300" s="44">
        <v>28000</v>
      </c>
      <c r="Q300" s="45">
        <f t="shared" si="51"/>
        <v>0</v>
      </c>
      <c r="R300" s="52" t="str">
        <f t="shared" si="52"/>
        <v/>
      </c>
      <c r="S300" s="53" t="str">
        <f t="shared" si="53"/>
        <v/>
      </c>
      <c r="T300" s="53" t="str">
        <f t="shared" si="54"/>
        <v/>
      </c>
      <c r="U300" s="54" t="str">
        <f t="shared" si="55"/>
        <v/>
      </c>
      <c r="V300" s="7"/>
      <c r="W300" s="8"/>
      <c r="X300" s="55" t="str">
        <f t="shared" si="56"/>
        <v/>
      </c>
      <c r="Y300" s="7"/>
      <c r="Z300" s="56" t="str">
        <f t="shared" si="57"/>
        <v/>
      </c>
      <c r="AA300" s="56">
        <f t="shared" si="58"/>
        <v>12</v>
      </c>
    </row>
    <row r="301" spans="1:27" ht="39" customHeight="1" x14ac:dyDescent="0.2">
      <c r="A301" s="2"/>
      <c r="B301" s="72">
        <v>294</v>
      </c>
      <c r="C301" s="58"/>
      <c r="D301" s="11"/>
      <c r="E301" s="10"/>
      <c r="F301" s="11"/>
      <c r="G301" s="11"/>
      <c r="H301" s="59"/>
      <c r="I301" s="11"/>
      <c r="J301" s="37" t="b">
        <f t="shared" si="59"/>
        <v>0</v>
      </c>
      <c r="K301" s="65"/>
      <c r="L301" s="41" t="str">
        <f t="shared" si="48"/>
        <v/>
      </c>
      <c r="M301" s="40" t="str">
        <f t="shared" si="49"/>
        <v/>
      </c>
      <c r="N301" s="13"/>
      <c r="O301" s="44">
        <f t="shared" si="50"/>
        <v>0</v>
      </c>
      <c r="P301" s="44">
        <v>28000</v>
      </c>
      <c r="Q301" s="45">
        <f t="shared" si="51"/>
        <v>0</v>
      </c>
      <c r="R301" s="52" t="str">
        <f t="shared" si="52"/>
        <v/>
      </c>
      <c r="S301" s="53" t="str">
        <f t="shared" si="53"/>
        <v/>
      </c>
      <c r="T301" s="53" t="str">
        <f t="shared" si="54"/>
        <v/>
      </c>
      <c r="U301" s="54" t="str">
        <f t="shared" si="55"/>
        <v/>
      </c>
      <c r="V301" s="7"/>
      <c r="W301" s="8"/>
      <c r="X301" s="55" t="str">
        <f t="shared" si="56"/>
        <v/>
      </c>
      <c r="Y301" s="7"/>
      <c r="Z301" s="56" t="str">
        <f t="shared" si="57"/>
        <v/>
      </c>
      <c r="AA301" s="56">
        <f t="shared" si="58"/>
        <v>12</v>
      </c>
    </row>
    <row r="302" spans="1:27" ht="39" customHeight="1" x14ac:dyDescent="0.2">
      <c r="A302" s="2"/>
      <c r="B302" s="72">
        <v>295</v>
      </c>
      <c r="C302" s="58"/>
      <c r="D302" s="11"/>
      <c r="E302" s="10"/>
      <c r="F302" s="11"/>
      <c r="G302" s="11"/>
      <c r="H302" s="59"/>
      <c r="I302" s="11"/>
      <c r="J302" s="37" t="b">
        <f t="shared" si="59"/>
        <v>0</v>
      </c>
      <c r="K302" s="65"/>
      <c r="L302" s="41" t="str">
        <f t="shared" si="48"/>
        <v/>
      </c>
      <c r="M302" s="40" t="str">
        <f t="shared" si="49"/>
        <v/>
      </c>
      <c r="N302" s="13"/>
      <c r="O302" s="44">
        <f t="shared" si="50"/>
        <v>0</v>
      </c>
      <c r="P302" s="44">
        <v>28000</v>
      </c>
      <c r="Q302" s="45">
        <f t="shared" si="51"/>
        <v>0</v>
      </c>
      <c r="R302" s="52" t="str">
        <f t="shared" si="52"/>
        <v/>
      </c>
      <c r="S302" s="53" t="str">
        <f t="shared" si="53"/>
        <v/>
      </c>
      <c r="T302" s="53" t="str">
        <f t="shared" si="54"/>
        <v/>
      </c>
      <c r="U302" s="54" t="str">
        <f t="shared" si="55"/>
        <v/>
      </c>
      <c r="V302" s="7"/>
      <c r="W302" s="8"/>
      <c r="X302" s="55" t="str">
        <f t="shared" si="56"/>
        <v/>
      </c>
      <c r="Y302" s="7"/>
      <c r="Z302" s="56" t="str">
        <f t="shared" si="57"/>
        <v/>
      </c>
      <c r="AA302" s="56">
        <f t="shared" si="58"/>
        <v>12</v>
      </c>
    </row>
    <row r="303" spans="1:27" ht="39" customHeight="1" x14ac:dyDescent="0.2">
      <c r="A303" s="2"/>
      <c r="B303" s="72">
        <v>296</v>
      </c>
      <c r="C303" s="58"/>
      <c r="D303" s="11"/>
      <c r="E303" s="10"/>
      <c r="F303" s="11"/>
      <c r="G303" s="11"/>
      <c r="H303" s="59"/>
      <c r="I303" s="11"/>
      <c r="J303" s="37" t="b">
        <f t="shared" si="59"/>
        <v>0</v>
      </c>
      <c r="K303" s="65"/>
      <c r="L303" s="41" t="str">
        <f t="shared" si="48"/>
        <v/>
      </c>
      <c r="M303" s="40" t="str">
        <f t="shared" si="49"/>
        <v/>
      </c>
      <c r="N303" s="13"/>
      <c r="O303" s="44">
        <f t="shared" si="50"/>
        <v>0</v>
      </c>
      <c r="P303" s="44">
        <v>28000</v>
      </c>
      <c r="Q303" s="45">
        <f t="shared" si="51"/>
        <v>0</v>
      </c>
      <c r="R303" s="52" t="str">
        <f t="shared" si="52"/>
        <v/>
      </c>
      <c r="S303" s="53" t="str">
        <f t="shared" si="53"/>
        <v/>
      </c>
      <c r="T303" s="53" t="str">
        <f t="shared" si="54"/>
        <v/>
      </c>
      <c r="U303" s="54" t="str">
        <f t="shared" si="55"/>
        <v/>
      </c>
      <c r="V303" s="7"/>
      <c r="W303" s="8"/>
      <c r="X303" s="55" t="str">
        <f t="shared" si="56"/>
        <v/>
      </c>
      <c r="Y303" s="7"/>
      <c r="Z303" s="56" t="str">
        <f t="shared" si="57"/>
        <v/>
      </c>
      <c r="AA303" s="56">
        <f t="shared" si="58"/>
        <v>12</v>
      </c>
    </row>
    <row r="304" spans="1:27" ht="39" customHeight="1" x14ac:dyDescent="0.2">
      <c r="A304" s="2"/>
      <c r="B304" s="72">
        <v>297</v>
      </c>
      <c r="C304" s="58"/>
      <c r="D304" s="11"/>
      <c r="E304" s="10"/>
      <c r="F304" s="11"/>
      <c r="G304" s="11"/>
      <c r="H304" s="59"/>
      <c r="I304" s="11"/>
      <c r="J304" s="37" t="b">
        <f t="shared" si="59"/>
        <v>0</v>
      </c>
      <c r="K304" s="65"/>
      <c r="L304" s="41" t="str">
        <f t="shared" si="48"/>
        <v/>
      </c>
      <c r="M304" s="40" t="str">
        <f t="shared" si="49"/>
        <v/>
      </c>
      <c r="N304" s="13"/>
      <c r="O304" s="44">
        <f t="shared" si="50"/>
        <v>0</v>
      </c>
      <c r="P304" s="44">
        <v>28000</v>
      </c>
      <c r="Q304" s="45">
        <f t="shared" si="51"/>
        <v>0</v>
      </c>
      <c r="R304" s="52" t="str">
        <f t="shared" si="52"/>
        <v/>
      </c>
      <c r="S304" s="53" t="str">
        <f t="shared" si="53"/>
        <v/>
      </c>
      <c r="T304" s="53" t="str">
        <f t="shared" si="54"/>
        <v/>
      </c>
      <c r="U304" s="54" t="str">
        <f t="shared" si="55"/>
        <v/>
      </c>
      <c r="V304" s="7"/>
      <c r="W304" s="8"/>
      <c r="X304" s="55" t="str">
        <f t="shared" si="56"/>
        <v/>
      </c>
      <c r="Y304" s="7"/>
      <c r="Z304" s="56" t="str">
        <f t="shared" si="57"/>
        <v/>
      </c>
      <c r="AA304" s="56">
        <f t="shared" si="58"/>
        <v>12</v>
      </c>
    </row>
    <row r="305" spans="1:27" ht="39" customHeight="1" x14ac:dyDescent="0.2">
      <c r="A305" s="2"/>
      <c r="B305" s="72">
        <v>298</v>
      </c>
      <c r="C305" s="58"/>
      <c r="D305" s="11"/>
      <c r="E305" s="10"/>
      <c r="F305" s="11"/>
      <c r="G305" s="11"/>
      <c r="H305" s="59"/>
      <c r="I305" s="11"/>
      <c r="J305" s="37" t="b">
        <f t="shared" si="59"/>
        <v>0</v>
      </c>
      <c r="K305" s="65"/>
      <c r="L305" s="41" t="str">
        <f t="shared" si="48"/>
        <v/>
      </c>
      <c r="M305" s="40" t="str">
        <f t="shared" si="49"/>
        <v/>
      </c>
      <c r="N305" s="13"/>
      <c r="O305" s="44">
        <f t="shared" si="50"/>
        <v>0</v>
      </c>
      <c r="P305" s="44">
        <v>28000</v>
      </c>
      <c r="Q305" s="45">
        <f t="shared" si="51"/>
        <v>0</v>
      </c>
      <c r="R305" s="52" t="str">
        <f t="shared" si="52"/>
        <v/>
      </c>
      <c r="S305" s="53" t="str">
        <f t="shared" si="53"/>
        <v/>
      </c>
      <c r="T305" s="53" t="str">
        <f t="shared" si="54"/>
        <v/>
      </c>
      <c r="U305" s="54" t="str">
        <f t="shared" si="55"/>
        <v/>
      </c>
      <c r="V305" s="7"/>
      <c r="W305" s="8"/>
      <c r="X305" s="55" t="str">
        <f t="shared" si="56"/>
        <v/>
      </c>
      <c r="Y305" s="7"/>
      <c r="Z305" s="56" t="str">
        <f t="shared" si="57"/>
        <v/>
      </c>
      <c r="AA305" s="56">
        <f t="shared" si="58"/>
        <v>12</v>
      </c>
    </row>
    <row r="306" spans="1:27" ht="39" customHeight="1" x14ac:dyDescent="0.2">
      <c r="A306" s="2"/>
      <c r="B306" s="72">
        <v>299</v>
      </c>
      <c r="C306" s="58"/>
      <c r="D306" s="11"/>
      <c r="E306" s="10"/>
      <c r="F306" s="11"/>
      <c r="G306" s="11"/>
      <c r="H306" s="59"/>
      <c r="I306" s="11"/>
      <c r="J306" s="37" t="b">
        <f t="shared" si="59"/>
        <v>0</v>
      </c>
      <c r="K306" s="65"/>
      <c r="L306" s="41" t="str">
        <f t="shared" si="48"/>
        <v/>
      </c>
      <c r="M306" s="40" t="str">
        <f t="shared" si="49"/>
        <v/>
      </c>
      <c r="N306" s="13"/>
      <c r="O306" s="44">
        <f t="shared" si="50"/>
        <v>0</v>
      </c>
      <c r="P306" s="44">
        <v>28000</v>
      </c>
      <c r="Q306" s="45">
        <f t="shared" si="51"/>
        <v>0</v>
      </c>
      <c r="R306" s="52" t="str">
        <f t="shared" si="52"/>
        <v/>
      </c>
      <c r="S306" s="53" t="str">
        <f t="shared" si="53"/>
        <v/>
      </c>
      <c r="T306" s="53" t="str">
        <f t="shared" si="54"/>
        <v/>
      </c>
      <c r="U306" s="54" t="str">
        <f t="shared" si="55"/>
        <v/>
      </c>
      <c r="V306" s="7"/>
      <c r="W306" s="8"/>
      <c r="X306" s="55" t="str">
        <f t="shared" si="56"/>
        <v/>
      </c>
      <c r="Y306" s="7"/>
      <c r="Z306" s="56" t="str">
        <f t="shared" si="57"/>
        <v/>
      </c>
      <c r="AA306" s="56">
        <f t="shared" si="58"/>
        <v>12</v>
      </c>
    </row>
    <row r="307" spans="1:27" ht="39" customHeight="1" thickBot="1" x14ac:dyDescent="0.25">
      <c r="A307" s="2"/>
      <c r="B307" s="73">
        <v>300</v>
      </c>
      <c r="C307" s="60"/>
      <c r="D307" s="61"/>
      <c r="E307" s="62"/>
      <c r="F307" s="61"/>
      <c r="G307" s="61"/>
      <c r="H307" s="63"/>
      <c r="I307" s="61"/>
      <c r="J307" s="38" t="b">
        <f t="shared" si="59"/>
        <v>0</v>
      </c>
      <c r="K307" s="66"/>
      <c r="L307" s="42" t="str">
        <f t="shared" si="48"/>
        <v/>
      </c>
      <c r="M307" s="47" t="str">
        <f t="shared" si="49"/>
        <v/>
      </c>
      <c r="N307" s="64"/>
      <c r="O307" s="46">
        <f t="shared" si="50"/>
        <v>0</v>
      </c>
      <c r="P307" s="46">
        <v>28000</v>
      </c>
      <c r="Q307" s="47">
        <f t="shared" si="51"/>
        <v>0</v>
      </c>
      <c r="R307" s="52" t="str">
        <f t="shared" si="52"/>
        <v/>
      </c>
      <c r="S307" s="53" t="str">
        <f t="shared" si="53"/>
        <v/>
      </c>
      <c r="T307" s="53" t="str">
        <f t="shared" si="54"/>
        <v/>
      </c>
      <c r="U307" s="54" t="str">
        <f t="shared" si="55"/>
        <v/>
      </c>
      <c r="V307" s="7"/>
      <c r="W307" s="8"/>
      <c r="X307" s="55" t="str">
        <f>IF(AND(OR(H307="休園",H307="復園"),SUM(V307+W307)&gt;0),SUM(V307+W307),"")</f>
        <v/>
      </c>
      <c r="Y307" s="7"/>
      <c r="Z307" s="56" t="str">
        <f t="shared" si="57"/>
        <v/>
      </c>
      <c r="AA307" s="56">
        <f t="shared" si="58"/>
        <v>12</v>
      </c>
    </row>
    <row r="308" spans="1:27" ht="26.25" customHeight="1" x14ac:dyDescent="0.2">
      <c r="B308" s="90"/>
    </row>
    <row r="309" spans="1:27" x14ac:dyDescent="0.2">
      <c r="C309" s="172"/>
    </row>
  </sheetData>
  <sheetProtection sheet="1" selectLockedCells="1"/>
  <dataConsolidate/>
  <mergeCells count="20">
    <mergeCell ref="N1:P1"/>
    <mergeCell ref="B3:B5"/>
    <mergeCell ref="C3:J3"/>
    <mergeCell ref="K3:M3"/>
    <mergeCell ref="N3:N5"/>
    <mergeCell ref="O3:O5"/>
    <mergeCell ref="P3:P5"/>
    <mergeCell ref="L4:L5"/>
    <mergeCell ref="M4:M5"/>
    <mergeCell ref="Z7:AA7"/>
    <mergeCell ref="Q3:Q5"/>
    <mergeCell ref="C4:C5"/>
    <mergeCell ref="D4:D5"/>
    <mergeCell ref="E4:E5"/>
    <mergeCell ref="F4:F5"/>
    <mergeCell ref="G4:G5"/>
    <mergeCell ref="H4:H5"/>
    <mergeCell ref="I4:I5"/>
    <mergeCell ref="J4:J5"/>
    <mergeCell ref="K4:K5"/>
  </mergeCells>
  <phoneticPr fontId="1"/>
  <conditionalFormatting sqref="I8:I307">
    <cfRule type="expression" dxfId="3" priority="1" stopIfTrue="1">
      <formula>NOT(H8="退園")</formula>
    </cfRule>
  </conditionalFormatting>
  <dataValidations count="2">
    <dataValidation type="list" errorStyle="information" showInputMessage="1" showErrorMessage="1" sqref="H8:H307" xr:uid="{00000000-0002-0000-0300-000000000000}">
      <formula1>"　,在園,退園,在園のまま市内へ転入,在園のまま市外へ転出,休園,復園,入園キャンセル,その他1（支給対象）,その他２（支給対象外）"</formula1>
    </dataValidation>
    <dataValidation type="date" errorStyle="information" operator="greaterThanOrEqual" allowBlank="1" showInputMessage="1" showErrorMessage="1" errorTitle="【日付形式で入力】" error="日付形式で入力してください。_x000a_例_x000a_令和２年９月１日_x000a_2020/9/1" sqref="F8:G307 D8:D307" xr:uid="{00000000-0002-0000-0300-000001000000}">
      <formula1>1</formula1>
    </dataValidation>
  </dataValidations>
  <pageMargins left="0.23622047244094491" right="0.23622047244094491" top="0.55118110236220474" bottom="0.35433070866141736" header="0.31496062992125984" footer="0.31496062992125984"/>
  <pageSetup paperSize="9" scale="41" fitToWidth="0" fitToHeight="0" orientation="landscape" r:id="rId1"/>
  <rowBreaks count="2" manualBreakCount="2">
    <brk id="273" min="1" max="16" man="1"/>
    <brk id="313" min="1" max="1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309"/>
  <sheetViews>
    <sheetView showGridLines="0" view="pageBreakPreview" zoomScale="51" zoomScaleNormal="100" zoomScaleSheetLayoutView="51" workbookViewId="0">
      <pane xSplit="3" ySplit="7" topLeftCell="E8" activePane="bottomRight" state="frozen"/>
      <selection activeCell="B1" sqref="B1"/>
      <selection pane="topRight" activeCell="B1" sqref="B1"/>
      <selection pane="bottomLeft" activeCell="B1" sqref="B1"/>
      <selection pane="bottomRight" activeCell="I266" sqref="I266"/>
    </sheetView>
  </sheetViews>
  <sheetFormatPr defaultRowHeight="13" x14ac:dyDescent="0.2"/>
  <cols>
    <col min="1" max="1" width="0.90625" customWidth="1"/>
    <col min="2" max="2" width="8.453125" customWidth="1"/>
    <col min="3" max="3" width="41.08984375" customWidth="1"/>
    <col min="4" max="4" width="24.90625" customWidth="1"/>
    <col min="5" max="5" width="30.7265625" customWidth="1"/>
    <col min="6" max="7" width="24.90625" style="74" bestFit="1" customWidth="1"/>
    <col min="8" max="8" width="14.7265625" customWidth="1"/>
    <col min="9" max="9" width="29" bestFit="1" customWidth="1"/>
    <col min="10" max="10" width="13.453125" customWidth="1"/>
    <col min="11" max="11" width="11.6328125" customWidth="1"/>
    <col min="12" max="12" width="8.6328125" customWidth="1"/>
    <col min="13" max="13" width="21.08984375" customWidth="1"/>
    <col min="14" max="16" width="11.6328125" customWidth="1"/>
    <col min="17" max="17" width="13.6328125" bestFit="1" customWidth="1"/>
    <col min="18" max="18" width="10.7265625" customWidth="1"/>
    <col min="19" max="19" width="9.7265625" customWidth="1"/>
    <col min="20" max="20" width="6" customWidth="1"/>
    <col min="21" max="21" width="23" customWidth="1"/>
    <col min="22" max="22" width="23.26953125" bestFit="1" customWidth="1"/>
    <col min="23" max="23" width="21.36328125" bestFit="1" customWidth="1"/>
    <col min="24" max="24" width="19.90625" bestFit="1" customWidth="1"/>
    <col min="25" max="25" width="31.453125" bestFit="1" customWidth="1"/>
    <col min="26" max="26" width="7.90625" customWidth="1"/>
    <col min="27" max="27" width="9" customWidth="1"/>
    <col min="28" max="28" width="8.7265625" customWidth="1"/>
  </cols>
  <sheetData>
    <row r="1" spans="1:27" ht="30" customHeight="1" x14ac:dyDescent="0.2">
      <c r="A1" s="2"/>
      <c r="B1" s="14" t="s">
        <v>171</v>
      </c>
      <c r="C1" s="15"/>
      <c r="D1" s="15"/>
      <c r="E1" s="15"/>
      <c r="F1" s="15"/>
      <c r="G1" s="15"/>
      <c r="H1" s="15"/>
      <c r="I1" s="15"/>
      <c r="J1" s="15"/>
      <c r="K1" s="16"/>
      <c r="L1" s="16"/>
      <c r="M1" s="17" t="s">
        <v>7</v>
      </c>
      <c r="N1" s="344" t="str">
        <f>請求書!$W$32</f>
        <v>～</v>
      </c>
      <c r="O1" s="344"/>
      <c r="P1" s="344"/>
      <c r="Q1" s="18"/>
      <c r="R1" s="48">
        <v>46113</v>
      </c>
      <c r="S1" s="48">
        <v>45748</v>
      </c>
      <c r="T1" s="48"/>
      <c r="U1" s="48"/>
    </row>
    <row r="2" spans="1:27" ht="4.5" customHeight="1" thickBot="1" x14ac:dyDescent="0.25">
      <c r="A2" s="2"/>
      <c r="B2" s="19"/>
      <c r="F2"/>
      <c r="G2"/>
      <c r="Q2" s="20"/>
    </row>
    <row r="3" spans="1:27" ht="25.5" customHeight="1" x14ac:dyDescent="0.2">
      <c r="A3" s="2"/>
      <c r="B3" s="351" t="s">
        <v>2</v>
      </c>
      <c r="C3" s="354" t="s">
        <v>0</v>
      </c>
      <c r="D3" s="355"/>
      <c r="E3" s="355"/>
      <c r="F3" s="355"/>
      <c r="G3" s="355"/>
      <c r="H3" s="355"/>
      <c r="I3" s="355"/>
      <c r="J3" s="356"/>
      <c r="K3" s="357" t="s">
        <v>5</v>
      </c>
      <c r="L3" s="345"/>
      <c r="M3" s="341"/>
      <c r="N3" s="358" t="s">
        <v>34</v>
      </c>
      <c r="O3" s="345" t="s">
        <v>6</v>
      </c>
      <c r="P3" s="345" t="s">
        <v>11</v>
      </c>
      <c r="Q3" s="341" t="s">
        <v>108</v>
      </c>
      <c r="R3" s="48">
        <v>46477</v>
      </c>
      <c r="S3" s="48"/>
      <c r="T3" s="48"/>
      <c r="U3" s="48"/>
    </row>
    <row r="4" spans="1:27" ht="21" customHeight="1" x14ac:dyDescent="0.2">
      <c r="A4" s="2"/>
      <c r="B4" s="352"/>
      <c r="C4" s="348" t="s">
        <v>1</v>
      </c>
      <c r="D4" s="346" t="s">
        <v>3</v>
      </c>
      <c r="E4" s="346" t="s">
        <v>9</v>
      </c>
      <c r="F4" s="346" t="s">
        <v>30</v>
      </c>
      <c r="G4" s="346" t="s">
        <v>8</v>
      </c>
      <c r="H4" s="346" t="s">
        <v>31</v>
      </c>
      <c r="I4" s="346" t="s">
        <v>125</v>
      </c>
      <c r="J4" s="342" t="s">
        <v>32</v>
      </c>
      <c r="K4" s="362" t="s">
        <v>150</v>
      </c>
      <c r="L4" s="346" t="s">
        <v>105</v>
      </c>
      <c r="M4" s="342" t="s">
        <v>149</v>
      </c>
      <c r="N4" s="359"/>
      <c r="O4" s="346"/>
      <c r="P4" s="346"/>
      <c r="Q4" s="342"/>
    </row>
    <row r="5" spans="1:27" ht="81" customHeight="1" thickBot="1" x14ac:dyDescent="0.25">
      <c r="A5" s="2"/>
      <c r="B5" s="353"/>
      <c r="C5" s="349"/>
      <c r="D5" s="350"/>
      <c r="E5" s="350"/>
      <c r="F5" s="350"/>
      <c r="G5" s="350"/>
      <c r="H5" s="350"/>
      <c r="I5" s="347"/>
      <c r="J5" s="361"/>
      <c r="K5" s="363"/>
      <c r="L5" s="347"/>
      <c r="M5" s="361"/>
      <c r="N5" s="360"/>
      <c r="O5" s="350"/>
      <c r="P5" s="347"/>
      <c r="Q5" s="343"/>
      <c r="V5" s="49">
        <f>COUNTIF($H$8:$H$307,"休園")</f>
        <v>0</v>
      </c>
      <c r="W5" s="49">
        <f>COUNTIF($H$8:$H$307,"復園")</f>
        <v>0</v>
      </c>
      <c r="X5" s="49">
        <f>COUNTIF($H$8:$H$307,"復園")</f>
        <v>0</v>
      </c>
      <c r="Y5" s="49">
        <f>COUNTIF($H$8:$H$307,"その他1（支給対象）")</f>
        <v>0</v>
      </c>
    </row>
    <row r="6" spans="1:27" ht="24" customHeight="1" thickBot="1" x14ac:dyDescent="0.25">
      <c r="A6" s="3"/>
      <c r="B6" s="21" t="s">
        <v>22</v>
      </c>
      <c r="C6" s="22" t="s">
        <v>23</v>
      </c>
      <c r="D6" s="23" t="s">
        <v>24</v>
      </c>
      <c r="E6" s="23" t="s">
        <v>25</v>
      </c>
      <c r="F6" s="23" t="s">
        <v>26</v>
      </c>
      <c r="G6" s="24" t="s">
        <v>114</v>
      </c>
      <c r="H6" s="23" t="s">
        <v>115</v>
      </c>
      <c r="I6" s="23" t="s">
        <v>116</v>
      </c>
      <c r="J6" s="25" t="s">
        <v>117</v>
      </c>
      <c r="K6" s="26" t="s">
        <v>112</v>
      </c>
      <c r="L6" s="24" t="s">
        <v>113</v>
      </c>
      <c r="M6" s="27" t="s">
        <v>118</v>
      </c>
      <c r="N6" s="26" t="s">
        <v>119</v>
      </c>
      <c r="O6" s="23" t="s">
        <v>37</v>
      </c>
      <c r="P6" s="23" t="s">
        <v>38</v>
      </c>
      <c r="Q6" s="28" t="s">
        <v>121</v>
      </c>
      <c r="R6" s="49" t="s">
        <v>89</v>
      </c>
      <c r="S6" s="49"/>
      <c r="T6" s="49"/>
      <c r="U6" s="49"/>
      <c r="V6" s="50" t="str">
        <f>IF($V$5&gt;0,"☆入力箇所☆","")</f>
        <v/>
      </c>
      <c r="W6" s="50" t="str">
        <f>IF($W$5&gt;0,"○入力箇所○","")</f>
        <v/>
      </c>
      <c r="X6" s="50" t="str">
        <f>IF($X$5&gt;0,"復園を選択した場合の在園月数","")</f>
        <v/>
      </c>
      <c r="Y6" s="50" t="str">
        <f>IF($Y$5&gt;0,"■入力箇所■","")</f>
        <v/>
      </c>
      <c r="Z6" s="49" t="s">
        <v>103</v>
      </c>
    </row>
    <row r="7" spans="1:27" ht="24" customHeight="1" thickBot="1" x14ac:dyDescent="0.25">
      <c r="A7" s="3"/>
      <c r="B7" s="29" t="s">
        <v>13</v>
      </c>
      <c r="C7" s="30" t="s">
        <v>12</v>
      </c>
      <c r="D7" s="31" t="s">
        <v>12</v>
      </c>
      <c r="E7" s="31" t="s">
        <v>12</v>
      </c>
      <c r="F7" s="32" t="s">
        <v>12</v>
      </c>
      <c r="G7" s="32" t="s">
        <v>36</v>
      </c>
      <c r="H7" s="31" t="s">
        <v>12</v>
      </c>
      <c r="I7" s="31" t="s">
        <v>36</v>
      </c>
      <c r="J7" s="33" t="s">
        <v>13</v>
      </c>
      <c r="K7" s="34" t="s">
        <v>14</v>
      </c>
      <c r="L7" s="35" t="s">
        <v>14</v>
      </c>
      <c r="M7" s="33" t="s">
        <v>13</v>
      </c>
      <c r="N7" s="34" t="s">
        <v>12</v>
      </c>
      <c r="O7" s="31" t="s">
        <v>13</v>
      </c>
      <c r="P7" s="35" t="s">
        <v>13</v>
      </c>
      <c r="Q7" s="36" t="s">
        <v>13</v>
      </c>
      <c r="R7" s="68"/>
      <c r="S7" s="69"/>
      <c r="T7" s="70" t="s">
        <v>10</v>
      </c>
      <c r="U7" s="70" t="s">
        <v>137</v>
      </c>
      <c r="V7" s="149" t="s">
        <v>94</v>
      </c>
      <c r="W7" s="150" t="s">
        <v>96</v>
      </c>
      <c r="X7" s="51" t="s">
        <v>98</v>
      </c>
      <c r="Y7" s="148" t="s">
        <v>90</v>
      </c>
      <c r="Z7" s="340" t="s">
        <v>137</v>
      </c>
      <c r="AA7" s="340"/>
    </row>
    <row r="8" spans="1:27" s="92" customFormat="1" ht="39" customHeight="1" thickTop="1" x14ac:dyDescent="0.2">
      <c r="A8" s="3"/>
      <c r="B8" s="71">
        <v>1</v>
      </c>
      <c r="C8" s="57"/>
      <c r="D8" s="4"/>
      <c r="E8" s="5"/>
      <c r="F8" s="4"/>
      <c r="G8" s="4"/>
      <c r="H8" s="5" t="s">
        <v>141</v>
      </c>
      <c r="I8" s="9"/>
      <c r="J8" s="67" t="b">
        <f>IF(OR(H8="在園",H8="在園のまま市内へ転入",H8="復園",H8="その他1（支給対象）"),"対象",IF(OR(H8="退園",H8="在園のまま市外へ転出",H8="休園",H8="入園キャンセル",H8="その他２（支給対象外）"),"対象外"))</f>
        <v>0</v>
      </c>
      <c r="K8" s="12"/>
      <c r="L8" s="39" t="str">
        <f>IF(SUM(T8:U8,X8,Y8:Y8)=0,"",SUM(T8:U8,X8,Y8:Y8))</f>
        <v/>
      </c>
      <c r="M8" s="40" t="str">
        <f>IF(L8="","",ROUNDDOWN(K8/L8,0))</f>
        <v/>
      </c>
      <c r="N8" s="6"/>
      <c r="O8" s="43">
        <f>SUM(M8:N8)</f>
        <v>0</v>
      </c>
      <c r="P8" s="43">
        <v>28000</v>
      </c>
      <c r="Q8" s="40">
        <f>IF(J8="対象",IF(O8&gt;P8,P8,O8),0)</f>
        <v>0</v>
      </c>
      <c r="R8" s="52" t="str">
        <f>IF(H8="在園",(YEAR($R$3)-YEAR(F8))*12+MONTH($R$3)-MONTH(F8)+1,"")</f>
        <v/>
      </c>
      <c r="S8" s="53" t="str">
        <f>IF(R8&gt;12,"",R8)</f>
        <v/>
      </c>
      <c r="T8" s="53" t="str">
        <f>IF(H8="在園",IF(R8&gt;12,12,R8),"")</f>
        <v/>
      </c>
      <c r="U8" s="54" t="str">
        <f>IF(H8="在園のまま市内へ転入",AA8,"")</f>
        <v/>
      </c>
      <c r="V8" s="7"/>
      <c r="W8" s="8"/>
      <c r="X8" s="55" t="str">
        <f>IF(AND(OR(H8="休園",H8="復園"),SUM(V8+W8)&gt;0),SUM(V8+W8),"")</f>
        <v/>
      </c>
      <c r="Y8" s="7"/>
      <c r="Z8" s="56" t="str">
        <f>IF(H8="在園のまま市内へ転入",(YEAR($R$3)-YEAR(G8))*12+MONTH($R$3)-MONTH(G8)+1,"")</f>
        <v/>
      </c>
      <c r="AA8" s="56">
        <f>IF(Z8&gt;12,12,Z8)</f>
        <v>12</v>
      </c>
    </row>
    <row r="9" spans="1:27" s="92" customFormat="1" ht="39" customHeight="1" x14ac:dyDescent="0.2">
      <c r="A9" s="3"/>
      <c r="B9" s="72">
        <v>2</v>
      </c>
      <c r="C9" s="58"/>
      <c r="D9" s="11"/>
      <c r="E9" s="10"/>
      <c r="F9" s="11"/>
      <c r="G9" s="11"/>
      <c r="H9" s="59"/>
      <c r="I9" s="11"/>
      <c r="J9" s="37" t="b">
        <f>IF(OR(H9="在園",H9="在園のまま市内へ転入",H9="復園",H9="その他1（支給対象）"),"対象",IF(OR(H9="退園",H9="在園のまま市外へ転出",H9="休園",H9="入園キャンセル",H9="その他２（支給対象外）"),"対象外"))</f>
        <v>0</v>
      </c>
      <c r="K9" s="65"/>
      <c r="L9" s="41" t="str">
        <f t="shared" ref="L9:L72" si="0">IF(SUM(T9:U9,X9,Y9:Y9)=0,"",SUM(T9:U9,X9,Y9:Y9))</f>
        <v/>
      </c>
      <c r="M9" s="40" t="str">
        <f t="shared" ref="M9:M72" si="1">IF(L9="","",ROUNDDOWN(K9/L9,0))</f>
        <v/>
      </c>
      <c r="N9" s="13"/>
      <c r="O9" s="44">
        <f t="shared" ref="O9:O72" si="2">SUM(M9:N9)</f>
        <v>0</v>
      </c>
      <c r="P9" s="44">
        <v>28000</v>
      </c>
      <c r="Q9" s="45">
        <f t="shared" ref="Q9:Q72" si="3">IF(J9="対象",IF(O9&gt;P9,P9,O9),0)</f>
        <v>0</v>
      </c>
      <c r="R9" s="52" t="str">
        <f t="shared" ref="R9:R72" si="4">IF(H9="在園",(YEAR($R$3)-YEAR(F9))*12+MONTH($R$3)-MONTH(F9)+1,"")</f>
        <v/>
      </c>
      <c r="S9" s="53" t="str">
        <f t="shared" ref="S9:S72" si="5">IF(R9&gt;12,"",R9)</f>
        <v/>
      </c>
      <c r="T9" s="53" t="str">
        <f t="shared" ref="T9:T72" si="6">IF(H9="在園",IF(R9&gt;12,12,R9),"")</f>
        <v/>
      </c>
      <c r="U9" s="54" t="str">
        <f t="shared" ref="U9:U72" si="7">IF(H9="在園のまま市内へ転入",AA9,"")</f>
        <v/>
      </c>
      <c r="V9" s="7"/>
      <c r="W9" s="8"/>
      <c r="X9" s="55" t="str">
        <f>IF(AND(OR(H9="休園",H9="復園"),SUM(V9+W9)&gt;0),SUM(V9+W9),"")</f>
        <v/>
      </c>
      <c r="Y9" s="7"/>
      <c r="Z9" s="56" t="str">
        <f t="shared" ref="Z9:Z72" si="8">IF(H9="在園のまま市内へ転入",(YEAR($R$3)-YEAR(G9))*12+MONTH($R$3)-MONTH(G9)+1,"")</f>
        <v/>
      </c>
      <c r="AA9" s="56">
        <f t="shared" ref="AA9:AA72" si="9">IF(Z9&gt;12,12,Z9)</f>
        <v>12</v>
      </c>
    </row>
    <row r="10" spans="1:27" s="92" customFormat="1" ht="39" customHeight="1" x14ac:dyDescent="0.2">
      <c r="A10" s="3"/>
      <c r="B10" s="72">
        <v>3</v>
      </c>
      <c r="C10" s="58"/>
      <c r="D10" s="11"/>
      <c r="E10" s="10"/>
      <c r="F10" s="11"/>
      <c r="G10" s="11"/>
      <c r="H10" s="59"/>
      <c r="I10" s="11"/>
      <c r="J10" s="37" t="b">
        <f t="shared" ref="J10:J73" si="10">IF(OR(H10="在園",H10="在園のまま市内へ転入",H10="復園",H10="その他1（支給対象）"),"対象",IF(OR(H10="退園",H10="在園のまま市外へ転出",H10="休園",H10="入園キャンセル",H10="その他２（支給対象外）"),"対象外"))</f>
        <v>0</v>
      </c>
      <c r="K10" s="65"/>
      <c r="L10" s="41" t="str">
        <f t="shared" si="0"/>
        <v/>
      </c>
      <c r="M10" s="40" t="str">
        <f t="shared" si="1"/>
        <v/>
      </c>
      <c r="N10" s="13"/>
      <c r="O10" s="44">
        <f t="shared" si="2"/>
        <v>0</v>
      </c>
      <c r="P10" s="44">
        <v>28000</v>
      </c>
      <c r="Q10" s="45">
        <f t="shared" si="3"/>
        <v>0</v>
      </c>
      <c r="R10" s="52" t="str">
        <f t="shared" si="4"/>
        <v/>
      </c>
      <c r="S10" s="53" t="str">
        <f t="shared" si="5"/>
        <v/>
      </c>
      <c r="T10" s="53" t="str">
        <f t="shared" si="6"/>
        <v/>
      </c>
      <c r="U10" s="54" t="str">
        <f t="shared" si="7"/>
        <v/>
      </c>
      <c r="V10" s="7"/>
      <c r="W10" s="8"/>
      <c r="X10" s="55" t="str">
        <f t="shared" ref="X10:X72" si="11">IF(AND(OR(H10="休園",H10="復園"),SUM(V10+W10)&gt;0),SUM(V10+W10),"")</f>
        <v/>
      </c>
      <c r="Y10" s="7"/>
      <c r="Z10" s="56" t="str">
        <f t="shared" si="8"/>
        <v/>
      </c>
      <c r="AA10" s="56">
        <f t="shared" si="9"/>
        <v>12</v>
      </c>
    </row>
    <row r="11" spans="1:27" s="92" customFormat="1" ht="39" customHeight="1" x14ac:dyDescent="0.2">
      <c r="A11" s="3"/>
      <c r="B11" s="72">
        <v>4</v>
      </c>
      <c r="C11" s="58"/>
      <c r="D11" s="11"/>
      <c r="E11" s="10"/>
      <c r="F11" s="11"/>
      <c r="G11" s="11"/>
      <c r="H11" s="59"/>
      <c r="I11" s="11"/>
      <c r="J11" s="37" t="b">
        <f t="shared" si="10"/>
        <v>0</v>
      </c>
      <c r="K11" s="65"/>
      <c r="L11" s="41" t="str">
        <f t="shared" si="0"/>
        <v/>
      </c>
      <c r="M11" s="40" t="str">
        <f t="shared" si="1"/>
        <v/>
      </c>
      <c r="N11" s="13"/>
      <c r="O11" s="44">
        <f t="shared" si="2"/>
        <v>0</v>
      </c>
      <c r="P11" s="44">
        <v>28000</v>
      </c>
      <c r="Q11" s="45">
        <f t="shared" si="3"/>
        <v>0</v>
      </c>
      <c r="R11" s="52" t="str">
        <f t="shared" si="4"/>
        <v/>
      </c>
      <c r="S11" s="53" t="str">
        <f t="shared" si="5"/>
        <v/>
      </c>
      <c r="T11" s="53" t="str">
        <f t="shared" si="6"/>
        <v/>
      </c>
      <c r="U11" s="54" t="str">
        <f t="shared" si="7"/>
        <v/>
      </c>
      <c r="V11" s="7"/>
      <c r="W11" s="8"/>
      <c r="X11" s="55" t="str">
        <f t="shared" si="11"/>
        <v/>
      </c>
      <c r="Y11" s="7"/>
      <c r="Z11" s="56" t="str">
        <f t="shared" si="8"/>
        <v/>
      </c>
      <c r="AA11" s="56">
        <f t="shared" si="9"/>
        <v>12</v>
      </c>
    </row>
    <row r="12" spans="1:27" s="92" customFormat="1" ht="39" customHeight="1" x14ac:dyDescent="0.2">
      <c r="A12" s="3"/>
      <c r="B12" s="72">
        <v>5</v>
      </c>
      <c r="C12" s="58"/>
      <c r="D12" s="11"/>
      <c r="E12" s="10"/>
      <c r="F12" s="11"/>
      <c r="G12" s="11"/>
      <c r="H12" s="59"/>
      <c r="I12" s="11"/>
      <c r="J12" s="37" t="b">
        <f t="shared" si="10"/>
        <v>0</v>
      </c>
      <c r="K12" s="65"/>
      <c r="L12" s="41" t="str">
        <f t="shared" si="0"/>
        <v/>
      </c>
      <c r="M12" s="40" t="str">
        <f t="shared" si="1"/>
        <v/>
      </c>
      <c r="N12" s="13"/>
      <c r="O12" s="44">
        <f t="shared" si="2"/>
        <v>0</v>
      </c>
      <c r="P12" s="44">
        <v>28000</v>
      </c>
      <c r="Q12" s="45">
        <f t="shared" si="3"/>
        <v>0</v>
      </c>
      <c r="R12" s="52" t="str">
        <f t="shared" si="4"/>
        <v/>
      </c>
      <c r="S12" s="53" t="str">
        <f t="shared" si="5"/>
        <v/>
      </c>
      <c r="T12" s="53" t="str">
        <f t="shared" si="6"/>
        <v/>
      </c>
      <c r="U12" s="54" t="str">
        <f t="shared" si="7"/>
        <v/>
      </c>
      <c r="V12" s="7"/>
      <c r="W12" s="8"/>
      <c r="X12" s="55" t="str">
        <f t="shared" si="11"/>
        <v/>
      </c>
      <c r="Y12" s="7"/>
      <c r="Z12" s="56" t="str">
        <f t="shared" si="8"/>
        <v/>
      </c>
      <c r="AA12" s="56">
        <f t="shared" si="9"/>
        <v>12</v>
      </c>
    </row>
    <row r="13" spans="1:27" s="92" customFormat="1" ht="39" customHeight="1" x14ac:dyDescent="0.2">
      <c r="A13" s="3"/>
      <c r="B13" s="72">
        <v>6</v>
      </c>
      <c r="C13" s="58"/>
      <c r="D13" s="11"/>
      <c r="E13" s="10"/>
      <c r="F13" s="11"/>
      <c r="G13" s="11"/>
      <c r="H13" s="59"/>
      <c r="I13" s="11"/>
      <c r="J13" s="37" t="b">
        <f t="shared" si="10"/>
        <v>0</v>
      </c>
      <c r="K13" s="65"/>
      <c r="L13" s="41" t="str">
        <f t="shared" si="0"/>
        <v/>
      </c>
      <c r="M13" s="40" t="str">
        <f t="shared" si="1"/>
        <v/>
      </c>
      <c r="N13" s="13"/>
      <c r="O13" s="44">
        <f t="shared" si="2"/>
        <v>0</v>
      </c>
      <c r="P13" s="44">
        <v>28000</v>
      </c>
      <c r="Q13" s="45">
        <f t="shared" si="3"/>
        <v>0</v>
      </c>
      <c r="R13" s="52" t="str">
        <f t="shared" si="4"/>
        <v/>
      </c>
      <c r="S13" s="53" t="str">
        <f t="shared" si="5"/>
        <v/>
      </c>
      <c r="T13" s="53" t="str">
        <f t="shared" si="6"/>
        <v/>
      </c>
      <c r="U13" s="54" t="str">
        <f t="shared" si="7"/>
        <v/>
      </c>
      <c r="V13" s="7"/>
      <c r="W13" s="8"/>
      <c r="X13" s="55" t="str">
        <f t="shared" si="11"/>
        <v/>
      </c>
      <c r="Y13" s="7"/>
      <c r="Z13" s="56" t="str">
        <f t="shared" si="8"/>
        <v/>
      </c>
      <c r="AA13" s="56">
        <f t="shared" si="9"/>
        <v>12</v>
      </c>
    </row>
    <row r="14" spans="1:27" s="92" customFormat="1" ht="39" customHeight="1" x14ac:dyDescent="0.2">
      <c r="A14" s="3"/>
      <c r="B14" s="72">
        <v>7</v>
      </c>
      <c r="C14" s="58"/>
      <c r="D14" s="11"/>
      <c r="E14" s="10"/>
      <c r="F14" s="11"/>
      <c r="G14" s="11"/>
      <c r="H14" s="59"/>
      <c r="I14" s="11"/>
      <c r="J14" s="37" t="b">
        <f t="shared" si="10"/>
        <v>0</v>
      </c>
      <c r="K14" s="65"/>
      <c r="L14" s="41" t="str">
        <f t="shared" si="0"/>
        <v/>
      </c>
      <c r="M14" s="40" t="str">
        <f t="shared" si="1"/>
        <v/>
      </c>
      <c r="N14" s="13"/>
      <c r="O14" s="44">
        <f t="shared" si="2"/>
        <v>0</v>
      </c>
      <c r="P14" s="44">
        <v>28000</v>
      </c>
      <c r="Q14" s="45">
        <f t="shared" si="3"/>
        <v>0</v>
      </c>
      <c r="R14" s="52" t="str">
        <f t="shared" si="4"/>
        <v/>
      </c>
      <c r="S14" s="53" t="str">
        <f t="shared" si="5"/>
        <v/>
      </c>
      <c r="T14" s="53" t="str">
        <f t="shared" si="6"/>
        <v/>
      </c>
      <c r="U14" s="54" t="str">
        <f t="shared" si="7"/>
        <v/>
      </c>
      <c r="V14" s="7"/>
      <c r="W14" s="8"/>
      <c r="X14" s="55" t="str">
        <f t="shared" si="11"/>
        <v/>
      </c>
      <c r="Y14" s="7"/>
      <c r="Z14" s="56" t="str">
        <f t="shared" si="8"/>
        <v/>
      </c>
      <c r="AA14" s="56">
        <f t="shared" si="9"/>
        <v>12</v>
      </c>
    </row>
    <row r="15" spans="1:27" s="92" customFormat="1" ht="39" customHeight="1" x14ac:dyDescent="0.2">
      <c r="A15" s="3"/>
      <c r="B15" s="72">
        <v>8</v>
      </c>
      <c r="C15" s="58"/>
      <c r="D15" s="11"/>
      <c r="E15" s="10"/>
      <c r="F15" s="11"/>
      <c r="G15" s="11"/>
      <c r="H15" s="59"/>
      <c r="I15" s="11"/>
      <c r="J15" s="37" t="b">
        <f t="shared" si="10"/>
        <v>0</v>
      </c>
      <c r="K15" s="65"/>
      <c r="L15" s="41" t="str">
        <f t="shared" si="0"/>
        <v/>
      </c>
      <c r="M15" s="40" t="str">
        <f t="shared" si="1"/>
        <v/>
      </c>
      <c r="N15" s="13"/>
      <c r="O15" s="44">
        <f t="shared" si="2"/>
        <v>0</v>
      </c>
      <c r="P15" s="44">
        <v>28000</v>
      </c>
      <c r="Q15" s="45">
        <f t="shared" si="3"/>
        <v>0</v>
      </c>
      <c r="R15" s="52" t="str">
        <f t="shared" si="4"/>
        <v/>
      </c>
      <c r="S15" s="53" t="str">
        <f t="shared" si="5"/>
        <v/>
      </c>
      <c r="T15" s="53" t="str">
        <f t="shared" si="6"/>
        <v/>
      </c>
      <c r="U15" s="54" t="str">
        <f t="shared" si="7"/>
        <v/>
      </c>
      <c r="V15" s="7"/>
      <c r="W15" s="8"/>
      <c r="X15" s="55" t="str">
        <f t="shared" si="11"/>
        <v/>
      </c>
      <c r="Y15" s="7"/>
      <c r="Z15" s="56" t="str">
        <f t="shared" si="8"/>
        <v/>
      </c>
      <c r="AA15" s="56">
        <f t="shared" si="9"/>
        <v>12</v>
      </c>
    </row>
    <row r="16" spans="1:27" s="92" customFormat="1" ht="39" customHeight="1" x14ac:dyDescent="0.2">
      <c r="A16" s="3"/>
      <c r="B16" s="72">
        <v>9</v>
      </c>
      <c r="C16" s="58"/>
      <c r="D16" s="11"/>
      <c r="E16" s="10"/>
      <c r="F16" s="11"/>
      <c r="G16" s="11"/>
      <c r="H16" s="59"/>
      <c r="I16" s="11"/>
      <c r="J16" s="37" t="b">
        <f t="shared" si="10"/>
        <v>0</v>
      </c>
      <c r="K16" s="65"/>
      <c r="L16" s="41" t="str">
        <f t="shared" si="0"/>
        <v/>
      </c>
      <c r="M16" s="40" t="str">
        <f t="shared" si="1"/>
        <v/>
      </c>
      <c r="N16" s="13"/>
      <c r="O16" s="44">
        <f t="shared" si="2"/>
        <v>0</v>
      </c>
      <c r="P16" s="44">
        <v>28000</v>
      </c>
      <c r="Q16" s="45">
        <f t="shared" si="3"/>
        <v>0</v>
      </c>
      <c r="R16" s="52" t="str">
        <f t="shared" si="4"/>
        <v/>
      </c>
      <c r="S16" s="53" t="str">
        <f t="shared" si="5"/>
        <v/>
      </c>
      <c r="T16" s="53" t="str">
        <f t="shared" si="6"/>
        <v/>
      </c>
      <c r="U16" s="54" t="str">
        <f t="shared" si="7"/>
        <v/>
      </c>
      <c r="V16" s="7"/>
      <c r="W16" s="8"/>
      <c r="X16" s="55" t="str">
        <f t="shared" si="11"/>
        <v/>
      </c>
      <c r="Y16" s="7"/>
      <c r="Z16" s="56" t="str">
        <f t="shared" si="8"/>
        <v/>
      </c>
      <c r="AA16" s="56">
        <f t="shared" si="9"/>
        <v>12</v>
      </c>
    </row>
    <row r="17" spans="1:27" s="92" customFormat="1" ht="39" customHeight="1" x14ac:dyDescent="0.2">
      <c r="A17" s="3"/>
      <c r="B17" s="72">
        <v>10</v>
      </c>
      <c r="C17" s="58"/>
      <c r="D17" s="11"/>
      <c r="E17" s="10"/>
      <c r="F17" s="11"/>
      <c r="G17" s="11"/>
      <c r="H17" s="59"/>
      <c r="I17" s="11"/>
      <c r="J17" s="37" t="b">
        <f t="shared" si="10"/>
        <v>0</v>
      </c>
      <c r="K17" s="65"/>
      <c r="L17" s="41" t="str">
        <f t="shared" si="0"/>
        <v/>
      </c>
      <c r="M17" s="40" t="str">
        <f t="shared" si="1"/>
        <v/>
      </c>
      <c r="N17" s="13"/>
      <c r="O17" s="44">
        <f t="shared" si="2"/>
        <v>0</v>
      </c>
      <c r="P17" s="44">
        <v>28000</v>
      </c>
      <c r="Q17" s="45">
        <f t="shared" si="3"/>
        <v>0</v>
      </c>
      <c r="R17" s="52" t="str">
        <f t="shared" si="4"/>
        <v/>
      </c>
      <c r="S17" s="53" t="str">
        <f t="shared" si="5"/>
        <v/>
      </c>
      <c r="T17" s="53" t="str">
        <f t="shared" si="6"/>
        <v/>
      </c>
      <c r="U17" s="54" t="str">
        <f t="shared" si="7"/>
        <v/>
      </c>
      <c r="V17" s="7"/>
      <c r="W17" s="8"/>
      <c r="X17" s="55" t="str">
        <f t="shared" si="11"/>
        <v/>
      </c>
      <c r="Y17" s="7"/>
      <c r="Z17" s="56" t="str">
        <f t="shared" si="8"/>
        <v/>
      </c>
      <c r="AA17" s="56">
        <f t="shared" si="9"/>
        <v>12</v>
      </c>
    </row>
    <row r="18" spans="1:27" s="92" customFormat="1" ht="39" customHeight="1" x14ac:dyDescent="0.2">
      <c r="A18" s="3"/>
      <c r="B18" s="72">
        <v>11</v>
      </c>
      <c r="C18" s="58"/>
      <c r="D18" s="11"/>
      <c r="E18" s="10"/>
      <c r="F18" s="11"/>
      <c r="G18" s="11"/>
      <c r="H18" s="59"/>
      <c r="I18" s="11"/>
      <c r="J18" s="37" t="b">
        <f t="shared" si="10"/>
        <v>0</v>
      </c>
      <c r="K18" s="65"/>
      <c r="L18" s="41" t="str">
        <f t="shared" si="0"/>
        <v/>
      </c>
      <c r="M18" s="40" t="str">
        <f t="shared" si="1"/>
        <v/>
      </c>
      <c r="N18" s="13"/>
      <c r="O18" s="44">
        <f t="shared" si="2"/>
        <v>0</v>
      </c>
      <c r="P18" s="44">
        <v>28000</v>
      </c>
      <c r="Q18" s="45">
        <f t="shared" si="3"/>
        <v>0</v>
      </c>
      <c r="R18" s="52" t="str">
        <f t="shared" si="4"/>
        <v/>
      </c>
      <c r="S18" s="53" t="str">
        <f t="shared" si="5"/>
        <v/>
      </c>
      <c r="T18" s="53" t="str">
        <f t="shared" si="6"/>
        <v/>
      </c>
      <c r="U18" s="54" t="str">
        <f t="shared" si="7"/>
        <v/>
      </c>
      <c r="V18" s="7"/>
      <c r="W18" s="8"/>
      <c r="X18" s="55" t="str">
        <f t="shared" si="11"/>
        <v/>
      </c>
      <c r="Y18" s="7"/>
      <c r="Z18" s="56" t="str">
        <f t="shared" si="8"/>
        <v/>
      </c>
      <c r="AA18" s="56">
        <f t="shared" si="9"/>
        <v>12</v>
      </c>
    </row>
    <row r="19" spans="1:27" s="92" customFormat="1" ht="39" customHeight="1" x14ac:dyDescent="0.2">
      <c r="A19" s="3"/>
      <c r="B19" s="72">
        <v>12</v>
      </c>
      <c r="C19" s="58"/>
      <c r="D19" s="11"/>
      <c r="E19" s="10"/>
      <c r="F19" s="11"/>
      <c r="G19" s="11"/>
      <c r="H19" s="59"/>
      <c r="I19" s="11"/>
      <c r="J19" s="37" t="b">
        <f t="shared" si="10"/>
        <v>0</v>
      </c>
      <c r="K19" s="65"/>
      <c r="L19" s="41" t="str">
        <f t="shared" si="0"/>
        <v/>
      </c>
      <c r="M19" s="40" t="str">
        <f t="shared" si="1"/>
        <v/>
      </c>
      <c r="N19" s="13"/>
      <c r="O19" s="44">
        <f t="shared" si="2"/>
        <v>0</v>
      </c>
      <c r="P19" s="44">
        <v>28000</v>
      </c>
      <c r="Q19" s="45">
        <f t="shared" si="3"/>
        <v>0</v>
      </c>
      <c r="R19" s="52" t="str">
        <f t="shared" si="4"/>
        <v/>
      </c>
      <c r="S19" s="53" t="str">
        <f t="shared" si="5"/>
        <v/>
      </c>
      <c r="T19" s="53" t="str">
        <f t="shared" si="6"/>
        <v/>
      </c>
      <c r="U19" s="54" t="str">
        <f t="shared" si="7"/>
        <v/>
      </c>
      <c r="V19" s="7"/>
      <c r="W19" s="8"/>
      <c r="X19" s="55" t="str">
        <f t="shared" si="11"/>
        <v/>
      </c>
      <c r="Y19" s="7"/>
      <c r="Z19" s="56" t="str">
        <f t="shared" si="8"/>
        <v/>
      </c>
      <c r="AA19" s="56">
        <f t="shared" si="9"/>
        <v>12</v>
      </c>
    </row>
    <row r="20" spans="1:27" s="92" customFormat="1" ht="39" customHeight="1" x14ac:dyDescent="0.2">
      <c r="A20" s="3"/>
      <c r="B20" s="72">
        <v>13</v>
      </c>
      <c r="C20" s="58"/>
      <c r="D20" s="11"/>
      <c r="E20" s="10"/>
      <c r="F20" s="11"/>
      <c r="G20" s="11"/>
      <c r="H20" s="59"/>
      <c r="I20" s="11"/>
      <c r="J20" s="37" t="b">
        <f t="shared" si="10"/>
        <v>0</v>
      </c>
      <c r="K20" s="65"/>
      <c r="L20" s="41" t="str">
        <f t="shared" si="0"/>
        <v/>
      </c>
      <c r="M20" s="40" t="str">
        <f t="shared" si="1"/>
        <v/>
      </c>
      <c r="N20" s="13"/>
      <c r="O20" s="44">
        <f t="shared" si="2"/>
        <v>0</v>
      </c>
      <c r="P20" s="44">
        <v>28000</v>
      </c>
      <c r="Q20" s="45">
        <f t="shared" si="3"/>
        <v>0</v>
      </c>
      <c r="R20" s="52" t="str">
        <f t="shared" si="4"/>
        <v/>
      </c>
      <c r="S20" s="53" t="str">
        <f t="shared" si="5"/>
        <v/>
      </c>
      <c r="T20" s="53" t="str">
        <f t="shared" si="6"/>
        <v/>
      </c>
      <c r="U20" s="54" t="str">
        <f t="shared" si="7"/>
        <v/>
      </c>
      <c r="V20" s="7"/>
      <c r="W20" s="8"/>
      <c r="X20" s="55" t="str">
        <f t="shared" si="11"/>
        <v/>
      </c>
      <c r="Y20" s="7"/>
      <c r="Z20" s="56" t="str">
        <f t="shared" si="8"/>
        <v/>
      </c>
      <c r="AA20" s="56">
        <f t="shared" si="9"/>
        <v>12</v>
      </c>
    </row>
    <row r="21" spans="1:27" s="92" customFormat="1" ht="39" customHeight="1" x14ac:dyDescent="0.2">
      <c r="A21" s="3"/>
      <c r="B21" s="72">
        <v>14</v>
      </c>
      <c r="C21" s="58"/>
      <c r="D21" s="11"/>
      <c r="E21" s="10"/>
      <c r="F21" s="11"/>
      <c r="G21" s="11"/>
      <c r="H21" s="59"/>
      <c r="I21" s="11"/>
      <c r="J21" s="37" t="b">
        <f t="shared" si="10"/>
        <v>0</v>
      </c>
      <c r="K21" s="65"/>
      <c r="L21" s="41" t="str">
        <f t="shared" si="0"/>
        <v/>
      </c>
      <c r="M21" s="40" t="str">
        <f t="shared" si="1"/>
        <v/>
      </c>
      <c r="N21" s="13"/>
      <c r="O21" s="44">
        <f t="shared" si="2"/>
        <v>0</v>
      </c>
      <c r="P21" s="44">
        <v>28000</v>
      </c>
      <c r="Q21" s="45">
        <f t="shared" si="3"/>
        <v>0</v>
      </c>
      <c r="R21" s="52" t="str">
        <f t="shared" si="4"/>
        <v/>
      </c>
      <c r="S21" s="53" t="str">
        <f t="shared" si="5"/>
        <v/>
      </c>
      <c r="T21" s="53" t="str">
        <f t="shared" si="6"/>
        <v/>
      </c>
      <c r="U21" s="54" t="str">
        <f t="shared" si="7"/>
        <v/>
      </c>
      <c r="V21" s="7"/>
      <c r="W21" s="8"/>
      <c r="X21" s="55" t="str">
        <f t="shared" si="11"/>
        <v/>
      </c>
      <c r="Y21" s="7"/>
      <c r="Z21" s="56" t="str">
        <f t="shared" si="8"/>
        <v/>
      </c>
      <c r="AA21" s="56">
        <f t="shared" si="9"/>
        <v>12</v>
      </c>
    </row>
    <row r="22" spans="1:27" s="92" customFormat="1" ht="39" customHeight="1" x14ac:dyDescent="0.2">
      <c r="A22" s="3"/>
      <c r="B22" s="72">
        <v>15</v>
      </c>
      <c r="C22" s="58"/>
      <c r="D22" s="11"/>
      <c r="E22" s="10"/>
      <c r="F22" s="11"/>
      <c r="G22" s="11"/>
      <c r="H22" s="59"/>
      <c r="I22" s="11"/>
      <c r="J22" s="37" t="b">
        <f t="shared" si="10"/>
        <v>0</v>
      </c>
      <c r="K22" s="65"/>
      <c r="L22" s="41" t="str">
        <f t="shared" si="0"/>
        <v/>
      </c>
      <c r="M22" s="40" t="str">
        <f t="shared" si="1"/>
        <v/>
      </c>
      <c r="N22" s="13"/>
      <c r="O22" s="44">
        <f t="shared" si="2"/>
        <v>0</v>
      </c>
      <c r="P22" s="44">
        <v>28000</v>
      </c>
      <c r="Q22" s="45">
        <f t="shared" si="3"/>
        <v>0</v>
      </c>
      <c r="R22" s="52" t="str">
        <f t="shared" si="4"/>
        <v/>
      </c>
      <c r="S22" s="53" t="str">
        <f t="shared" si="5"/>
        <v/>
      </c>
      <c r="T22" s="53" t="str">
        <f t="shared" si="6"/>
        <v/>
      </c>
      <c r="U22" s="54" t="str">
        <f t="shared" si="7"/>
        <v/>
      </c>
      <c r="V22" s="7"/>
      <c r="W22" s="8"/>
      <c r="X22" s="55" t="str">
        <f t="shared" si="11"/>
        <v/>
      </c>
      <c r="Y22" s="7"/>
      <c r="Z22" s="56" t="str">
        <f t="shared" si="8"/>
        <v/>
      </c>
      <c r="AA22" s="56">
        <f t="shared" si="9"/>
        <v>12</v>
      </c>
    </row>
    <row r="23" spans="1:27" s="92" customFormat="1" ht="39" customHeight="1" x14ac:dyDescent="0.2">
      <c r="A23" s="3"/>
      <c r="B23" s="72">
        <v>16</v>
      </c>
      <c r="C23" s="58"/>
      <c r="D23" s="11"/>
      <c r="E23" s="10"/>
      <c r="F23" s="11"/>
      <c r="G23" s="11"/>
      <c r="H23" s="59"/>
      <c r="I23" s="11"/>
      <c r="J23" s="37" t="b">
        <f t="shared" si="10"/>
        <v>0</v>
      </c>
      <c r="K23" s="65"/>
      <c r="L23" s="41" t="str">
        <f t="shared" si="0"/>
        <v/>
      </c>
      <c r="M23" s="40" t="str">
        <f t="shared" si="1"/>
        <v/>
      </c>
      <c r="N23" s="13"/>
      <c r="O23" s="44">
        <f t="shared" si="2"/>
        <v>0</v>
      </c>
      <c r="P23" s="44">
        <v>28000</v>
      </c>
      <c r="Q23" s="45">
        <f t="shared" si="3"/>
        <v>0</v>
      </c>
      <c r="R23" s="52" t="str">
        <f t="shared" si="4"/>
        <v/>
      </c>
      <c r="S23" s="53" t="str">
        <f t="shared" si="5"/>
        <v/>
      </c>
      <c r="T23" s="53" t="str">
        <f t="shared" si="6"/>
        <v/>
      </c>
      <c r="U23" s="54" t="str">
        <f t="shared" si="7"/>
        <v/>
      </c>
      <c r="V23" s="7"/>
      <c r="W23" s="8"/>
      <c r="X23" s="55" t="str">
        <f t="shared" si="11"/>
        <v/>
      </c>
      <c r="Y23" s="7"/>
      <c r="Z23" s="56" t="str">
        <f t="shared" si="8"/>
        <v/>
      </c>
      <c r="AA23" s="56">
        <f t="shared" si="9"/>
        <v>12</v>
      </c>
    </row>
    <row r="24" spans="1:27" s="92" customFormat="1" ht="39" customHeight="1" x14ac:dyDescent="0.2">
      <c r="A24" s="3"/>
      <c r="B24" s="72">
        <v>17</v>
      </c>
      <c r="C24" s="58"/>
      <c r="D24" s="11"/>
      <c r="E24" s="10"/>
      <c r="F24" s="11"/>
      <c r="G24" s="11"/>
      <c r="H24" s="59"/>
      <c r="I24" s="11"/>
      <c r="J24" s="37" t="b">
        <f t="shared" si="10"/>
        <v>0</v>
      </c>
      <c r="K24" s="65"/>
      <c r="L24" s="41" t="str">
        <f t="shared" si="0"/>
        <v/>
      </c>
      <c r="M24" s="40" t="str">
        <f t="shared" si="1"/>
        <v/>
      </c>
      <c r="N24" s="13"/>
      <c r="O24" s="44">
        <f t="shared" si="2"/>
        <v>0</v>
      </c>
      <c r="P24" s="44">
        <v>28000</v>
      </c>
      <c r="Q24" s="45">
        <f t="shared" si="3"/>
        <v>0</v>
      </c>
      <c r="R24" s="52" t="str">
        <f t="shared" si="4"/>
        <v/>
      </c>
      <c r="S24" s="53" t="str">
        <f t="shared" si="5"/>
        <v/>
      </c>
      <c r="T24" s="53" t="str">
        <f t="shared" si="6"/>
        <v/>
      </c>
      <c r="U24" s="54" t="str">
        <f t="shared" si="7"/>
        <v/>
      </c>
      <c r="V24" s="7"/>
      <c r="W24" s="8"/>
      <c r="X24" s="55" t="str">
        <f t="shared" si="11"/>
        <v/>
      </c>
      <c r="Y24" s="7"/>
      <c r="Z24" s="56" t="str">
        <f t="shared" si="8"/>
        <v/>
      </c>
      <c r="AA24" s="56">
        <f t="shared" si="9"/>
        <v>12</v>
      </c>
    </row>
    <row r="25" spans="1:27" s="92" customFormat="1" ht="39" customHeight="1" x14ac:dyDescent="0.2">
      <c r="A25" s="3"/>
      <c r="B25" s="72">
        <v>18</v>
      </c>
      <c r="C25" s="58"/>
      <c r="D25" s="11"/>
      <c r="E25" s="10"/>
      <c r="F25" s="11"/>
      <c r="G25" s="11"/>
      <c r="H25" s="59"/>
      <c r="I25" s="11"/>
      <c r="J25" s="37" t="b">
        <f t="shared" si="10"/>
        <v>0</v>
      </c>
      <c r="K25" s="65"/>
      <c r="L25" s="41" t="str">
        <f t="shared" si="0"/>
        <v/>
      </c>
      <c r="M25" s="40" t="str">
        <f t="shared" si="1"/>
        <v/>
      </c>
      <c r="N25" s="13"/>
      <c r="O25" s="44">
        <f t="shared" si="2"/>
        <v>0</v>
      </c>
      <c r="P25" s="44">
        <v>28000</v>
      </c>
      <c r="Q25" s="45">
        <f t="shared" si="3"/>
        <v>0</v>
      </c>
      <c r="R25" s="52" t="str">
        <f t="shared" si="4"/>
        <v/>
      </c>
      <c r="S25" s="53" t="str">
        <f t="shared" si="5"/>
        <v/>
      </c>
      <c r="T25" s="53" t="str">
        <f t="shared" si="6"/>
        <v/>
      </c>
      <c r="U25" s="54" t="str">
        <f t="shared" si="7"/>
        <v/>
      </c>
      <c r="V25" s="7"/>
      <c r="W25" s="8"/>
      <c r="X25" s="55" t="str">
        <f t="shared" si="11"/>
        <v/>
      </c>
      <c r="Y25" s="7"/>
      <c r="Z25" s="56" t="str">
        <f t="shared" si="8"/>
        <v/>
      </c>
      <c r="AA25" s="56">
        <f t="shared" si="9"/>
        <v>12</v>
      </c>
    </row>
    <row r="26" spans="1:27" s="92" customFormat="1" ht="39" customHeight="1" x14ac:dyDescent="0.2">
      <c r="A26" s="3"/>
      <c r="B26" s="72">
        <v>19</v>
      </c>
      <c r="C26" s="58"/>
      <c r="D26" s="11"/>
      <c r="E26" s="10"/>
      <c r="F26" s="11"/>
      <c r="G26" s="11"/>
      <c r="H26" s="59"/>
      <c r="I26" s="11"/>
      <c r="J26" s="37" t="b">
        <f t="shared" si="10"/>
        <v>0</v>
      </c>
      <c r="K26" s="65"/>
      <c r="L26" s="41" t="str">
        <f t="shared" si="0"/>
        <v/>
      </c>
      <c r="M26" s="40" t="str">
        <f t="shared" si="1"/>
        <v/>
      </c>
      <c r="N26" s="13"/>
      <c r="O26" s="44">
        <f t="shared" si="2"/>
        <v>0</v>
      </c>
      <c r="P26" s="44">
        <v>28000</v>
      </c>
      <c r="Q26" s="45">
        <f t="shared" si="3"/>
        <v>0</v>
      </c>
      <c r="R26" s="52" t="str">
        <f t="shared" si="4"/>
        <v/>
      </c>
      <c r="S26" s="53" t="str">
        <f t="shared" si="5"/>
        <v/>
      </c>
      <c r="T26" s="53" t="str">
        <f t="shared" si="6"/>
        <v/>
      </c>
      <c r="U26" s="54" t="str">
        <f t="shared" si="7"/>
        <v/>
      </c>
      <c r="V26" s="7"/>
      <c r="W26" s="8"/>
      <c r="X26" s="55" t="str">
        <f t="shared" si="11"/>
        <v/>
      </c>
      <c r="Y26" s="7"/>
      <c r="Z26" s="56" t="str">
        <f t="shared" si="8"/>
        <v/>
      </c>
      <c r="AA26" s="56">
        <f t="shared" si="9"/>
        <v>12</v>
      </c>
    </row>
    <row r="27" spans="1:27" s="92" customFormat="1" ht="39" customHeight="1" x14ac:dyDescent="0.2">
      <c r="A27" s="3"/>
      <c r="B27" s="72">
        <v>20</v>
      </c>
      <c r="C27" s="58"/>
      <c r="D27" s="11"/>
      <c r="E27" s="10"/>
      <c r="F27" s="11"/>
      <c r="G27" s="11"/>
      <c r="H27" s="59"/>
      <c r="I27" s="11"/>
      <c r="J27" s="37" t="b">
        <f t="shared" si="10"/>
        <v>0</v>
      </c>
      <c r="K27" s="65"/>
      <c r="L27" s="41" t="str">
        <f t="shared" si="0"/>
        <v/>
      </c>
      <c r="M27" s="40" t="str">
        <f t="shared" si="1"/>
        <v/>
      </c>
      <c r="N27" s="13"/>
      <c r="O27" s="44">
        <f t="shared" si="2"/>
        <v>0</v>
      </c>
      <c r="P27" s="44">
        <v>28000</v>
      </c>
      <c r="Q27" s="45">
        <f t="shared" si="3"/>
        <v>0</v>
      </c>
      <c r="R27" s="52" t="str">
        <f t="shared" si="4"/>
        <v/>
      </c>
      <c r="S27" s="53" t="str">
        <f t="shared" si="5"/>
        <v/>
      </c>
      <c r="T27" s="53" t="str">
        <f t="shared" si="6"/>
        <v/>
      </c>
      <c r="U27" s="54" t="str">
        <f t="shared" si="7"/>
        <v/>
      </c>
      <c r="V27" s="7"/>
      <c r="W27" s="8"/>
      <c r="X27" s="55" t="str">
        <f t="shared" si="11"/>
        <v/>
      </c>
      <c r="Y27" s="7"/>
      <c r="Z27" s="56" t="str">
        <f t="shared" si="8"/>
        <v/>
      </c>
      <c r="AA27" s="56">
        <f t="shared" si="9"/>
        <v>12</v>
      </c>
    </row>
    <row r="28" spans="1:27" s="92" customFormat="1" ht="39" customHeight="1" x14ac:dyDescent="0.2">
      <c r="A28" s="3"/>
      <c r="B28" s="72">
        <v>21</v>
      </c>
      <c r="C28" s="58"/>
      <c r="D28" s="11"/>
      <c r="E28" s="10"/>
      <c r="F28" s="11"/>
      <c r="G28" s="11"/>
      <c r="H28" s="59"/>
      <c r="I28" s="11"/>
      <c r="J28" s="37" t="b">
        <f t="shared" si="10"/>
        <v>0</v>
      </c>
      <c r="K28" s="65"/>
      <c r="L28" s="41" t="str">
        <f t="shared" si="0"/>
        <v/>
      </c>
      <c r="M28" s="40" t="str">
        <f t="shared" si="1"/>
        <v/>
      </c>
      <c r="N28" s="13"/>
      <c r="O28" s="44">
        <f t="shared" si="2"/>
        <v>0</v>
      </c>
      <c r="P28" s="44">
        <v>28000</v>
      </c>
      <c r="Q28" s="45">
        <f t="shared" si="3"/>
        <v>0</v>
      </c>
      <c r="R28" s="52" t="str">
        <f t="shared" si="4"/>
        <v/>
      </c>
      <c r="S28" s="53" t="str">
        <f t="shared" si="5"/>
        <v/>
      </c>
      <c r="T28" s="53" t="str">
        <f t="shared" si="6"/>
        <v/>
      </c>
      <c r="U28" s="54" t="str">
        <f t="shared" si="7"/>
        <v/>
      </c>
      <c r="V28" s="7"/>
      <c r="W28" s="8"/>
      <c r="X28" s="55" t="str">
        <f t="shared" si="11"/>
        <v/>
      </c>
      <c r="Y28" s="7"/>
      <c r="Z28" s="56" t="str">
        <f t="shared" si="8"/>
        <v/>
      </c>
      <c r="AA28" s="56">
        <f t="shared" si="9"/>
        <v>12</v>
      </c>
    </row>
    <row r="29" spans="1:27" s="92" customFormat="1" ht="39" customHeight="1" x14ac:dyDescent="0.2">
      <c r="A29" s="3"/>
      <c r="B29" s="72">
        <v>22</v>
      </c>
      <c r="C29" s="58"/>
      <c r="D29" s="11"/>
      <c r="E29" s="10"/>
      <c r="F29" s="11"/>
      <c r="G29" s="11"/>
      <c r="H29" s="59"/>
      <c r="I29" s="11"/>
      <c r="J29" s="37" t="b">
        <f t="shared" si="10"/>
        <v>0</v>
      </c>
      <c r="K29" s="65"/>
      <c r="L29" s="41" t="str">
        <f t="shared" si="0"/>
        <v/>
      </c>
      <c r="M29" s="40" t="str">
        <f t="shared" si="1"/>
        <v/>
      </c>
      <c r="N29" s="13"/>
      <c r="O29" s="44">
        <f t="shared" si="2"/>
        <v>0</v>
      </c>
      <c r="P29" s="44">
        <v>28000</v>
      </c>
      <c r="Q29" s="45">
        <f t="shared" si="3"/>
        <v>0</v>
      </c>
      <c r="R29" s="52" t="str">
        <f t="shared" si="4"/>
        <v/>
      </c>
      <c r="S29" s="53" t="str">
        <f t="shared" si="5"/>
        <v/>
      </c>
      <c r="T29" s="53" t="str">
        <f t="shared" si="6"/>
        <v/>
      </c>
      <c r="U29" s="54" t="str">
        <f t="shared" si="7"/>
        <v/>
      </c>
      <c r="V29" s="7"/>
      <c r="W29" s="8"/>
      <c r="X29" s="55" t="str">
        <f t="shared" si="11"/>
        <v/>
      </c>
      <c r="Y29" s="7"/>
      <c r="Z29" s="56" t="str">
        <f t="shared" si="8"/>
        <v/>
      </c>
      <c r="AA29" s="56">
        <f t="shared" si="9"/>
        <v>12</v>
      </c>
    </row>
    <row r="30" spans="1:27" s="92" customFormat="1" ht="39" customHeight="1" x14ac:dyDescent="0.2">
      <c r="A30" s="3"/>
      <c r="B30" s="72">
        <v>23</v>
      </c>
      <c r="C30" s="58"/>
      <c r="D30" s="11"/>
      <c r="E30" s="10"/>
      <c r="F30" s="11"/>
      <c r="G30" s="11"/>
      <c r="H30" s="59"/>
      <c r="I30" s="11"/>
      <c r="J30" s="37" t="b">
        <f t="shared" si="10"/>
        <v>0</v>
      </c>
      <c r="K30" s="65"/>
      <c r="L30" s="41" t="str">
        <f t="shared" si="0"/>
        <v/>
      </c>
      <c r="M30" s="40" t="str">
        <f t="shared" si="1"/>
        <v/>
      </c>
      <c r="N30" s="13"/>
      <c r="O30" s="44">
        <f t="shared" si="2"/>
        <v>0</v>
      </c>
      <c r="P30" s="44">
        <v>28000</v>
      </c>
      <c r="Q30" s="45">
        <f t="shared" si="3"/>
        <v>0</v>
      </c>
      <c r="R30" s="52" t="str">
        <f t="shared" si="4"/>
        <v/>
      </c>
      <c r="S30" s="53" t="str">
        <f t="shared" si="5"/>
        <v/>
      </c>
      <c r="T30" s="53" t="str">
        <f t="shared" si="6"/>
        <v/>
      </c>
      <c r="U30" s="54" t="str">
        <f t="shared" si="7"/>
        <v/>
      </c>
      <c r="V30" s="7"/>
      <c r="W30" s="8"/>
      <c r="X30" s="55" t="str">
        <f t="shared" si="11"/>
        <v/>
      </c>
      <c r="Y30" s="7"/>
      <c r="Z30" s="56" t="str">
        <f t="shared" si="8"/>
        <v/>
      </c>
      <c r="AA30" s="56">
        <f t="shared" si="9"/>
        <v>12</v>
      </c>
    </row>
    <row r="31" spans="1:27" s="92" customFormat="1" ht="39" customHeight="1" x14ac:dyDescent="0.2">
      <c r="A31" s="3"/>
      <c r="B31" s="72">
        <v>24</v>
      </c>
      <c r="C31" s="58"/>
      <c r="D31" s="11"/>
      <c r="E31" s="10"/>
      <c r="F31" s="11"/>
      <c r="G31" s="11"/>
      <c r="H31" s="59"/>
      <c r="I31" s="11"/>
      <c r="J31" s="37" t="b">
        <f t="shared" si="10"/>
        <v>0</v>
      </c>
      <c r="K31" s="65"/>
      <c r="L31" s="41" t="str">
        <f t="shared" si="0"/>
        <v/>
      </c>
      <c r="M31" s="40" t="str">
        <f t="shared" si="1"/>
        <v/>
      </c>
      <c r="N31" s="13"/>
      <c r="O31" s="44">
        <f t="shared" si="2"/>
        <v>0</v>
      </c>
      <c r="P31" s="44">
        <v>28000</v>
      </c>
      <c r="Q31" s="45">
        <f t="shared" si="3"/>
        <v>0</v>
      </c>
      <c r="R31" s="52" t="str">
        <f t="shared" si="4"/>
        <v/>
      </c>
      <c r="S31" s="53" t="str">
        <f t="shared" si="5"/>
        <v/>
      </c>
      <c r="T31" s="53" t="str">
        <f t="shared" si="6"/>
        <v/>
      </c>
      <c r="U31" s="54" t="str">
        <f t="shared" si="7"/>
        <v/>
      </c>
      <c r="V31" s="7"/>
      <c r="W31" s="8"/>
      <c r="X31" s="55" t="str">
        <f t="shared" si="11"/>
        <v/>
      </c>
      <c r="Y31" s="7"/>
      <c r="Z31" s="56" t="str">
        <f t="shared" si="8"/>
        <v/>
      </c>
      <c r="AA31" s="56">
        <f t="shared" si="9"/>
        <v>12</v>
      </c>
    </row>
    <row r="32" spans="1:27" s="92" customFormat="1" ht="39" customHeight="1" x14ac:dyDescent="0.2">
      <c r="A32" s="3"/>
      <c r="B32" s="72">
        <v>25</v>
      </c>
      <c r="C32" s="58"/>
      <c r="D32" s="11"/>
      <c r="E32" s="10"/>
      <c r="F32" s="11"/>
      <c r="G32" s="11"/>
      <c r="H32" s="59"/>
      <c r="I32" s="11"/>
      <c r="J32" s="37" t="b">
        <f t="shared" si="10"/>
        <v>0</v>
      </c>
      <c r="K32" s="65"/>
      <c r="L32" s="41" t="str">
        <f t="shared" si="0"/>
        <v/>
      </c>
      <c r="M32" s="40" t="str">
        <f t="shared" si="1"/>
        <v/>
      </c>
      <c r="N32" s="13"/>
      <c r="O32" s="44">
        <f t="shared" si="2"/>
        <v>0</v>
      </c>
      <c r="P32" s="44">
        <v>28000</v>
      </c>
      <c r="Q32" s="45">
        <f t="shared" si="3"/>
        <v>0</v>
      </c>
      <c r="R32" s="52" t="str">
        <f t="shared" si="4"/>
        <v/>
      </c>
      <c r="S32" s="53" t="str">
        <f t="shared" si="5"/>
        <v/>
      </c>
      <c r="T32" s="53" t="str">
        <f t="shared" si="6"/>
        <v/>
      </c>
      <c r="U32" s="54" t="str">
        <f t="shared" si="7"/>
        <v/>
      </c>
      <c r="V32" s="7"/>
      <c r="W32" s="8"/>
      <c r="X32" s="55" t="str">
        <f t="shared" si="11"/>
        <v/>
      </c>
      <c r="Y32" s="7"/>
      <c r="Z32" s="56" t="str">
        <f t="shared" si="8"/>
        <v/>
      </c>
      <c r="AA32" s="56">
        <f t="shared" si="9"/>
        <v>12</v>
      </c>
    </row>
    <row r="33" spans="1:27" s="92" customFormat="1" ht="39" customHeight="1" x14ac:dyDescent="0.2">
      <c r="A33" s="3"/>
      <c r="B33" s="72">
        <v>26</v>
      </c>
      <c r="C33" s="58"/>
      <c r="D33" s="11"/>
      <c r="E33" s="10"/>
      <c r="F33" s="11"/>
      <c r="G33" s="11"/>
      <c r="H33" s="59"/>
      <c r="I33" s="11"/>
      <c r="J33" s="37" t="b">
        <f t="shared" si="10"/>
        <v>0</v>
      </c>
      <c r="K33" s="65"/>
      <c r="L33" s="41" t="str">
        <f t="shared" si="0"/>
        <v/>
      </c>
      <c r="M33" s="40" t="str">
        <f t="shared" si="1"/>
        <v/>
      </c>
      <c r="N33" s="13"/>
      <c r="O33" s="44">
        <f t="shared" si="2"/>
        <v>0</v>
      </c>
      <c r="P33" s="44">
        <v>28000</v>
      </c>
      <c r="Q33" s="45">
        <f t="shared" si="3"/>
        <v>0</v>
      </c>
      <c r="R33" s="52" t="str">
        <f t="shared" si="4"/>
        <v/>
      </c>
      <c r="S33" s="53" t="str">
        <f t="shared" si="5"/>
        <v/>
      </c>
      <c r="T33" s="53" t="str">
        <f t="shared" si="6"/>
        <v/>
      </c>
      <c r="U33" s="54" t="str">
        <f t="shared" si="7"/>
        <v/>
      </c>
      <c r="V33" s="7"/>
      <c r="W33" s="8"/>
      <c r="X33" s="55" t="str">
        <f t="shared" si="11"/>
        <v/>
      </c>
      <c r="Y33" s="7"/>
      <c r="Z33" s="56" t="str">
        <f t="shared" si="8"/>
        <v/>
      </c>
      <c r="AA33" s="56">
        <f t="shared" si="9"/>
        <v>12</v>
      </c>
    </row>
    <row r="34" spans="1:27" s="92" customFormat="1" ht="39" customHeight="1" x14ac:dyDescent="0.2">
      <c r="A34" s="3"/>
      <c r="B34" s="72">
        <v>27</v>
      </c>
      <c r="C34" s="58"/>
      <c r="D34" s="11"/>
      <c r="E34" s="10"/>
      <c r="F34" s="11"/>
      <c r="G34" s="11"/>
      <c r="H34" s="59"/>
      <c r="I34" s="11"/>
      <c r="J34" s="37" t="b">
        <f t="shared" si="10"/>
        <v>0</v>
      </c>
      <c r="K34" s="65"/>
      <c r="L34" s="41" t="str">
        <f t="shared" si="0"/>
        <v/>
      </c>
      <c r="M34" s="40" t="str">
        <f t="shared" si="1"/>
        <v/>
      </c>
      <c r="N34" s="13"/>
      <c r="O34" s="44">
        <f t="shared" si="2"/>
        <v>0</v>
      </c>
      <c r="P34" s="44">
        <v>28000</v>
      </c>
      <c r="Q34" s="45">
        <f t="shared" si="3"/>
        <v>0</v>
      </c>
      <c r="R34" s="52" t="str">
        <f t="shared" si="4"/>
        <v/>
      </c>
      <c r="S34" s="53" t="str">
        <f t="shared" si="5"/>
        <v/>
      </c>
      <c r="T34" s="53" t="str">
        <f t="shared" si="6"/>
        <v/>
      </c>
      <c r="U34" s="54" t="str">
        <f t="shared" si="7"/>
        <v/>
      </c>
      <c r="V34" s="7"/>
      <c r="W34" s="8"/>
      <c r="X34" s="55" t="str">
        <f t="shared" si="11"/>
        <v/>
      </c>
      <c r="Y34" s="7"/>
      <c r="Z34" s="56" t="str">
        <f t="shared" si="8"/>
        <v/>
      </c>
      <c r="AA34" s="56">
        <f t="shared" si="9"/>
        <v>12</v>
      </c>
    </row>
    <row r="35" spans="1:27" s="92" customFormat="1" ht="39" customHeight="1" x14ac:dyDescent="0.2">
      <c r="A35" s="3"/>
      <c r="B35" s="72">
        <v>28</v>
      </c>
      <c r="C35" s="58"/>
      <c r="D35" s="11"/>
      <c r="E35" s="10"/>
      <c r="F35" s="11"/>
      <c r="G35" s="11"/>
      <c r="H35" s="59"/>
      <c r="I35" s="11"/>
      <c r="J35" s="37" t="b">
        <f t="shared" si="10"/>
        <v>0</v>
      </c>
      <c r="K35" s="65"/>
      <c r="L35" s="41" t="str">
        <f t="shared" si="0"/>
        <v/>
      </c>
      <c r="M35" s="40" t="str">
        <f t="shared" si="1"/>
        <v/>
      </c>
      <c r="N35" s="13"/>
      <c r="O35" s="44">
        <f t="shared" si="2"/>
        <v>0</v>
      </c>
      <c r="P35" s="44">
        <v>28000</v>
      </c>
      <c r="Q35" s="45">
        <f t="shared" si="3"/>
        <v>0</v>
      </c>
      <c r="R35" s="52" t="str">
        <f t="shared" si="4"/>
        <v/>
      </c>
      <c r="S35" s="53" t="str">
        <f t="shared" si="5"/>
        <v/>
      </c>
      <c r="T35" s="53" t="str">
        <f t="shared" si="6"/>
        <v/>
      </c>
      <c r="U35" s="54" t="str">
        <f t="shared" si="7"/>
        <v/>
      </c>
      <c r="V35" s="7"/>
      <c r="W35" s="8"/>
      <c r="X35" s="55" t="str">
        <f t="shared" si="11"/>
        <v/>
      </c>
      <c r="Y35" s="7"/>
      <c r="Z35" s="56" t="str">
        <f t="shared" si="8"/>
        <v/>
      </c>
      <c r="AA35" s="56">
        <f t="shared" si="9"/>
        <v>12</v>
      </c>
    </row>
    <row r="36" spans="1:27" s="92" customFormat="1" ht="39" customHeight="1" x14ac:dyDescent="0.2">
      <c r="A36" s="3"/>
      <c r="B36" s="72">
        <v>29</v>
      </c>
      <c r="C36" s="58"/>
      <c r="D36" s="11"/>
      <c r="E36" s="10"/>
      <c r="F36" s="11"/>
      <c r="G36" s="11"/>
      <c r="H36" s="59"/>
      <c r="I36" s="11"/>
      <c r="J36" s="37" t="b">
        <f t="shared" si="10"/>
        <v>0</v>
      </c>
      <c r="K36" s="65"/>
      <c r="L36" s="41" t="str">
        <f t="shared" si="0"/>
        <v/>
      </c>
      <c r="M36" s="40" t="str">
        <f t="shared" si="1"/>
        <v/>
      </c>
      <c r="N36" s="13"/>
      <c r="O36" s="44">
        <f t="shared" si="2"/>
        <v>0</v>
      </c>
      <c r="P36" s="44">
        <v>28000</v>
      </c>
      <c r="Q36" s="45">
        <f t="shared" si="3"/>
        <v>0</v>
      </c>
      <c r="R36" s="52" t="str">
        <f t="shared" si="4"/>
        <v/>
      </c>
      <c r="S36" s="53" t="str">
        <f t="shared" si="5"/>
        <v/>
      </c>
      <c r="T36" s="53" t="str">
        <f t="shared" si="6"/>
        <v/>
      </c>
      <c r="U36" s="54" t="str">
        <f t="shared" si="7"/>
        <v/>
      </c>
      <c r="V36" s="7"/>
      <c r="W36" s="8"/>
      <c r="X36" s="55" t="str">
        <f t="shared" si="11"/>
        <v/>
      </c>
      <c r="Y36" s="7"/>
      <c r="Z36" s="56" t="str">
        <f t="shared" si="8"/>
        <v/>
      </c>
      <c r="AA36" s="56">
        <f t="shared" si="9"/>
        <v>12</v>
      </c>
    </row>
    <row r="37" spans="1:27" s="92" customFormat="1" ht="39" customHeight="1" x14ac:dyDescent="0.2">
      <c r="A37" s="3"/>
      <c r="B37" s="72">
        <v>30</v>
      </c>
      <c r="C37" s="58"/>
      <c r="D37" s="11"/>
      <c r="E37" s="10"/>
      <c r="F37" s="11"/>
      <c r="G37" s="11"/>
      <c r="H37" s="59"/>
      <c r="I37" s="11"/>
      <c r="J37" s="37" t="b">
        <f t="shared" si="10"/>
        <v>0</v>
      </c>
      <c r="K37" s="65"/>
      <c r="L37" s="41" t="str">
        <f t="shared" si="0"/>
        <v/>
      </c>
      <c r="M37" s="40" t="str">
        <f t="shared" si="1"/>
        <v/>
      </c>
      <c r="N37" s="13"/>
      <c r="O37" s="44">
        <f t="shared" si="2"/>
        <v>0</v>
      </c>
      <c r="P37" s="44">
        <v>28000</v>
      </c>
      <c r="Q37" s="45">
        <f t="shared" si="3"/>
        <v>0</v>
      </c>
      <c r="R37" s="52" t="str">
        <f t="shared" si="4"/>
        <v/>
      </c>
      <c r="S37" s="53" t="str">
        <f t="shared" si="5"/>
        <v/>
      </c>
      <c r="T37" s="53" t="str">
        <f t="shared" si="6"/>
        <v/>
      </c>
      <c r="U37" s="54" t="str">
        <f t="shared" si="7"/>
        <v/>
      </c>
      <c r="V37" s="7"/>
      <c r="W37" s="8"/>
      <c r="X37" s="55" t="str">
        <f t="shared" si="11"/>
        <v/>
      </c>
      <c r="Y37" s="7"/>
      <c r="Z37" s="56" t="str">
        <f t="shared" si="8"/>
        <v/>
      </c>
      <c r="AA37" s="56">
        <f t="shared" si="9"/>
        <v>12</v>
      </c>
    </row>
    <row r="38" spans="1:27" s="92" customFormat="1" ht="39" customHeight="1" x14ac:dyDescent="0.2">
      <c r="A38" s="3"/>
      <c r="B38" s="72">
        <v>31</v>
      </c>
      <c r="C38" s="58"/>
      <c r="D38" s="11"/>
      <c r="E38" s="10"/>
      <c r="F38" s="11"/>
      <c r="G38" s="11"/>
      <c r="H38" s="59"/>
      <c r="I38" s="11"/>
      <c r="J38" s="37" t="b">
        <f t="shared" si="10"/>
        <v>0</v>
      </c>
      <c r="K38" s="65"/>
      <c r="L38" s="41" t="str">
        <f t="shared" si="0"/>
        <v/>
      </c>
      <c r="M38" s="40" t="str">
        <f t="shared" si="1"/>
        <v/>
      </c>
      <c r="N38" s="13"/>
      <c r="O38" s="44">
        <f t="shared" si="2"/>
        <v>0</v>
      </c>
      <c r="P38" s="44">
        <v>28000</v>
      </c>
      <c r="Q38" s="45">
        <f t="shared" si="3"/>
        <v>0</v>
      </c>
      <c r="R38" s="52" t="str">
        <f t="shared" si="4"/>
        <v/>
      </c>
      <c r="S38" s="53" t="str">
        <f t="shared" si="5"/>
        <v/>
      </c>
      <c r="T38" s="53" t="str">
        <f t="shared" si="6"/>
        <v/>
      </c>
      <c r="U38" s="54" t="str">
        <f t="shared" si="7"/>
        <v/>
      </c>
      <c r="V38" s="7"/>
      <c r="W38" s="8"/>
      <c r="X38" s="55" t="str">
        <f t="shared" si="11"/>
        <v/>
      </c>
      <c r="Y38" s="7"/>
      <c r="Z38" s="56" t="str">
        <f t="shared" si="8"/>
        <v/>
      </c>
      <c r="AA38" s="56">
        <f t="shared" si="9"/>
        <v>12</v>
      </c>
    </row>
    <row r="39" spans="1:27" s="92" customFormat="1" ht="39" customHeight="1" x14ac:dyDescent="0.2">
      <c r="A39" s="3"/>
      <c r="B39" s="72">
        <v>32</v>
      </c>
      <c r="C39" s="58"/>
      <c r="D39" s="11"/>
      <c r="E39" s="10"/>
      <c r="F39" s="11"/>
      <c r="G39" s="11"/>
      <c r="H39" s="59"/>
      <c r="I39" s="11"/>
      <c r="J39" s="37" t="b">
        <f t="shared" si="10"/>
        <v>0</v>
      </c>
      <c r="K39" s="65"/>
      <c r="L39" s="41" t="str">
        <f t="shared" si="0"/>
        <v/>
      </c>
      <c r="M39" s="40" t="str">
        <f t="shared" si="1"/>
        <v/>
      </c>
      <c r="N39" s="13"/>
      <c r="O39" s="44">
        <f t="shared" si="2"/>
        <v>0</v>
      </c>
      <c r="P39" s="44">
        <v>28000</v>
      </c>
      <c r="Q39" s="45">
        <f t="shared" si="3"/>
        <v>0</v>
      </c>
      <c r="R39" s="52" t="str">
        <f t="shared" si="4"/>
        <v/>
      </c>
      <c r="S39" s="53" t="str">
        <f t="shared" si="5"/>
        <v/>
      </c>
      <c r="T39" s="53" t="str">
        <f t="shared" si="6"/>
        <v/>
      </c>
      <c r="U39" s="54" t="str">
        <f t="shared" si="7"/>
        <v/>
      </c>
      <c r="V39" s="7"/>
      <c r="W39" s="8"/>
      <c r="X39" s="55" t="str">
        <f t="shared" si="11"/>
        <v/>
      </c>
      <c r="Y39" s="7"/>
      <c r="Z39" s="56" t="str">
        <f t="shared" si="8"/>
        <v/>
      </c>
      <c r="AA39" s="56">
        <f t="shared" si="9"/>
        <v>12</v>
      </c>
    </row>
    <row r="40" spans="1:27" s="92" customFormat="1" ht="39" customHeight="1" x14ac:dyDescent="0.2">
      <c r="A40" s="3"/>
      <c r="B40" s="72">
        <v>33</v>
      </c>
      <c r="C40" s="58"/>
      <c r="D40" s="11"/>
      <c r="E40" s="10"/>
      <c r="F40" s="11"/>
      <c r="G40" s="11"/>
      <c r="H40" s="59"/>
      <c r="I40" s="11"/>
      <c r="J40" s="37" t="b">
        <f t="shared" si="10"/>
        <v>0</v>
      </c>
      <c r="K40" s="65"/>
      <c r="L40" s="41" t="str">
        <f t="shared" si="0"/>
        <v/>
      </c>
      <c r="M40" s="40" t="str">
        <f t="shared" si="1"/>
        <v/>
      </c>
      <c r="N40" s="13"/>
      <c r="O40" s="44">
        <f t="shared" si="2"/>
        <v>0</v>
      </c>
      <c r="P40" s="44">
        <v>28000</v>
      </c>
      <c r="Q40" s="45">
        <f t="shared" si="3"/>
        <v>0</v>
      </c>
      <c r="R40" s="52" t="str">
        <f t="shared" si="4"/>
        <v/>
      </c>
      <c r="S40" s="53" t="str">
        <f t="shared" si="5"/>
        <v/>
      </c>
      <c r="T40" s="53" t="str">
        <f t="shared" si="6"/>
        <v/>
      </c>
      <c r="U40" s="54" t="str">
        <f t="shared" si="7"/>
        <v/>
      </c>
      <c r="V40" s="7"/>
      <c r="W40" s="8"/>
      <c r="X40" s="55" t="str">
        <f t="shared" si="11"/>
        <v/>
      </c>
      <c r="Y40" s="7"/>
      <c r="Z40" s="56" t="str">
        <f t="shared" si="8"/>
        <v/>
      </c>
      <c r="AA40" s="56">
        <f t="shared" si="9"/>
        <v>12</v>
      </c>
    </row>
    <row r="41" spans="1:27" s="92" customFormat="1" ht="39" customHeight="1" x14ac:dyDescent="0.2">
      <c r="A41" s="3"/>
      <c r="B41" s="72">
        <v>34</v>
      </c>
      <c r="C41" s="58"/>
      <c r="D41" s="11"/>
      <c r="E41" s="10"/>
      <c r="F41" s="11"/>
      <c r="G41" s="11"/>
      <c r="H41" s="59"/>
      <c r="I41" s="11"/>
      <c r="J41" s="37" t="b">
        <f t="shared" si="10"/>
        <v>0</v>
      </c>
      <c r="K41" s="65"/>
      <c r="L41" s="41" t="str">
        <f t="shared" si="0"/>
        <v/>
      </c>
      <c r="M41" s="40" t="str">
        <f t="shared" si="1"/>
        <v/>
      </c>
      <c r="N41" s="13"/>
      <c r="O41" s="44">
        <f t="shared" si="2"/>
        <v>0</v>
      </c>
      <c r="P41" s="44">
        <v>28000</v>
      </c>
      <c r="Q41" s="45">
        <f t="shared" si="3"/>
        <v>0</v>
      </c>
      <c r="R41" s="52" t="str">
        <f t="shared" si="4"/>
        <v/>
      </c>
      <c r="S41" s="53" t="str">
        <f t="shared" si="5"/>
        <v/>
      </c>
      <c r="T41" s="53" t="str">
        <f t="shared" si="6"/>
        <v/>
      </c>
      <c r="U41" s="54" t="str">
        <f t="shared" si="7"/>
        <v/>
      </c>
      <c r="V41" s="7"/>
      <c r="W41" s="8"/>
      <c r="X41" s="55" t="str">
        <f t="shared" si="11"/>
        <v/>
      </c>
      <c r="Y41" s="7"/>
      <c r="Z41" s="56" t="str">
        <f t="shared" si="8"/>
        <v/>
      </c>
      <c r="AA41" s="56">
        <f t="shared" si="9"/>
        <v>12</v>
      </c>
    </row>
    <row r="42" spans="1:27" s="92" customFormat="1" ht="39" customHeight="1" x14ac:dyDescent="0.2">
      <c r="A42" s="3"/>
      <c r="B42" s="72">
        <v>35</v>
      </c>
      <c r="C42" s="58"/>
      <c r="D42" s="11"/>
      <c r="E42" s="10"/>
      <c r="F42" s="11"/>
      <c r="G42" s="11"/>
      <c r="H42" s="59"/>
      <c r="I42" s="11"/>
      <c r="J42" s="37" t="b">
        <f t="shared" si="10"/>
        <v>0</v>
      </c>
      <c r="K42" s="65"/>
      <c r="L42" s="41" t="str">
        <f t="shared" si="0"/>
        <v/>
      </c>
      <c r="M42" s="40" t="str">
        <f t="shared" si="1"/>
        <v/>
      </c>
      <c r="N42" s="13"/>
      <c r="O42" s="44">
        <f t="shared" si="2"/>
        <v>0</v>
      </c>
      <c r="P42" s="44">
        <v>28000</v>
      </c>
      <c r="Q42" s="45">
        <f t="shared" si="3"/>
        <v>0</v>
      </c>
      <c r="R42" s="52" t="str">
        <f t="shared" si="4"/>
        <v/>
      </c>
      <c r="S42" s="53" t="str">
        <f t="shared" si="5"/>
        <v/>
      </c>
      <c r="T42" s="53" t="str">
        <f t="shared" si="6"/>
        <v/>
      </c>
      <c r="U42" s="54" t="str">
        <f t="shared" si="7"/>
        <v/>
      </c>
      <c r="V42" s="7"/>
      <c r="W42" s="8"/>
      <c r="X42" s="55" t="str">
        <f t="shared" si="11"/>
        <v/>
      </c>
      <c r="Y42" s="7"/>
      <c r="Z42" s="56" t="str">
        <f t="shared" si="8"/>
        <v/>
      </c>
      <c r="AA42" s="56">
        <f t="shared" si="9"/>
        <v>12</v>
      </c>
    </row>
    <row r="43" spans="1:27" s="92" customFormat="1" ht="39" customHeight="1" x14ac:dyDescent="0.2">
      <c r="A43" s="3"/>
      <c r="B43" s="72">
        <v>36</v>
      </c>
      <c r="C43" s="58"/>
      <c r="D43" s="11"/>
      <c r="E43" s="10"/>
      <c r="F43" s="11"/>
      <c r="G43" s="11"/>
      <c r="H43" s="59"/>
      <c r="I43" s="11"/>
      <c r="J43" s="37" t="b">
        <f t="shared" si="10"/>
        <v>0</v>
      </c>
      <c r="K43" s="65"/>
      <c r="L43" s="41" t="str">
        <f t="shared" si="0"/>
        <v/>
      </c>
      <c r="M43" s="40" t="str">
        <f t="shared" si="1"/>
        <v/>
      </c>
      <c r="N43" s="13"/>
      <c r="O43" s="44">
        <f t="shared" si="2"/>
        <v>0</v>
      </c>
      <c r="P43" s="44">
        <v>28000</v>
      </c>
      <c r="Q43" s="45">
        <f t="shared" si="3"/>
        <v>0</v>
      </c>
      <c r="R43" s="52" t="str">
        <f t="shared" si="4"/>
        <v/>
      </c>
      <c r="S43" s="53" t="str">
        <f t="shared" si="5"/>
        <v/>
      </c>
      <c r="T43" s="53" t="str">
        <f t="shared" si="6"/>
        <v/>
      </c>
      <c r="U43" s="54" t="str">
        <f t="shared" si="7"/>
        <v/>
      </c>
      <c r="V43" s="7"/>
      <c r="W43" s="8"/>
      <c r="X43" s="55" t="str">
        <f t="shared" si="11"/>
        <v/>
      </c>
      <c r="Y43" s="7"/>
      <c r="Z43" s="56" t="str">
        <f t="shared" si="8"/>
        <v/>
      </c>
      <c r="AA43" s="56">
        <f t="shared" si="9"/>
        <v>12</v>
      </c>
    </row>
    <row r="44" spans="1:27" s="92" customFormat="1" ht="39" customHeight="1" x14ac:dyDescent="0.2">
      <c r="A44" s="3"/>
      <c r="B44" s="72">
        <v>37</v>
      </c>
      <c r="C44" s="58"/>
      <c r="D44" s="11"/>
      <c r="E44" s="10"/>
      <c r="F44" s="11"/>
      <c r="G44" s="11"/>
      <c r="H44" s="59"/>
      <c r="I44" s="11"/>
      <c r="J44" s="37" t="b">
        <f t="shared" si="10"/>
        <v>0</v>
      </c>
      <c r="K44" s="65"/>
      <c r="L44" s="41" t="str">
        <f t="shared" si="0"/>
        <v/>
      </c>
      <c r="M44" s="40" t="str">
        <f t="shared" si="1"/>
        <v/>
      </c>
      <c r="N44" s="13"/>
      <c r="O44" s="44">
        <f t="shared" si="2"/>
        <v>0</v>
      </c>
      <c r="P44" s="44">
        <v>28000</v>
      </c>
      <c r="Q44" s="45">
        <f t="shared" si="3"/>
        <v>0</v>
      </c>
      <c r="R44" s="52" t="str">
        <f t="shared" si="4"/>
        <v/>
      </c>
      <c r="S44" s="53" t="str">
        <f t="shared" si="5"/>
        <v/>
      </c>
      <c r="T44" s="53" t="str">
        <f t="shared" si="6"/>
        <v/>
      </c>
      <c r="U44" s="54" t="str">
        <f t="shared" si="7"/>
        <v/>
      </c>
      <c r="V44" s="7"/>
      <c r="W44" s="8"/>
      <c r="X44" s="55" t="str">
        <f t="shared" si="11"/>
        <v/>
      </c>
      <c r="Y44" s="7"/>
      <c r="Z44" s="56" t="str">
        <f t="shared" si="8"/>
        <v/>
      </c>
      <c r="AA44" s="56">
        <f t="shared" si="9"/>
        <v>12</v>
      </c>
    </row>
    <row r="45" spans="1:27" s="92" customFormat="1" ht="39" customHeight="1" x14ac:dyDescent="0.2">
      <c r="A45" s="3"/>
      <c r="B45" s="72">
        <v>38</v>
      </c>
      <c r="C45" s="58"/>
      <c r="D45" s="11"/>
      <c r="E45" s="10"/>
      <c r="F45" s="11"/>
      <c r="G45" s="11"/>
      <c r="H45" s="59"/>
      <c r="I45" s="11"/>
      <c r="J45" s="37" t="b">
        <f t="shared" si="10"/>
        <v>0</v>
      </c>
      <c r="K45" s="65"/>
      <c r="L45" s="41" t="str">
        <f t="shared" si="0"/>
        <v/>
      </c>
      <c r="M45" s="40" t="str">
        <f t="shared" si="1"/>
        <v/>
      </c>
      <c r="N45" s="13"/>
      <c r="O45" s="44">
        <f t="shared" si="2"/>
        <v>0</v>
      </c>
      <c r="P45" s="44">
        <v>28000</v>
      </c>
      <c r="Q45" s="45">
        <f t="shared" si="3"/>
        <v>0</v>
      </c>
      <c r="R45" s="52" t="str">
        <f t="shared" si="4"/>
        <v/>
      </c>
      <c r="S45" s="53" t="str">
        <f t="shared" si="5"/>
        <v/>
      </c>
      <c r="T45" s="53" t="str">
        <f t="shared" si="6"/>
        <v/>
      </c>
      <c r="U45" s="54" t="str">
        <f t="shared" si="7"/>
        <v/>
      </c>
      <c r="V45" s="7"/>
      <c r="W45" s="8"/>
      <c r="X45" s="55" t="str">
        <f t="shared" si="11"/>
        <v/>
      </c>
      <c r="Y45" s="7"/>
      <c r="Z45" s="56" t="str">
        <f t="shared" si="8"/>
        <v/>
      </c>
      <c r="AA45" s="56">
        <f t="shared" si="9"/>
        <v>12</v>
      </c>
    </row>
    <row r="46" spans="1:27" s="92" customFormat="1" ht="39" customHeight="1" x14ac:dyDescent="0.2">
      <c r="A46" s="3"/>
      <c r="B46" s="72">
        <v>39</v>
      </c>
      <c r="C46" s="58"/>
      <c r="D46" s="11"/>
      <c r="E46" s="10"/>
      <c r="F46" s="11"/>
      <c r="G46" s="11"/>
      <c r="H46" s="59"/>
      <c r="I46" s="11"/>
      <c r="J46" s="37" t="b">
        <f t="shared" si="10"/>
        <v>0</v>
      </c>
      <c r="K46" s="65"/>
      <c r="L46" s="41" t="str">
        <f t="shared" si="0"/>
        <v/>
      </c>
      <c r="M46" s="40" t="str">
        <f t="shared" si="1"/>
        <v/>
      </c>
      <c r="N46" s="13"/>
      <c r="O46" s="44">
        <f t="shared" si="2"/>
        <v>0</v>
      </c>
      <c r="P46" s="44">
        <v>28000</v>
      </c>
      <c r="Q46" s="45">
        <f t="shared" si="3"/>
        <v>0</v>
      </c>
      <c r="R46" s="52" t="str">
        <f t="shared" si="4"/>
        <v/>
      </c>
      <c r="S46" s="53" t="str">
        <f t="shared" si="5"/>
        <v/>
      </c>
      <c r="T46" s="53" t="str">
        <f t="shared" si="6"/>
        <v/>
      </c>
      <c r="U46" s="54" t="str">
        <f t="shared" si="7"/>
        <v/>
      </c>
      <c r="V46" s="7"/>
      <c r="W46" s="8"/>
      <c r="X46" s="55" t="str">
        <f t="shared" si="11"/>
        <v/>
      </c>
      <c r="Y46" s="7"/>
      <c r="Z46" s="56" t="str">
        <f t="shared" si="8"/>
        <v/>
      </c>
      <c r="AA46" s="56">
        <f t="shared" si="9"/>
        <v>12</v>
      </c>
    </row>
    <row r="47" spans="1:27" s="92" customFormat="1" ht="39" customHeight="1" x14ac:dyDescent="0.2">
      <c r="A47" s="3"/>
      <c r="B47" s="72">
        <v>40</v>
      </c>
      <c r="C47" s="58"/>
      <c r="D47" s="11"/>
      <c r="E47" s="10"/>
      <c r="F47" s="11"/>
      <c r="G47" s="11"/>
      <c r="H47" s="59"/>
      <c r="I47" s="11"/>
      <c r="J47" s="37" t="b">
        <f t="shared" si="10"/>
        <v>0</v>
      </c>
      <c r="K47" s="65"/>
      <c r="L47" s="41" t="str">
        <f t="shared" si="0"/>
        <v/>
      </c>
      <c r="M47" s="40" t="str">
        <f t="shared" si="1"/>
        <v/>
      </c>
      <c r="N47" s="13"/>
      <c r="O47" s="44">
        <f t="shared" si="2"/>
        <v>0</v>
      </c>
      <c r="P47" s="44">
        <v>28000</v>
      </c>
      <c r="Q47" s="45">
        <f t="shared" si="3"/>
        <v>0</v>
      </c>
      <c r="R47" s="52" t="str">
        <f t="shared" si="4"/>
        <v/>
      </c>
      <c r="S47" s="53" t="str">
        <f t="shared" si="5"/>
        <v/>
      </c>
      <c r="T47" s="53" t="str">
        <f t="shared" si="6"/>
        <v/>
      </c>
      <c r="U47" s="54" t="str">
        <f t="shared" si="7"/>
        <v/>
      </c>
      <c r="V47" s="7"/>
      <c r="W47" s="8"/>
      <c r="X47" s="55" t="str">
        <f t="shared" si="11"/>
        <v/>
      </c>
      <c r="Y47" s="7"/>
      <c r="Z47" s="56" t="str">
        <f t="shared" si="8"/>
        <v/>
      </c>
      <c r="AA47" s="56">
        <f t="shared" si="9"/>
        <v>12</v>
      </c>
    </row>
    <row r="48" spans="1:27" s="92" customFormat="1" ht="39" customHeight="1" x14ac:dyDescent="0.2">
      <c r="A48" s="3"/>
      <c r="B48" s="72">
        <v>41</v>
      </c>
      <c r="C48" s="58"/>
      <c r="D48" s="11"/>
      <c r="E48" s="10"/>
      <c r="F48" s="11"/>
      <c r="G48" s="11"/>
      <c r="H48" s="59"/>
      <c r="I48" s="11"/>
      <c r="J48" s="37" t="b">
        <f t="shared" si="10"/>
        <v>0</v>
      </c>
      <c r="K48" s="65"/>
      <c r="L48" s="41" t="str">
        <f t="shared" si="0"/>
        <v/>
      </c>
      <c r="M48" s="40" t="str">
        <f t="shared" si="1"/>
        <v/>
      </c>
      <c r="N48" s="13"/>
      <c r="O48" s="44">
        <f t="shared" si="2"/>
        <v>0</v>
      </c>
      <c r="P48" s="44">
        <v>28000</v>
      </c>
      <c r="Q48" s="45">
        <f t="shared" si="3"/>
        <v>0</v>
      </c>
      <c r="R48" s="52" t="str">
        <f t="shared" si="4"/>
        <v/>
      </c>
      <c r="S48" s="53" t="str">
        <f t="shared" si="5"/>
        <v/>
      </c>
      <c r="T48" s="53" t="str">
        <f t="shared" si="6"/>
        <v/>
      </c>
      <c r="U48" s="54" t="str">
        <f t="shared" si="7"/>
        <v/>
      </c>
      <c r="V48" s="7"/>
      <c r="W48" s="8"/>
      <c r="X48" s="55" t="str">
        <f t="shared" si="11"/>
        <v/>
      </c>
      <c r="Y48" s="7"/>
      <c r="Z48" s="56" t="str">
        <f t="shared" si="8"/>
        <v/>
      </c>
      <c r="AA48" s="56">
        <f t="shared" si="9"/>
        <v>12</v>
      </c>
    </row>
    <row r="49" spans="1:27" s="92" customFormat="1" ht="39" customHeight="1" x14ac:dyDescent="0.2">
      <c r="A49" s="3"/>
      <c r="B49" s="72">
        <v>42</v>
      </c>
      <c r="C49" s="58"/>
      <c r="D49" s="11"/>
      <c r="E49" s="10"/>
      <c r="F49" s="11"/>
      <c r="G49" s="11"/>
      <c r="H49" s="59"/>
      <c r="I49" s="11"/>
      <c r="J49" s="37" t="b">
        <f t="shared" si="10"/>
        <v>0</v>
      </c>
      <c r="K49" s="65"/>
      <c r="L49" s="41" t="str">
        <f t="shared" si="0"/>
        <v/>
      </c>
      <c r="M49" s="40" t="str">
        <f t="shared" si="1"/>
        <v/>
      </c>
      <c r="N49" s="13"/>
      <c r="O49" s="44">
        <f t="shared" si="2"/>
        <v>0</v>
      </c>
      <c r="P49" s="44">
        <v>28000</v>
      </c>
      <c r="Q49" s="45">
        <f t="shared" si="3"/>
        <v>0</v>
      </c>
      <c r="R49" s="52" t="str">
        <f t="shared" si="4"/>
        <v/>
      </c>
      <c r="S49" s="53" t="str">
        <f t="shared" si="5"/>
        <v/>
      </c>
      <c r="T49" s="53" t="str">
        <f t="shared" si="6"/>
        <v/>
      </c>
      <c r="U49" s="54" t="str">
        <f t="shared" si="7"/>
        <v/>
      </c>
      <c r="V49" s="7"/>
      <c r="W49" s="8"/>
      <c r="X49" s="55" t="str">
        <f t="shared" si="11"/>
        <v/>
      </c>
      <c r="Y49" s="7"/>
      <c r="Z49" s="56" t="str">
        <f t="shared" si="8"/>
        <v/>
      </c>
      <c r="AA49" s="56">
        <f t="shared" si="9"/>
        <v>12</v>
      </c>
    </row>
    <row r="50" spans="1:27" s="92" customFormat="1" ht="39" customHeight="1" x14ac:dyDescent="0.2">
      <c r="A50" s="3"/>
      <c r="B50" s="72">
        <v>43</v>
      </c>
      <c r="C50" s="58"/>
      <c r="D50" s="11"/>
      <c r="E50" s="10"/>
      <c r="F50" s="11"/>
      <c r="G50" s="11"/>
      <c r="H50" s="59"/>
      <c r="I50" s="11"/>
      <c r="J50" s="37" t="b">
        <f t="shared" si="10"/>
        <v>0</v>
      </c>
      <c r="K50" s="65"/>
      <c r="L50" s="41" t="str">
        <f t="shared" si="0"/>
        <v/>
      </c>
      <c r="M50" s="40" t="str">
        <f t="shared" si="1"/>
        <v/>
      </c>
      <c r="N50" s="13"/>
      <c r="O50" s="44">
        <f t="shared" si="2"/>
        <v>0</v>
      </c>
      <c r="P50" s="44">
        <v>28000</v>
      </c>
      <c r="Q50" s="45">
        <f t="shared" si="3"/>
        <v>0</v>
      </c>
      <c r="R50" s="52" t="str">
        <f t="shared" si="4"/>
        <v/>
      </c>
      <c r="S50" s="53" t="str">
        <f t="shared" si="5"/>
        <v/>
      </c>
      <c r="T50" s="53" t="str">
        <f t="shared" si="6"/>
        <v/>
      </c>
      <c r="U50" s="54" t="str">
        <f t="shared" si="7"/>
        <v/>
      </c>
      <c r="V50" s="7"/>
      <c r="W50" s="8"/>
      <c r="X50" s="55" t="str">
        <f t="shared" si="11"/>
        <v/>
      </c>
      <c r="Y50" s="7"/>
      <c r="Z50" s="56" t="str">
        <f t="shared" si="8"/>
        <v/>
      </c>
      <c r="AA50" s="56">
        <f t="shared" si="9"/>
        <v>12</v>
      </c>
    </row>
    <row r="51" spans="1:27" s="92" customFormat="1" ht="39" customHeight="1" x14ac:dyDescent="0.2">
      <c r="A51" s="3"/>
      <c r="B51" s="72">
        <v>44</v>
      </c>
      <c r="C51" s="58"/>
      <c r="D51" s="11"/>
      <c r="E51" s="10"/>
      <c r="F51" s="11"/>
      <c r="G51" s="11"/>
      <c r="H51" s="59"/>
      <c r="I51" s="11"/>
      <c r="J51" s="37" t="b">
        <f t="shared" si="10"/>
        <v>0</v>
      </c>
      <c r="K51" s="65"/>
      <c r="L51" s="41" t="str">
        <f t="shared" si="0"/>
        <v/>
      </c>
      <c r="M51" s="40" t="str">
        <f t="shared" si="1"/>
        <v/>
      </c>
      <c r="N51" s="13"/>
      <c r="O51" s="44">
        <f t="shared" si="2"/>
        <v>0</v>
      </c>
      <c r="P51" s="44">
        <v>28000</v>
      </c>
      <c r="Q51" s="45">
        <f t="shared" si="3"/>
        <v>0</v>
      </c>
      <c r="R51" s="52" t="str">
        <f t="shared" si="4"/>
        <v/>
      </c>
      <c r="S51" s="53" t="str">
        <f t="shared" si="5"/>
        <v/>
      </c>
      <c r="T51" s="53" t="str">
        <f t="shared" si="6"/>
        <v/>
      </c>
      <c r="U51" s="54" t="str">
        <f t="shared" si="7"/>
        <v/>
      </c>
      <c r="V51" s="7"/>
      <c r="W51" s="8"/>
      <c r="X51" s="55" t="str">
        <f t="shared" si="11"/>
        <v/>
      </c>
      <c r="Y51" s="7"/>
      <c r="Z51" s="56" t="str">
        <f t="shared" si="8"/>
        <v/>
      </c>
      <c r="AA51" s="56">
        <f t="shared" si="9"/>
        <v>12</v>
      </c>
    </row>
    <row r="52" spans="1:27" s="92" customFormat="1" ht="39" customHeight="1" x14ac:dyDescent="0.2">
      <c r="A52" s="3"/>
      <c r="B52" s="72">
        <v>45</v>
      </c>
      <c r="C52" s="58"/>
      <c r="D52" s="11"/>
      <c r="E52" s="10"/>
      <c r="F52" s="11"/>
      <c r="G52" s="11"/>
      <c r="H52" s="59"/>
      <c r="I52" s="11"/>
      <c r="J52" s="37" t="b">
        <f t="shared" si="10"/>
        <v>0</v>
      </c>
      <c r="K52" s="65"/>
      <c r="L52" s="41" t="str">
        <f t="shared" si="0"/>
        <v/>
      </c>
      <c r="M52" s="40" t="str">
        <f t="shared" si="1"/>
        <v/>
      </c>
      <c r="N52" s="13"/>
      <c r="O52" s="44">
        <f t="shared" si="2"/>
        <v>0</v>
      </c>
      <c r="P52" s="44">
        <v>28000</v>
      </c>
      <c r="Q52" s="45">
        <f t="shared" si="3"/>
        <v>0</v>
      </c>
      <c r="R52" s="52" t="str">
        <f t="shared" si="4"/>
        <v/>
      </c>
      <c r="S52" s="53" t="str">
        <f t="shared" si="5"/>
        <v/>
      </c>
      <c r="T52" s="53" t="str">
        <f t="shared" si="6"/>
        <v/>
      </c>
      <c r="U52" s="54" t="str">
        <f t="shared" si="7"/>
        <v/>
      </c>
      <c r="V52" s="7"/>
      <c r="W52" s="8"/>
      <c r="X52" s="55" t="str">
        <f t="shared" si="11"/>
        <v/>
      </c>
      <c r="Y52" s="7"/>
      <c r="Z52" s="56" t="str">
        <f t="shared" si="8"/>
        <v/>
      </c>
      <c r="AA52" s="56">
        <f t="shared" si="9"/>
        <v>12</v>
      </c>
    </row>
    <row r="53" spans="1:27" s="92" customFormat="1" ht="39" customHeight="1" x14ac:dyDescent="0.2">
      <c r="A53" s="3"/>
      <c r="B53" s="72">
        <v>46</v>
      </c>
      <c r="C53" s="58"/>
      <c r="D53" s="11"/>
      <c r="E53" s="10"/>
      <c r="F53" s="11"/>
      <c r="G53" s="11"/>
      <c r="H53" s="59"/>
      <c r="I53" s="11"/>
      <c r="J53" s="37" t="b">
        <f t="shared" si="10"/>
        <v>0</v>
      </c>
      <c r="K53" s="65"/>
      <c r="L53" s="41" t="str">
        <f t="shared" si="0"/>
        <v/>
      </c>
      <c r="M53" s="40" t="str">
        <f t="shared" si="1"/>
        <v/>
      </c>
      <c r="N53" s="13"/>
      <c r="O53" s="44">
        <f t="shared" si="2"/>
        <v>0</v>
      </c>
      <c r="P53" s="44">
        <v>28000</v>
      </c>
      <c r="Q53" s="45">
        <f t="shared" si="3"/>
        <v>0</v>
      </c>
      <c r="R53" s="52" t="str">
        <f t="shared" si="4"/>
        <v/>
      </c>
      <c r="S53" s="53" t="str">
        <f t="shared" si="5"/>
        <v/>
      </c>
      <c r="T53" s="53" t="str">
        <f t="shared" si="6"/>
        <v/>
      </c>
      <c r="U53" s="54" t="str">
        <f t="shared" si="7"/>
        <v/>
      </c>
      <c r="V53" s="7"/>
      <c r="W53" s="8"/>
      <c r="X53" s="55" t="str">
        <f t="shared" si="11"/>
        <v/>
      </c>
      <c r="Y53" s="7"/>
      <c r="Z53" s="56" t="str">
        <f t="shared" si="8"/>
        <v/>
      </c>
      <c r="AA53" s="56">
        <f t="shared" si="9"/>
        <v>12</v>
      </c>
    </row>
    <row r="54" spans="1:27" s="92" customFormat="1" ht="39" customHeight="1" x14ac:dyDescent="0.2">
      <c r="A54" s="3"/>
      <c r="B54" s="72">
        <v>47</v>
      </c>
      <c r="C54" s="58"/>
      <c r="D54" s="11"/>
      <c r="E54" s="10"/>
      <c r="F54" s="11"/>
      <c r="G54" s="11"/>
      <c r="H54" s="59"/>
      <c r="I54" s="11"/>
      <c r="J54" s="37" t="b">
        <f t="shared" si="10"/>
        <v>0</v>
      </c>
      <c r="K54" s="65"/>
      <c r="L54" s="41" t="str">
        <f t="shared" si="0"/>
        <v/>
      </c>
      <c r="M54" s="40" t="str">
        <f t="shared" si="1"/>
        <v/>
      </c>
      <c r="N54" s="13"/>
      <c r="O54" s="44">
        <f t="shared" si="2"/>
        <v>0</v>
      </c>
      <c r="P54" s="44">
        <v>28000</v>
      </c>
      <c r="Q54" s="45">
        <f t="shared" si="3"/>
        <v>0</v>
      </c>
      <c r="R54" s="52" t="str">
        <f t="shared" si="4"/>
        <v/>
      </c>
      <c r="S54" s="53" t="str">
        <f t="shared" si="5"/>
        <v/>
      </c>
      <c r="T54" s="53" t="str">
        <f t="shared" si="6"/>
        <v/>
      </c>
      <c r="U54" s="54" t="str">
        <f t="shared" si="7"/>
        <v/>
      </c>
      <c r="V54" s="7"/>
      <c r="W54" s="8"/>
      <c r="X54" s="55" t="str">
        <f t="shared" si="11"/>
        <v/>
      </c>
      <c r="Y54" s="7"/>
      <c r="Z54" s="56" t="str">
        <f t="shared" si="8"/>
        <v/>
      </c>
      <c r="AA54" s="56">
        <f t="shared" si="9"/>
        <v>12</v>
      </c>
    </row>
    <row r="55" spans="1:27" s="92" customFormat="1" ht="39" customHeight="1" x14ac:dyDescent="0.2">
      <c r="A55" s="3"/>
      <c r="B55" s="72">
        <v>48</v>
      </c>
      <c r="C55" s="58"/>
      <c r="D55" s="11"/>
      <c r="E55" s="10"/>
      <c r="F55" s="11"/>
      <c r="G55" s="11"/>
      <c r="H55" s="59"/>
      <c r="I55" s="11"/>
      <c r="J55" s="37" t="b">
        <f t="shared" si="10"/>
        <v>0</v>
      </c>
      <c r="K55" s="65"/>
      <c r="L55" s="41" t="str">
        <f t="shared" si="0"/>
        <v/>
      </c>
      <c r="M55" s="40" t="str">
        <f t="shared" si="1"/>
        <v/>
      </c>
      <c r="N55" s="13"/>
      <c r="O55" s="44">
        <f t="shared" si="2"/>
        <v>0</v>
      </c>
      <c r="P55" s="44">
        <v>28000</v>
      </c>
      <c r="Q55" s="45">
        <f t="shared" si="3"/>
        <v>0</v>
      </c>
      <c r="R55" s="52" t="str">
        <f t="shared" si="4"/>
        <v/>
      </c>
      <c r="S55" s="53" t="str">
        <f t="shared" si="5"/>
        <v/>
      </c>
      <c r="T55" s="53" t="str">
        <f t="shared" si="6"/>
        <v/>
      </c>
      <c r="U55" s="54" t="str">
        <f t="shared" si="7"/>
        <v/>
      </c>
      <c r="V55" s="7"/>
      <c r="W55" s="8"/>
      <c r="X55" s="55" t="str">
        <f t="shared" si="11"/>
        <v/>
      </c>
      <c r="Y55" s="7"/>
      <c r="Z55" s="56" t="str">
        <f t="shared" si="8"/>
        <v/>
      </c>
      <c r="AA55" s="56">
        <f t="shared" si="9"/>
        <v>12</v>
      </c>
    </row>
    <row r="56" spans="1:27" s="92" customFormat="1" ht="39" customHeight="1" x14ac:dyDescent="0.2">
      <c r="A56" s="3"/>
      <c r="B56" s="72">
        <v>49</v>
      </c>
      <c r="C56" s="58"/>
      <c r="D56" s="11"/>
      <c r="E56" s="10"/>
      <c r="F56" s="11"/>
      <c r="G56" s="11"/>
      <c r="H56" s="59"/>
      <c r="I56" s="11"/>
      <c r="J56" s="37" t="b">
        <f t="shared" si="10"/>
        <v>0</v>
      </c>
      <c r="K56" s="65"/>
      <c r="L56" s="41" t="str">
        <f t="shared" si="0"/>
        <v/>
      </c>
      <c r="M56" s="40" t="str">
        <f t="shared" si="1"/>
        <v/>
      </c>
      <c r="N56" s="13"/>
      <c r="O56" s="44">
        <f t="shared" si="2"/>
        <v>0</v>
      </c>
      <c r="P56" s="44">
        <v>28000</v>
      </c>
      <c r="Q56" s="45">
        <f t="shared" si="3"/>
        <v>0</v>
      </c>
      <c r="R56" s="52" t="str">
        <f t="shared" si="4"/>
        <v/>
      </c>
      <c r="S56" s="53" t="str">
        <f t="shared" si="5"/>
        <v/>
      </c>
      <c r="T56" s="53" t="str">
        <f t="shared" si="6"/>
        <v/>
      </c>
      <c r="U56" s="54" t="str">
        <f t="shared" si="7"/>
        <v/>
      </c>
      <c r="V56" s="7"/>
      <c r="W56" s="8"/>
      <c r="X56" s="55" t="str">
        <f t="shared" si="11"/>
        <v/>
      </c>
      <c r="Y56" s="7"/>
      <c r="Z56" s="56" t="str">
        <f t="shared" si="8"/>
        <v/>
      </c>
      <c r="AA56" s="56">
        <f t="shared" si="9"/>
        <v>12</v>
      </c>
    </row>
    <row r="57" spans="1:27" ht="39" customHeight="1" x14ac:dyDescent="0.2">
      <c r="A57" s="2"/>
      <c r="B57" s="72">
        <v>50</v>
      </c>
      <c r="C57" s="58"/>
      <c r="D57" s="11"/>
      <c r="E57" s="10"/>
      <c r="F57" s="11"/>
      <c r="G57" s="11"/>
      <c r="H57" s="59"/>
      <c r="I57" s="11"/>
      <c r="J57" s="37" t="b">
        <f t="shared" si="10"/>
        <v>0</v>
      </c>
      <c r="K57" s="65"/>
      <c r="L57" s="41" t="str">
        <f t="shared" si="0"/>
        <v/>
      </c>
      <c r="M57" s="40" t="str">
        <f t="shared" si="1"/>
        <v/>
      </c>
      <c r="N57" s="13"/>
      <c r="O57" s="44">
        <f t="shared" si="2"/>
        <v>0</v>
      </c>
      <c r="P57" s="44">
        <v>28000</v>
      </c>
      <c r="Q57" s="45">
        <f t="shared" si="3"/>
        <v>0</v>
      </c>
      <c r="R57" s="52" t="str">
        <f t="shared" si="4"/>
        <v/>
      </c>
      <c r="S57" s="53" t="str">
        <f t="shared" si="5"/>
        <v/>
      </c>
      <c r="T57" s="53" t="str">
        <f t="shared" si="6"/>
        <v/>
      </c>
      <c r="U57" s="54" t="str">
        <f t="shared" si="7"/>
        <v/>
      </c>
      <c r="V57" s="7"/>
      <c r="W57" s="8"/>
      <c r="X57" s="55" t="str">
        <f t="shared" si="11"/>
        <v/>
      </c>
      <c r="Y57" s="7"/>
      <c r="Z57" s="56" t="str">
        <f t="shared" si="8"/>
        <v/>
      </c>
      <c r="AA57" s="56">
        <f t="shared" si="9"/>
        <v>12</v>
      </c>
    </row>
    <row r="58" spans="1:27" ht="39" customHeight="1" x14ac:dyDescent="0.2">
      <c r="A58" s="2"/>
      <c r="B58" s="72">
        <v>51</v>
      </c>
      <c r="C58" s="58"/>
      <c r="D58" s="11"/>
      <c r="E58" s="10"/>
      <c r="F58" s="11"/>
      <c r="G58" s="11"/>
      <c r="H58" s="59"/>
      <c r="I58" s="11"/>
      <c r="J58" s="37" t="b">
        <f t="shared" si="10"/>
        <v>0</v>
      </c>
      <c r="K58" s="65"/>
      <c r="L58" s="41" t="str">
        <f t="shared" si="0"/>
        <v/>
      </c>
      <c r="M58" s="40" t="str">
        <f t="shared" si="1"/>
        <v/>
      </c>
      <c r="N58" s="13"/>
      <c r="O58" s="44">
        <f t="shared" si="2"/>
        <v>0</v>
      </c>
      <c r="P58" s="44">
        <v>28000</v>
      </c>
      <c r="Q58" s="45">
        <f t="shared" si="3"/>
        <v>0</v>
      </c>
      <c r="R58" s="52" t="str">
        <f t="shared" si="4"/>
        <v/>
      </c>
      <c r="S58" s="53" t="str">
        <f t="shared" si="5"/>
        <v/>
      </c>
      <c r="T58" s="53" t="str">
        <f t="shared" si="6"/>
        <v/>
      </c>
      <c r="U58" s="54" t="str">
        <f t="shared" si="7"/>
        <v/>
      </c>
      <c r="V58" s="7"/>
      <c r="W58" s="8"/>
      <c r="X58" s="55" t="str">
        <f t="shared" si="11"/>
        <v/>
      </c>
      <c r="Y58" s="7"/>
      <c r="Z58" s="56" t="str">
        <f t="shared" si="8"/>
        <v/>
      </c>
      <c r="AA58" s="56">
        <f t="shared" si="9"/>
        <v>12</v>
      </c>
    </row>
    <row r="59" spans="1:27" ht="39" customHeight="1" x14ac:dyDescent="0.2">
      <c r="A59" s="2"/>
      <c r="B59" s="72">
        <v>52</v>
      </c>
      <c r="C59" s="58"/>
      <c r="D59" s="11"/>
      <c r="E59" s="10"/>
      <c r="F59" s="11"/>
      <c r="G59" s="11"/>
      <c r="H59" s="59"/>
      <c r="I59" s="11"/>
      <c r="J59" s="37" t="b">
        <f t="shared" si="10"/>
        <v>0</v>
      </c>
      <c r="K59" s="65"/>
      <c r="L59" s="41" t="str">
        <f t="shared" si="0"/>
        <v/>
      </c>
      <c r="M59" s="40" t="str">
        <f t="shared" si="1"/>
        <v/>
      </c>
      <c r="N59" s="13"/>
      <c r="O59" s="44">
        <f t="shared" si="2"/>
        <v>0</v>
      </c>
      <c r="P59" s="44">
        <v>28000</v>
      </c>
      <c r="Q59" s="45">
        <f t="shared" si="3"/>
        <v>0</v>
      </c>
      <c r="R59" s="52" t="str">
        <f t="shared" si="4"/>
        <v/>
      </c>
      <c r="S59" s="53" t="str">
        <f t="shared" si="5"/>
        <v/>
      </c>
      <c r="T59" s="53" t="str">
        <f t="shared" si="6"/>
        <v/>
      </c>
      <c r="U59" s="54" t="str">
        <f t="shared" si="7"/>
        <v/>
      </c>
      <c r="V59" s="7"/>
      <c r="W59" s="8"/>
      <c r="X59" s="55" t="str">
        <f t="shared" si="11"/>
        <v/>
      </c>
      <c r="Y59" s="7"/>
      <c r="Z59" s="56" t="str">
        <f t="shared" si="8"/>
        <v/>
      </c>
      <c r="AA59" s="56">
        <f t="shared" si="9"/>
        <v>12</v>
      </c>
    </row>
    <row r="60" spans="1:27" ht="39" customHeight="1" x14ac:dyDescent="0.2">
      <c r="A60" s="2"/>
      <c r="B60" s="72">
        <v>53</v>
      </c>
      <c r="C60" s="58"/>
      <c r="D60" s="11"/>
      <c r="E60" s="10"/>
      <c r="F60" s="11"/>
      <c r="G60" s="11"/>
      <c r="H60" s="59"/>
      <c r="I60" s="11"/>
      <c r="J60" s="37" t="b">
        <f t="shared" si="10"/>
        <v>0</v>
      </c>
      <c r="K60" s="65"/>
      <c r="L60" s="41" t="str">
        <f t="shared" si="0"/>
        <v/>
      </c>
      <c r="M60" s="40" t="str">
        <f t="shared" si="1"/>
        <v/>
      </c>
      <c r="N60" s="13"/>
      <c r="O60" s="44">
        <f t="shared" si="2"/>
        <v>0</v>
      </c>
      <c r="P60" s="44">
        <v>28000</v>
      </c>
      <c r="Q60" s="45">
        <f t="shared" si="3"/>
        <v>0</v>
      </c>
      <c r="R60" s="52" t="str">
        <f t="shared" si="4"/>
        <v/>
      </c>
      <c r="S60" s="53" t="str">
        <f t="shared" si="5"/>
        <v/>
      </c>
      <c r="T60" s="53" t="str">
        <f t="shared" si="6"/>
        <v/>
      </c>
      <c r="U60" s="54" t="str">
        <f t="shared" si="7"/>
        <v/>
      </c>
      <c r="V60" s="7"/>
      <c r="W60" s="8"/>
      <c r="X60" s="55" t="str">
        <f t="shared" si="11"/>
        <v/>
      </c>
      <c r="Y60" s="7"/>
      <c r="Z60" s="56" t="str">
        <f t="shared" si="8"/>
        <v/>
      </c>
      <c r="AA60" s="56">
        <f t="shared" si="9"/>
        <v>12</v>
      </c>
    </row>
    <row r="61" spans="1:27" ht="39" customHeight="1" x14ac:dyDescent="0.2">
      <c r="A61" s="2"/>
      <c r="B61" s="72">
        <v>54</v>
      </c>
      <c r="C61" s="58"/>
      <c r="D61" s="11"/>
      <c r="E61" s="10"/>
      <c r="F61" s="11"/>
      <c r="G61" s="11"/>
      <c r="H61" s="59"/>
      <c r="I61" s="11"/>
      <c r="J61" s="37" t="b">
        <f t="shared" si="10"/>
        <v>0</v>
      </c>
      <c r="K61" s="65"/>
      <c r="L61" s="41" t="str">
        <f t="shared" si="0"/>
        <v/>
      </c>
      <c r="M61" s="40" t="str">
        <f t="shared" si="1"/>
        <v/>
      </c>
      <c r="N61" s="13"/>
      <c r="O61" s="44">
        <f t="shared" si="2"/>
        <v>0</v>
      </c>
      <c r="P61" s="44">
        <v>28000</v>
      </c>
      <c r="Q61" s="45">
        <f t="shared" si="3"/>
        <v>0</v>
      </c>
      <c r="R61" s="52" t="str">
        <f t="shared" si="4"/>
        <v/>
      </c>
      <c r="S61" s="53" t="str">
        <f t="shared" si="5"/>
        <v/>
      </c>
      <c r="T61" s="53" t="str">
        <f t="shared" si="6"/>
        <v/>
      </c>
      <c r="U61" s="54" t="str">
        <f t="shared" si="7"/>
        <v/>
      </c>
      <c r="V61" s="7"/>
      <c r="W61" s="8"/>
      <c r="X61" s="55" t="str">
        <f t="shared" si="11"/>
        <v/>
      </c>
      <c r="Y61" s="7"/>
      <c r="Z61" s="56" t="str">
        <f t="shared" si="8"/>
        <v/>
      </c>
      <c r="AA61" s="56">
        <f t="shared" si="9"/>
        <v>12</v>
      </c>
    </row>
    <row r="62" spans="1:27" ht="39" customHeight="1" x14ac:dyDescent="0.2">
      <c r="A62" s="2"/>
      <c r="B62" s="72">
        <v>55</v>
      </c>
      <c r="C62" s="58"/>
      <c r="D62" s="11"/>
      <c r="E62" s="10"/>
      <c r="F62" s="11"/>
      <c r="G62" s="11"/>
      <c r="H62" s="59"/>
      <c r="I62" s="11"/>
      <c r="J62" s="37" t="b">
        <f t="shared" si="10"/>
        <v>0</v>
      </c>
      <c r="K62" s="65"/>
      <c r="L62" s="41" t="str">
        <f t="shared" si="0"/>
        <v/>
      </c>
      <c r="M62" s="40" t="str">
        <f t="shared" si="1"/>
        <v/>
      </c>
      <c r="N62" s="13"/>
      <c r="O62" s="44">
        <f t="shared" si="2"/>
        <v>0</v>
      </c>
      <c r="P62" s="44">
        <v>28000</v>
      </c>
      <c r="Q62" s="45">
        <f t="shared" si="3"/>
        <v>0</v>
      </c>
      <c r="R62" s="52" t="str">
        <f t="shared" si="4"/>
        <v/>
      </c>
      <c r="S62" s="53" t="str">
        <f t="shared" si="5"/>
        <v/>
      </c>
      <c r="T62" s="53" t="str">
        <f t="shared" si="6"/>
        <v/>
      </c>
      <c r="U62" s="54" t="str">
        <f t="shared" si="7"/>
        <v/>
      </c>
      <c r="V62" s="7"/>
      <c r="W62" s="8"/>
      <c r="X62" s="55" t="str">
        <f t="shared" si="11"/>
        <v/>
      </c>
      <c r="Y62" s="7"/>
      <c r="Z62" s="56" t="str">
        <f t="shared" si="8"/>
        <v/>
      </c>
      <c r="AA62" s="56">
        <f t="shared" si="9"/>
        <v>12</v>
      </c>
    </row>
    <row r="63" spans="1:27" ht="39" customHeight="1" x14ac:dyDescent="0.2">
      <c r="A63" s="2"/>
      <c r="B63" s="72">
        <v>56</v>
      </c>
      <c r="C63" s="58"/>
      <c r="D63" s="11"/>
      <c r="E63" s="10"/>
      <c r="F63" s="11"/>
      <c r="G63" s="11"/>
      <c r="H63" s="59"/>
      <c r="I63" s="11"/>
      <c r="J63" s="37" t="b">
        <f t="shared" si="10"/>
        <v>0</v>
      </c>
      <c r="K63" s="65"/>
      <c r="L63" s="41" t="str">
        <f t="shared" si="0"/>
        <v/>
      </c>
      <c r="M63" s="40" t="str">
        <f t="shared" si="1"/>
        <v/>
      </c>
      <c r="N63" s="13"/>
      <c r="O63" s="44">
        <f t="shared" si="2"/>
        <v>0</v>
      </c>
      <c r="P63" s="44">
        <v>28000</v>
      </c>
      <c r="Q63" s="45">
        <f t="shared" si="3"/>
        <v>0</v>
      </c>
      <c r="R63" s="52" t="str">
        <f t="shared" si="4"/>
        <v/>
      </c>
      <c r="S63" s="53" t="str">
        <f t="shared" si="5"/>
        <v/>
      </c>
      <c r="T63" s="53" t="str">
        <f t="shared" si="6"/>
        <v/>
      </c>
      <c r="U63" s="54" t="str">
        <f t="shared" si="7"/>
        <v/>
      </c>
      <c r="V63" s="7"/>
      <c r="W63" s="8"/>
      <c r="X63" s="55" t="str">
        <f t="shared" si="11"/>
        <v/>
      </c>
      <c r="Y63" s="7"/>
      <c r="Z63" s="56" t="str">
        <f t="shared" si="8"/>
        <v/>
      </c>
      <c r="AA63" s="56">
        <f t="shared" si="9"/>
        <v>12</v>
      </c>
    </row>
    <row r="64" spans="1:27" ht="39" customHeight="1" x14ac:dyDescent="0.2">
      <c r="A64" s="2"/>
      <c r="B64" s="72">
        <v>57</v>
      </c>
      <c r="C64" s="58"/>
      <c r="D64" s="11"/>
      <c r="E64" s="10"/>
      <c r="F64" s="11"/>
      <c r="G64" s="11"/>
      <c r="H64" s="59"/>
      <c r="I64" s="11"/>
      <c r="J64" s="37" t="b">
        <f t="shared" si="10"/>
        <v>0</v>
      </c>
      <c r="K64" s="65"/>
      <c r="L64" s="41" t="str">
        <f t="shared" si="0"/>
        <v/>
      </c>
      <c r="M64" s="40" t="str">
        <f t="shared" si="1"/>
        <v/>
      </c>
      <c r="N64" s="13"/>
      <c r="O64" s="44">
        <f t="shared" si="2"/>
        <v>0</v>
      </c>
      <c r="P64" s="44">
        <v>28000</v>
      </c>
      <c r="Q64" s="45">
        <f t="shared" si="3"/>
        <v>0</v>
      </c>
      <c r="R64" s="52" t="str">
        <f t="shared" si="4"/>
        <v/>
      </c>
      <c r="S64" s="53" t="str">
        <f t="shared" si="5"/>
        <v/>
      </c>
      <c r="T64" s="53" t="str">
        <f t="shared" si="6"/>
        <v/>
      </c>
      <c r="U64" s="54" t="str">
        <f t="shared" si="7"/>
        <v/>
      </c>
      <c r="V64" s="7"/>
      <c r="W64" s="8"/>
      <c r="X64" s="55" t="str">
        <f t="shared" si="11"/>
        <v/>
      </c>
      <c r="Y64" s="7"/>
      <c r="Z64" s="56" t="str">
        <f t="shared" si="8"/>
        <v/>
      </c>
      <c r="AA64" s="56">
        <f t="shared" si="9"/>
        <v>12</v>
      </c>
    </row>
    <row r="65" spans="1:27" ht="39" customHeight="1" x14ac:dyDescent="0.2">
      <c r="A65" s="2"/>
      <c r="B65" s="72">
        <v>58</v>
      </c>
      <c r="C65" s="58"/>
      <c r="D65" s="11"/>
      <c r="E65" s="10"/>
      <c r="F65" s="11"/>
      <c r="G65" s="11"/>
      <c r="H65" s="59"/>
      <c r="I65" s="11"/>
      <c r="J65" s="37" t="b">
        <f t="shared" si="10"/>
        <v>0</v>
      </c>
      <c r="K65" s="65"/>
      <c r="L65" s="41" t="str">
        <f t="shared" si="0"/>
        <v/>
      </c>
      <c r="M65" s="40" t="str">
        <f t="shared" si="1"/>
        <v/>
      </c>
      <c r="N65" s="13"/>
      <c r="O65" s="44">
        <f t="shared" si="2"/>
        <v>0</v>
      </c>
      <c r="P65" s="44">
        <v>28000</v>
      </c>
      <c r="Q65" s="45">
        <f t="shared" si="3"/>
        <v>0</v>
      </c>
      <c r="R65" s="52" t="str">
        <f t="shared" si="4"/>
        <v/>
      </c>
      <c r="S65" s="53" t="str">
        <f t="shared" si="5"/>
        <v/>
      </c>
      <c r="T65" s="53" t="str">
        <f t="shared" si="6"/>
        <v/>
      </c>
      <c r="U65" s="54" t="str">
        <f t="shared" si="7"/>
        <v/>
      </c>
      <c r="V65" s="7"/>
      <c r="W65" s="8"/>
      <c r="X65" s="55" t="str">
        <f t="shared" si="11"/>
        <v/>
      </c>
      <c r="Y65" s="7"/>
      <c r="Z65" s="56" t="str">
        <f t="shared" si="8"/>
        <v/>
      </c>
      <c r="AA65" s="56">
        <f t="shared" si="9"/>
        <v>12</v>
      </c>
    </row>
    <row r="66" spans="1:27" ht="39" customHeight="1" x14ac:dyDescent="0.2">
      <c r="A66" s="2"/>
      <c r="B66" s="72">
        <v>59</v>
      </c>
      <c r="C66" s="58"/>
      <c r="D66" s="11"/>
      <c r="E66" s="10"/>
      <c r="F66" s="11"/>
      <c r="G66" s="11"/>
      <c r="H66" s="59"/>
      <c r="I66" s="11"/>
      <c r="J66" s="37" t="b">
        <f t="shared" si="10"/>
        <v>0</v>
      </c>
      <c r="K66" s="65"/>
      <c r="L66" s="41" t="str">
        <f t="shared" si="0"/>
        <v/>
      </c>
      <c r="M66" s="40" t="str">
        <f t="shared" si="1"/>
        <v/>
      </c>
      <c r="N66" s="13"/>
      <c r="O66" s="44">
        <f t="shared" si="2"/>
        <v>0</v>
      </c>
      <c r="P66" s="44">
        <v>28000</v>
      </c>
      <c r="Q66" s="45">
        <f t="shared" si="3"/>
        <v>0</v>
      </c>
      <c r="R66" s="52" t="str">
        <f t="shared" si="4"/>
        <v/>
      </c>
      <c r="S66" s="53" t="str">
        <f t="shared" si="5"/>
        <v/>
      </c>
      <c r="T66" s="53" t="str">
        <f t="shared" si="6"/>
        <v/>
      </c>
      <c r="U66" s="54" t="str">
        <f t="shared" si="7"/>
        <v/>
      </c>
      <c r="V66" s="7"/>
      <c r="W66" s="8"/>
      <c r="X66" s="55" t="str">
        <f t="shared" si="11"/>
        <v/>
      </c>
      <c r="Y66" s="7"/>
      <c r="Z66" s="56" t="str">
        <f t="shared" si="8"/>
        <v/>
      </c>
      <c r="AA66" s="56">
        <f t="shared" si="9"/>
        <v>12</v>
      </c>
    </row>
    <row r="67" spans="1:27" ht="39" customHeight="1" x14ac:dyDescent="0.2">
      <c r="A67" s="2"/>
      <c r="B67" s="72">
        <v>60</v>
      </c>
      <c r="C67" s="58"/>
      <c r="D67" s="11"/>
      <c r="E67" s="10"/>
      <c r="F67" s="11"/>
      <c r="G67" s="11"/>
      <c r="H67" s="59"/>
      <c r="I67" s="11"/>
      <c r="J67" s="37" t="b">
        <f t="shared" si="10"/>
        <v>0</v>
      </c>
      <c r="K67" s="65"/>
      <c r="L67" s="41" t="str">
        <f t="shared" si="0"/>
        <v/>
      </c>
      <c r="M67" s="40" t="str">
        <f t="shared" si="1"/>
        <v/>
      </c>
      <c r="N67" s="13"/>
      <c r="O67" s="44">
        <f t="shared" si="2"/>
        <v>0</v>
      </c>
      <c r="P67" s="44">
        <v>28000</v>
      </c>
      <c r="Q67" s="45">
        <f t="shared" si="3"/>
        <v>0</v>
      </c>
      <c r="R67" s="52" t="str">
        <f t="shared" si="4"/>
        <v/>
      </c>
      <c r="S67" s="53" t="str">
        <f t="shared" si="5"/>
        <v/>
      </c>
      <c r="T67" s="53" t="str">
        <f t="shared" si="6"/>
        <v/>
      </c>
      <c r="U67" s="54" t="str">
        <f t="shared" si="7"/>
        <v/>
      </c>
      <c r="V67" s="7"/>
      <c r="W67" s="8"/>
      <c r="X67" s="55" t="str">
        <f t="shared" si="11"/>
        <v/>
      </c>
      <c r="Y67" s="7"/>
      <c r="Z67" s="56" t="str">
        <f t="shared" si="8"/>
        <v/>
      </c>
      <c r="AA67" s="56">
        <f t="shared" si="9"/>
        <v>12</v>
      </c>
    </row>
    <row r="68" spans="1:27" ht="39" customHeight="1" x14ac:dyDescent="0.2">
      <c r="A68" s="2"/>
      <c r="B68" s="72">
        <v>61</v>
      </c>
      <c r="C68" s="58"/>
      <c r="D68" s="11"/>
      <c r="E68" s="10"/>
      <c r="F68" s="11"/>
      <c r="G68" s="11"/>
      <c r="H68" s="59"/>
      <c r="I68" s="11"/>
      <c r="J68" s="37" t="b">
        <f t="shared" si="10"/>
        <v>0</v>
      </c>
      <c r="K68" s="65"/>
      <c r="L68" s="41" t="str">
        <f t="shared" si="0"/>
        <v/>
      </c>
      <c r="M68" s="40" t="str">
        <f t="shared" si="1"/>
        <v/>
      </c>
      <c r="N68" s="13"/>
      <c r="O68" s="44">
        <f t="shared" si="2"/>
        <v>0</v>
      </c>
      <c r="P68" s="44">
        <v>28000</v>
      </c>
      <c r="Q68" s="45">
        <f t="shared" si="3"/>
        <v>0</v>
      </c>
      <c r="R68" s="52" t="str">
        <f t="shared" si="4"/>
        <v/>
      </c>
      <c r="S68" s="53" t="str">
        <f t="shared" si="5"/>
        <v/>
      </c>
      <c r="T68" s="53" t="str">
        <f t="shared" si="6"/>
        <v/>
      </c>
      <c r="U68" s="54" t="str">
        <f t="shared" si="7"/>
        <v/>
      </c>
      <c r="V68" s="7"/>
      <c r="W68" s="8"/>
      <c r="X68" s="55" t="str">
        <f t="shared" si="11"/>
        <v/>
      </c>
      <c r="Y68" s="7"/>
      <c r="Z68" s="56" t="str">
        <f t="shared" si="8"/>
        <v/>
      </c>
      <c r="AA68" s="56">
        <f t="shared" si="9"/>
        <v>12</v>
      </c>
    </row>
    <row r="69" spans="1:27" ht="39" customHeight="1" x14ac:dyDescent="0.2">
      <c r="A69" s="2"/>
      <c r="B69" s="72">
        <v>62</v>
      </c>
      <c r="C69" s="58"/>
      <c r="D69" s="11"/>
      <c r="E69" s="10"/>
      <c r="F69" s="11"/>
      <c r="G69" s="11"/>
      <c r="H69" s="59"/>
      <c r="I69" s="11"/>
      <c r="J69" s="37" t="b">
        <f t="shared" si="10"/>
        <v>0</v>
      </c>
      <c r="K69" s="65"/>
      <c r="L69" s="41" t="str">
        <f t="shared" si="0"/>
        <v/>
      </c>
      <c r="M69" s="40" t="str">
        <f t="shared" si="1"/>
        <v/>
      </c>
      <c r="N69" s="13"/>
      <c r="O69" s="44">
        <f t="shared" si="2"/>
        <v>0</v>
      </c>
      <c r="P69" s="44">
        <v>28000</v>
      </c>
      <c r="Q69" s="45">
        <f t="shared" si="3"/>
        <v>0</v>
      </c>
      <c r="R69" s="52" t="str">
        <f t="shared" si="4"/>
        <v/>
      </c>
      <c r="S69" s="53" t="str">
        <f t="shared" si="5"/>
        <v/>
      </c>
      <c r="T69" s="53" t="str">
        <f t="shared" si="6"/>
        <v/>
      </c>
      <c r="U69" s="54" t="str">
        <f t="shared" si="7"/>
        <v/>
      </c>
      <c r="V69" s="7"/>
      <c r="W69" s="8"/>
      <c r="X69" s="55" t="str">
        <f t="shared" si="11"/>
        <v/>
      </c>
      <c r="Y69" s="7"/>
      <c r="Z69" s="56" t="str">
        <f t="shared" si="8"/>
        <v/>
      </c>
      <c r="AA69" s="56">
        <f t="shared" si="9"/>
        <v>12</v>
      </c>
    </row>
    <row r="70" spans="1:27" ht="39" customHeight="1" x14ac:dyDescent="0.2">
      <c r="A70" s="2"/>
      <c r="B70" s="72">
        <v>63</v>
      </c>
      <c r="C70" s="58"/>
      <c r="D70" s="11"/>
      <c r="E70" s="10"/>
      <c r="F70" s="11"/>
      <c r="G70" s="11"/>
      <c r="H70" s="59"/>
      <c r="I70" s="11"/>
      <c r="J70" s="37" t="b">
        <f t="shared" si="10"/>
        <v>0</v>
      </c>
      <c r="K70" s="65"/>
      <c r="L70" s="41" t="str">
        <f t="shared" si="0"/>
        <v/>
      </c>
      <c r="M70" s="40" t="str">
        <f t="shared" si="1"/>
        <v/>
      </c>
      <c r="N70" s="13"/>
      <c r="O70" s="44">
        <f t="shared" si="2"/>
        <v>0</v>
      </c>
      <c r="P70" s="44">
        <v>28000</v>
      </c>
      <c r="Q70" s="45">
        <f t="shared" si="3"/>
        <v>0</v>
      </c>
      <c r="R70" s="52" t="str">
        <f t="shared" si="4"/>
        <v/>
      </c>
      <c r="S70" s="53" t="str">
        <f t="shared" si="5"/>
        <v/>
      </c>
      <c r="T70" s="53" t="str">
        <f t="shared" si="6"/>
        <v/>
      </c>
      <c r="U70" s="54" t="str">
        <f t="shared" si="7"/>
        <v/>
      </c>
      <c r="V70" s="7"/>
      <c r="W70" s="8"/>
      <c r="X70" s="55" t="str">
        <f t="shared" si="11"/>
        <v/>
      </c>
      <c r="Y70" s="7"/>
      <c r="Z70" s="56" t="str">
        <f t="shared" si="8"/>
        <v/>
      </c>
      <c r="AA70" s="56">
        <f t="shared" si="9"/>
        <v>12</v>
      </c>
    </row>
    <row r="71" spans="1:27" ht="39" customHeight="1" x14ac:dyDescent="0.2">
      <c r="A71" s="2"/>
      <c r="B71" s="72">
        <v>64</v>
      </c>
      <c r="C71" s="58"/>
      <c r="D71" s="11"/>
      <c r="E71" s="10"/>
      <c r="F71" s="11"/>
      <c r="G71" s="11"/>
      <c r="H71" s="59"/>
      <c r="I71" s="11"/>
      <c r="J71" s="37" t="b">
        <f t="shared" si="10"/>
        <v>0</v>
      </c>
      <c r="K71" s="65"/>
      <c r="L71" s="41" t="str">
        <f t="shared" si="0"/>
        <v/>
      </c>
      <c r="M71" s="40" t="str">
        <f t="shared" si="1"/>
        <v/>
      </c>
      <c r="N71" s="13"/>
      <c r="O71" s="44">
        <f t="shared" si="2"/>
        <v>0</v>
      </c>
      <c r="P71" s="44">
        <v>28000</v>
      </c>
      <c r="Q71" s="45">
        <f t="shared" si="3"/>
        <v>0</v>
      </c>
      <c r="R71" s="52" t="str">
        <f t="shared" si="4"/>
        <v/>
      </c>
      <c r="S71" s="53" t="str">
        <f t="shared" si="5"/>
        <v/>
      </c>
      <c r="T71" s="53" t="str">
        <f t="shared" si="6"/>
        <v/>
      </c>
      <c r="U71" s="54" t="str">
        <f t="shared" si="7"/>
        <v/>
      </c>
      <c r="V71" s="7"/>
      <c r="W71" s="8"/>
      <c r="X71" s="55" t="str">
        <f t="shared" si="11"/>
        <v/>
      </c>
      <c r="Y71" s="7"/>
      <c r="Z71" s="56" t="str">
        <f t="shared" si="8"/>
        <v/>
      </c>
      <c r="AA71" s="56">
        <f t="shared" si="9"/>
        <v>12</v>
      </c>
    </row>
    <row r="72" spans="1:27" ht="39" customHeight="1" x14ac:dyDescent="0.2">
      <c r="A72" s="2"/>
      <c r="B72" s="72">
        <v>65</v>
      </c>
      <c r="C72" s="58"/>
      <c r="D72" s="11"/>
      <c r="E72" s="10"/>
      <c r="F72" s="11"/>
      <c r="G72" s="11"/>
      <c r="H72" s="59"/>
      <c r="I72" s="11"/>
      <c r="J72" s="37" t="b">
        <f t="shared" si="10"/>
        <v>0</v>
      </c>
      <c r="K72" s="65"/>
      <c r="L72" s="41" t="str">
        <f t="shared" si="0"/>
        <v/>
      </c>
      <c r="M72" s="40" t="str">
        <f t="shared" si="1"/>
        <v/>
      </c>
      <c r="N72" s="13"/>
      <c r="O72" s="44">
        <f t="shared" si="2"/>
        <v>0</v>
      </c>
      <c r="P72" s="44">
        <v>28000</v>
      </c>
      <c r="Q72" s="45">
        <f t="shared" si="3"/>
        <v>0</v>
      </c>
      <c r="R72" s="52" t="str">
        <f t="shared" si="4"/>
        <v/>
      </c>
      <c r="S72" s="53" t="str">
        <f t="shared" si="5"/>
        <v/>
      </c>
      <c r="T72" s="53" t="str">
        <f t="shared" si="6"/>
        <v/>
      </c>
      <c r="U72" s="54" t="str">
        <f t="shared" si="7"/>
        <v/>
      </c>
      <c r="V72" s="7"/>
      <c r="W72" s="8"/>
      <c r="X72" s="55" t="str">
        <f t="shared" si="11"/>
        <v/>
      </c>
      <c r="Y72" s="7"/>
      <c r="Z72" s="56" t="str">
        <f t="shared" si="8"/>
        <v/>
      </c>
      <c r="AA72" s="56">
        <f t="shared" si="9"/>
        <v>12</v>
      </c>
    </row>
    <row r="73" spans="1:27" s="92" customFormat="1" ht="39" customHeight="1" x14ac:dyDescent="0.2">
      <c r="A73" s="3"/>
      <c r="B73" s="72">
        <v>66</v>
      </c>
      <c r="C73" s="58"/>
      <c r="D73" s="11"/>
      <c r="E73" s="10"/>
      <c r="F73" s="11"/>
      <c r="G73" s="11"/>
      <c r="H73" s="59"/>
      <c r="I73" s="11"/>
      <c r="J73" s="37" t="b">
        <f t="shared" si="10"/>
        <v>0</v>
      </c>
      <c r="K73" s="65"/>
      <c r="L73" s="41" t="str">
        <f t="shared" ref="L73:L136" si="12">IF(SUM(T73:U73,X73,Y73:Y73)=0,"",SUM(T73:U73,X73,Y73:Y73))</f>
        <v/>
      </c>
      <c r="M73" s="40" t="str">
        <f t="shared" ref="M73:M136" si="13">IF(L73="","",ROUNDDOWN(K73/L73,0))</f>
        <v/>
      </c>
      <c r="N73" s="13"/>
      <c r="O73" s="44">
        <f t="shared" ref="O73:O136" si="14">SUM(M73:N73)</f>
        <v>0</v>
      </c>
      <c r="P73" s="44">
        <v>28000</v>
      </c>
      <c r="Q73" s="45">
        <f t="shared" ref="Q73:Q136" si="15">IF(J73="対象",IF(O73&gt;P73,P73,O73),0)</f>
        <v>0</v>
      </c>
      <c r="R73" s="52" t="str">
        <f t="shared" ref="R73:R136" si="16">IF(H73="在園",(YEAR($R$3)-YEAR(F73))*12+MONTH($R$3)-MONTH(F73)+1,"")</f>
        <v/>
      </c>
      <c r="S73" s="53" t="str">
        <f t="shared" ref="S73:S136" si="17">IF(R73&gt;12,"",R73)</f>
        <v/>
      </c>
      <c r="T73" s="53" t="str">
        <f t="shared" ref="T73:T136" si="18">IF(H73="在園",IF(R73&gt;12,12,R73),"")</f>
        <v/>
      </c>
      <c r="U73" s="54" t="str">
        <f t="shared" ref="U73:U136" si="19">IF(H73="在園のまま市内へ転入",AA73,"")</f>
        <v/>
      </c>
      <c r="V73" s="7"/>
      <c r="W73" s="8"/>
      <c r="X73" s="55" t="str">
        <f t="shared" ref="X73:X136" si="20">IF(AND(OR(H73="休園",H73="復園"),SUM(V73+W73)&gt;0),SUM(V73+W73),"")</f>
        <v/>
      </c>
      <c r="Y73" s="7"/>
      <c r="Z73" s="56" t="str">
        <f t="shared" ref="Z73:Z136" si="21">IF(H73="在園のまま市内へ転入",(YEAR($R$3)-YEAR(G73))*12+MONTH($R$3)-MONTH(G73)+1,"")</f>
        <v/>
      </c>
      <c r="AA73" s="56">
        <f t="shared" ref="AA73:AA136" si="22">IF(Z73&gt;12,12,Z73)</f>
        <v>12</v>
      </c>
    </row>
    <row r="74" spans="1:27" s="92" customFormat="1" ht="39" customHeight="1" x14ac:dyDescent="0.2">
      <c r="A74" s="3"/>
      <c r="B74" s="72">
        <v>67</v>
      </c>
      <c r="C74" s="58"/>
      <c r="D74" s="11"/>
      <c r="E74" s="10"/>
      <c r="F74" s="11"/>
      <c r="G74" s="11"/>
      <c r="H74" s="59"/>
      <c r="I74" s="11"/>
      <c r="J74" s="37" t="b">
        <f t="shared" ref="J74:J137" si="23">IF(OR(H74="在園",H74="在園のまま市内へ転入",H74="復園",H74="その他1（支給対象）"),"対象",IF(OR(H74="退園",H74="在園のまま市外へ転出",H74="休園",H74="入園キャンセル",H74="その他２（支給対象外）"),"対象外"))</f>
        <v>0</v>
      </c>
      <c r="K74" s="65"/>
      <c r="L74" s="41" t="str">
        <f t="shared" si="12"/>
        <v/>
      </c>
      <c r="M74" s="40" t="str">
        <f t="shared" si="13"/>
        <v/>
      </c>
      <c r="N74" s="13"/>
      <c r="O74" s="44">
        <f t="shared" si="14"/>
        <v>0</v>
      </c>
      <c r="P74" s="44">
        <v>28000</v>
      </c>
      <c r="Q74" s="45">
        <f t="shared" si="15"/>
        <v>0</v>
      </c>
      <c r="R74" s="52" t="str">
        <f t="shared" si="16"/>
        <v/>
      </c>
      <c r="S74" s="53" t="str">
        <f t="shared" si="17"/>
        <v/>
      </c>
      <c r="T74" s="53" t="str">
        <f t="shared" si="18"/>
        <v/>
      </c>
      <c r="U74" s="54" t="str">
        <f t="shared" si="19"/>
        <v/>
      </c>
      <c r="V74" s="7"/>
      <c r="W74" s="8"/>
      <c r="X74" s="55" t="str">
        <f t="shared" si="20"/>
        <v/>
      </c>
      <c r="Y74" s="7"/>
      <c r="Z74" s="56" t="str">
        <f t="shared" si="21"/>
        <v/>
      </c>
      <c r="AA74" s="56">
        <f t="shared" si="22"/>
        <v>12</v>
      </c>
    </row>
    <row r="75" spans="1:27" s="92" customFormat="1" ht="39" customHeight="1" x14ac:dyDescent="0.2">
      <c r="A75" s="3"/>
      <c r="B75" s="72">
        <v>68</v>
      </c>
      <c r="C75" s="58"/>
      <c r="D75" s="11"/>
      <c r="E75" s="10"/>
      <c r="F75" s="11"/>
      <c r="G75" s="11"/>
      <c r="H75" s="59"/>
      <c r="I75" s="11"/>
      <c r="J75" s="37" t="b">
        <f t="shared" si="23"/>
        <v>0</v>
      </c>
      <c r="K75" s="65"/>
      <c r="L75" s="41" t="str">
        <f t="shared" si="12"/>
        <v/>
      </c>
      <c r="M75" s="40" t="str">
        <f t="shared" si="13"/>
        <v/>
      </c>
      <c r="N75" s="13"/>
      <c r="O75" s="44">
        <f t="shared" si="14"/>
        <v>0</v>
      </c>
      <c r="P75" s="44">
        <v>28000</v>
      </c>
      <c r="Q75" s="45">
        <f t="shared" si="15"/>
        <v>0</v>
      </c>
      <c r="R75" s="52" t="str">
        <f t="shared" si="16"/>
        <v/>
      </c>
      <c r="S75" s="53" t="str">
        <f t="shared" si="17"/>
        <v/>
      </c>
      <c r="T75" s="53" t="str">
        <f t="shared" si="18"/>
        <v/>
      </c>
      <c r="U75" s="54" t="str">
        <f t="shared" si="19"/>
        <v/>
      </c>
      <c r="V75" s="7"/>
      <c r="W75" s="8"/>
      <c r="X75" s="55" t="str">
        <f t="shared" si="20"/>
        <v/>
      </c>
      <c r="Y75" s="7"/>
      <c r="Z75" s="56" t="str">
        <f t="shared" si="21"/>
        <v/>
      </c>
      <c r="AA75" s="56">
        <f t="shared" si="22"/>
        <v>12</v>
      </c>
    </row>
    <row r="76" spans="1:27" s="92" customFormat="1" ht="39" customHeight="1" x14ac:dyDescent="0.2">
      <c r="A76" s="3"/>
      <c r="B76" s="72">
        <v>69</v>
      </c>
      <c r="C76" s="58"/>
      <c r="D76" s="11"/>
      <c r="E76" s="10"/>
      <c r="F76" s="11"/>
      <c r="G76" s="11"/>
      <c r="H76" s="59"/>
      <c r="I76" s="11"/>
      <c r="J76" s="37" t="b">
        <f t="shared" si="23"/>
        <v>0</v>
      </c>
      <c r="K76" s="65"/>
      <c r="L76" s="41" t="str">
        <f t="shared" si="12"/>
        <v/>
      </c>
      <c r="M76" s="40" t="str">
        <f t="shared" si="13"/>
        <v/>
      </c>
      <c r="N76" s="13"/>
      <c r="O76" s="44">
        <f t="shared" si="14"/>
        <v>0</v>
      </c>
      <c r="P76" s="44">
        <v>28000</v>
      </c>
      <c r="Q76" s="45">
        <f t="shared" si="15"/>
        <v>0</v>
      </c>
      <c r="R76" s="52" t="str">
        <f t="shared" si="16"/>
        <v/>
      </c>
      <c r="S76" s="53" t="str">
        <f t="shared" si="17"/>
        <v/>
      </c>
      <c r="T76" s="53" t="str">
        <f t="shared" si="18"/>
        <v/>
      </c>
      <c r="U76" s="54" t="str">
        <f t="shared" si="19"/>
        <v/>
      </c>
      <c r="V76" s="7"/>
      <c r="W76" s="8"/>
      <c r="X76" s="55" t="str">
        <f t="shared" si="20"/>
        <v/>
      </c>
      <c r="Y76" s="7"/>
      <c r="Z76" s="56" t="str">
        <f t="shared" si="21"/>
        <v/>
      </c>
      <c r="AA76" s="56">
        <f t="shared" si="22"/>
        <v>12</v>
      </c>
    </row>
    <row r="77" spans="1:27" s="92" customFormat="1" ht="39" customHeight="1" x14ac:dyDescent="0.2">
      <c r="A77" s="3"/>
      <c r="B77" s="72">
        <v>70</v>
      </c>
      <c r="C77" s="58"/>
      <c r="D77" s="11"/>
      <c r="E77" s="10"/>
      <c r="F77" s="11"/>
      <c r="G77" s="11"/>
      <c r="H77" s="59"/>
      <c r="I77" s="11"/>
      <c r="J77" s="37" t="b">
        <f t="shared" si="23"/>
        <v>0</v>
      </c>
      <c r="K77" s="65"/>
      <c r="L77" s="41" t="str">
        <f t="shared" si="12"/>
        <v/>
      </c>
      <c r="M77" s="40" t="str">
        <f t="shared" si="13"/>
        <v/>
      </c>
      <c r="N77" s="13"/>
      <c r="O77" s="44">
        <f t="shared" si="14"/>
        <v>0</v>
      </c>
      <c r="P77" s="44">
        <v>28000</v>
      </c>
      <c r="Q77" s="45">
        <f t="shared" si="15"/>
        <v>0</v>
      </c>
      <c r="R77" s="52" t="str">
        <f t="shared" si="16"/>
        <v/>
      </c>
      <c r="S77" s="53" t="str">
        <f t="shared" si="17"/>
        <v/>
      </c>
      <c r="T77" s="53" t="str">
        <f t="shared" si="18"/>
        <v/>
      </c>
      <c r="U77" s="54" t="str">
        <f t="shared" si="19"/>
        <v/>
      </c>
      <c r="V77" s="7"/>
      <c r="W77" s="8"/>
      <c r="X77" s="55" t="str">
        <f t="shared" si="20"/>
        <v/>
      </c>
      <c r="Y77" s="7"/>
      <c r="Z77" s="56" t="str">
        <f t="shared" si="21"/>
        <v/>
      </c>
      <c r="AA77" s="56">
        <f t="shared" si="22"/>
        <v>12</v>
      </c>
    </row>
    <row r="78" spans="1:27" s="92" customFormat="1" ht="39" customHeight="1" x14ac:dyDescent="0.2">
      <c r="A78" s="3"/>
      <c r="B78" s="72">
        <v>71</v>
      </c>
      <c r="C78" s="58"/>
      <c r="D78" s="11"/>
      <c r="E78" s="10"/>
      <c r="F78" s="11"/>
      <c r="G78" s="11"/>
      <c r="H78" s="59"/>
      <c r="I78" s="11"/>
      <c r="J78" s="37" t="b">
        <f t="shared" si="23"/>
        <v>0</v>
      </c>
      <c r="K78" s="65"/>
      <c r="L78" s="41" t="str">
        <f t="shared" si="12"/>
        <v/>
      </c>
      <c r="M78" s="40" t="str">
        <f t="shared" si="13"/>
        <v/>
      </c>
      <c r="N78" s="13"/>
      <c r="O78" s="44">
        <f t="shared" si="14"/>
        <v>0</v>
      </c>
      <c r="P78" s="44">
        <v>28000</v>
      </c>
      <c r="Q78" s="45">
        <f t="shared" si="15"/>
        <v>0</v>
      </c>
      <c r="R78" s="52" t="str">
        <f t="shared" si="16"/>
        <v/>
      </c>
      <c r="S78" s="53" t="str">
        <f t="shared" si="17"/>
        <v/>
      </c>
      <c r="T78" s="53" t="str">
        <f t="shared" si="18"/>
        <v/>
      </c>
      <c r="U78" s="54" t="str">
        <f t="shared" si="19"/>
        <v/>
      </c>
      <c r="V78" s="7"/>
      <c r="W78" s="8"/>
      <c r="X78" s="55" t="str">
        <f t="shared" si="20"/>
        <v/>
      </c>
      <c r="Y78" s="7"/>
      <c r="Z78" s="56" t="str">
        <f t="shared" si="21"/>
        <v/>
      </c>
      <c r="AA78" s="56">
        <f t="shared" si="22"/>
        <v>12</v>
      </c>
    </row>
    <row r="79" spans="1:27" s="92" customFormat="1" ht="39" customHeight="1" x14ac:dyDescent="0.2">
      <c r="A79" s="3"/>
      <c r="B79" s="72">
        <v>72</v>
      </c>
      <c r="C79" s="58"/>
      <c r="D79" s="11"/>
      <c r="E79" s="10"/>
      <c r="F79" s="11"/>
      <c r="G79" s="11"/>
      <c r="H79" s="59"/>
      <c r="I79" s="11"/>
      <c r="J79" s="37" t="b">
        <f t="shared" si="23"/>
        <v>0</v>
      </c>
      <c r="K79" s="65"/>
      <c r="L79" s="41" t="str">
        <f t="shared" si="12"/>
        <v/>
      </c>
      <c r="M79" s="40" t="str">
        <f t="shared" si="13"/>
        <v/>
      </c>
      <c r="N79" s="13"/>
      <c r="O79" s="44">
        <f t="shared" si="14"/>
        <v>0</v>
      </c>
      <c r="P79" s="44">
        <v>28000</v>
      </c>
      <c r="Q79" s="45">
        <f t="shared" si="15"/>
        <v>0</v>
      </c>
      <c r="R79" s="52" t="str">
        <f t="shared" si="16"/>
        <v/>
      </c>
      <c r="S79" s="53" t="str">
        <f t="shared" si="17"/>
        <v/>
      </c>
      <c r="T79" s="53" t="str">
        <f t="shared" si="18"/>
        <v/>
      </c>
      <c r="U79" s="54" t="str">
        <f t="shared" si="19"/>
        <v/>
      </c>
      <c r="V79" s="7"/>
      <c r="W79" s="8"/>
      <c r="X79" s="55" t="str">
        <f t="shared" si="20"/>
        <v/>
      </c>
      <c r="Y79" s="7"/>
      <c r="Z79" s="56" t="str">
        <f t="shared" si="21"/>
        <v/>
      </c>
      <c r="AA79" s="56">
        <f t="shared" si="22"/>
        <v>12</v>
      </c>
    </row>
    <row r="80" spans="1:27" s="92" customFormat="1" ht="39" customHeight="1" x14ac:dyDescent="0.2">
      <c r="A80" s="3"/>
      <c r="B80" s="72">
        <v>73</v>
      </c>
      <c r="C80" s="58"/>
      <c r="D80" s="11"/>
      <c r="E80" s="10"/>
      <c r="F80" s="11"/>
      <c r="G80" s="11"/>
      <c r="H80" s="59"/>
      <c r="I80" s="11"/>
      <c r="J80" s="37" t="b">
        <f t="shared" si="23"/>
        <v>0</v>
      </c>
      <c r="K80" s="65"/>
      <c r="L80" s="41" t="str">
        <f t="shared" si="12"/>
        <v/>
      </c>
      <c r="M80" s="40" t="str">
        <f t="shared" si="13"/>
        <v/>
      </c>
      <c r="N80" s="13"/>
      <c r="O80" s="44">
        <f t="shared" si="14"/>
        <v>0</v>
      </c>
      <c r="P80" s="44">
        <v>28000</v>
      </c>
      <c r="Q80" s="45">
        <f t="shared" si="15"/>
        <v>0</v>
      </c>
      <c r="R80" s="52" t="str">
        <f t="shared" si="16"/>
        <v/>
      </c>
      <c r="S80" s="53" t="str">
        <f t="shared" si="17"/>
        <v/>
      </c>
      <c r="T80" s="53" t="str">
        <f t="shared" si="18"/>
        <v/>
      </c>
      <c r="U80" s="54" t="str">
        <f t="shared" si="19"/>
        <v/>
      </c>
      <c r="V80" s="7"/>
      <c r="W80" s="8"/>
      <c r="X80" s="55" t="str">
        <f t="shared" si="20"/>
        <v/>
      </c>
      <c r="Y80" s="7"/>
      <c r="Z80" s="56" t="str">
        <f t="shared" si="21"/>
        <v/>
      </c>
      <c r="AA80" s="56">
        <f t="shared" si="22"/>
        <v>12</v>
      </c>
    </row>
    <row r="81" spans="1:27" s="92" customFormat="1" ht="39" customHeight="1" x14ac:dyDescent="0.2">
      <c r="A81" s="3"/>
      <c r="B81" s="72">
        <v>74</v>
      </c>
      <c r="C81" s="58"/>
      <c r="D81" s="11"/>
      <c r="E81" s="10"/>
      <c r="F81" s="11"/>
      <c r="G81" s="11"/>
      <c r="H81" s="59"/>
      <c r="I81" s="11"/>
      <c r="J81" s="37" t="b">
        <f t="shared" si="23"/>
        <v>0</v>
      </c>
      <c r="K81" s="65"/>
      <c r="L81" s="41" t="str">
        <f t="shared" si="12"/>
        <v/>
      </c>
      <c r="M81" s="40" t="str">
        <f t="shared" si="13"/>
        <v/>
      </c>
      <c r="N81" s="13"/>
      <c r="O81" s="44">
        <f t="shared" si="14"/>
        <v>0</v>
      </c>
      <c r="P81" s="44">
        <v>28000</v>
      </c>
      <c r="Q81" s="45">
        <f t="shared" si="15"/>
        <v>0</v>
      </c>
      <c r="R81" s="52" t="str">
        <f t="shared" si="16"/>
        <v/>
      </c>
      <c r="S81" s="53" t="str">
        <f t="shared" si="17"/>
        <v/>
      </c>
      <c r="T81" s="53" t="str">
        <f t="shared" si="18"/>
        <v/>
      </c>
      <c r="U81" s="54" t="str">
        <f t="shared" si="19"/>
        <v/>
      </c>
      <c r="V81" s="7"/>
      <c r="W81" s="8"/>
      <c r="X81" s="55" t="str">
        <f t="shared" si="20"/>
        <v/>
      </c>
      <c r="Y81" s="7"/>
      <c r="Z81" s="56" t="str">
        <f t="shared" si="21"/>
        <v/>
      </c>
      <c r="AA81" s="56">
        <f t="shared" si="22"/>
        <v>12</v>
      </c>
    </row>
    <row r="82" spans="1:27" s="92" customFormat="1" ht="39" customHeight="1" x14ac:dyDescent="0.2">
      <c r="A82" s="3"/>
      <c r="B82" s="72">
        <v>75</v>
      </c>
      <c r="C82" s="58"/>
      <c r="D82" s="11"/>
      <c r="E82" s="10"/>
      <c r="F82" s="11"/>
      <c r="G82" s="11"/>
      <c r="H82" s="59"/>
      <c r="I82" s="11"/>
      <c r="J82" s="37" t="b">
        <f t="shared" si="23"/>
        <v>0</v>
      </c>
      <c r="K82" s="65"/>
      <c r="L82" s="41" t="str">
        <f t="shared" si="12"/>
        <v/>
      </c>
      <c r="M82" s="40" t="str">
        <f t="shared" si="13"/>
        <v/>
      </c>
      <c r="N82" s="13"/>
      <c r="O82" s="44">
        <f t="shared" si="14"/>
        <v>0</v>
      </c>
      <c r="P82" s="44">
        <v>28000</v>
      </c>
      <c r="Q82" s="45">
        <f t="shared" si="15"/>
        <v>0</v>
      </c>
      <c r="R82" s="52" t="str">
        <f t="shared" si="16"/>
        <v/>
      </c>
      <c r="S82" s="53" t="str">
        <f t="shared" si="17"/>
        <v/>
      </c>
      <c r="T82" s="53" t="str">
        <f t="shared" si="18"/>
        <v/>
      </c>
      <c r="U82" s="54" t="str">
        <f t="shared" si="19"/>
        <v/>
      </c>
      <c r="V82" s="7"/>
      <c r="W82" s="8"/>
      <c r="X82" s="55" t="str">
        <f t="shared" si="20"/>
        <v/>
      </c>
      <c r="Y82" s="7"/>
      <c r="Z82" s="56" t="str">
        <f t="shared" si="21"/>
        <v/>
      </c>
      <c r="AA82" s="56">
        <f t="shared" si="22"/>
        <v>12</v>
      </c>
    </row>
    <row r="83" spans="1:27" s="92" customFormat="1" ht="39" customHeight="1" x14ac:dyDescent="0.2">
      <c r="A83" s="3"/>
      <c r="B83" s="72">
        <v>76</v>
      </c>
      <c r="C83" s="58"/>
      <c r="D83" s="11"/>
      <c r="E83" s="10"/>
      <c r="F83" s="11"/>
      <c r="G83" s="11"/>
      <c r="H83" s="59"/>
      <c r="I83" s="11"/>
      <c r="J83" s="37" t="b">
        <f t="shared" si="23"/>
        <v>0</v>
      </c>
      <c r="K83" s="65"/>
      <c r="L83" s="41" t="str">
        <f t="shared" si="12"/>
        <v/>
      </c>
      <c r="M83" s="40" t="str">
        <f t="shared" si="13"/>
        <v/>
      </c>
      <c r="N83" s="13"/>
      <c r="O83" s="44">
        <f t="shared" si="14"/>
        <v>0</v>
      </c>
      <c r="P83" s="44">
        <v>28000</v>
      </c>
      <c r="Q83" s="45">
        <f t="shared" si="15"/>
        <v>0</v>
      </c>
      <c r="R83" s="52" t="str">
        <f t="shared" si="16"/>
        <v/>
      </c>
      <c r="S83" s="53" t="str">
        <f t="shared" si="17"/>
        <v/>
      </c>
      <c r="T83" s="53" t="str">
        <f t="shared" si="18"/>
        <v/>
      </c>
      <c r="U83" s="54" t="str">
        <f t="shared" si="19"/>
        <v/>
      </c>
      <c r="V83" s="7"/>
      <c r="W83" s="8"/>
      <c r="X83" s="55" t="str">
        <f t="shared" si="20"/>
        <v/>
      </c>
      <c r="Y83" s="7"/>
      <c r="Z83" s="56" t="str">
        <f t="shared" si="21"/>
        <v/>
      </c>
      <c r="AA83" s="56">
        <f t="shared" si="22"/>
        <v>12</v>
      </c>
    </row>
    <row r="84" spans="1:27" s="92" customFormat="1" ht="39" customHeight="1" x14ac:dyDescent="0.2">
      <c r="A84" s="3"/>
      <c r="B84" s="72">
        <v>77</v>
      </c>
      <c r="C84" s="58"/>
      <c r="D84" s="11"/>
      <c r="E84" s="10"/>
      <c r="F84" s="11"/>
      <c r="G84" s="11"/>
      <c r="H84" s="59"/>
      <c r="I84" s="11"/>
      <c r="J84" s="37" t="b">
        <f t="shared" si="23"/>
        <v>0</v>
      </c>
      <c r="K84" s="65"/>
      <c r="L84" s="41" t="str">
        <f t="shared" si="12"/>
        <v/>
      </c>
      <c r="M84" s="40" t="str">
        <f t="shared" si="13"/>
        <v/>
      </c>
      <c r="N84" s="13"/>
      <c r="O84" s="44">
        <f t="shared" si="14"/>
        <v>0</v>
      </c>
      <c r="P84" s="44">
        <v>28000</v>
      </c>
      <c r="Q84" s="45">
        <f t="shared" si="15"/>
        <v>0</v>
      </c>
      <c r="R84" s="52" t="str">
        <f t="shared" si="16"/>
        <v/>
      </c>
      <c r="S84" s="53" t="str">
        <f t="shared" si="17"/>
        <v/>
      </c>
      <c r="T84" s="53" t="str">
        <f t="shared" si="18"/>
        <v/>
      </c>
      <c r="U84" s="54" t="str">
        <f t="shared" si="19"/>
        <v/>
      </c>
      <c r="V84" s="7"/>
      <c r="W84" s="8"/>
      <c r="X84" s="55" t="str">
        <f t="shared" si="20"/>
        <v/>
      </c>
      <c r="Y84" s="7"/>
      <c r="Z84" s="56" t="str">
        <f t="shared" si="21"/>
        <v/>
      </c>
      <c r="AA84" s="56">
        <f t="shared" si="22"/>
        <v>12</v>
      </c>
    </row>
    <row r="85" spans="1:27" s="92" customFormat="1" ht="39" customHeight="1" x14ac:dyDescent="0.2">
      <c r="A85" s="3"/>
      <c r="B85" s="72">
        <v>78</v>
      </c>
      <c r="C85" s="58"/>
      <c r="D85" s="11"/>
      <c r="E85" s="10"/>
      <c r="F85" s="11"/>
      <c r="G85" s="11"/>
      <c r="H85" s="59"/>
      <c r="I85" s="11"/>
      <c r="J85" s="37" t="b">
        <f t="shared" si="23"/>
        <v>0</v>
      </c>
      <c r="K85" s="65"/>
      <c r="L85" s="41" t="str">
        <f t="shared" si="12"/>
        <v/>
      </c>
      <c r="M85" s="40" t="str">
        <f t="shared" si="13"/>
        <v/>
      </c>
      <c r="N85" s="13"/>
      <c r="O85" s="44">
        <f t="shared" si="14"/>
        <v>0</v>
      </c>
      <c r="P85" s="44">
        <v>28000</v>
      </c>
      <c r="Q85" s="45">
        <f t="shared" si="15"/>
        <v>0</v>
      </c>
      <c r="R85" s="52" t="str">
        <f t="shared" si="16"/>
        <v/>
      </c>
      <c r="S85" s="53" t="str">
        <f t="shared" si="17"/>
        <v/>
      </c>
      <c r="T85" s="53" t="str">
        <f t="shared" si="18"/>
        <v/>
      </c>
      <c r="U85" s="54" t="str">
        <f t="shared" si="19"/>
        <v/>
      </c>
      <c r="V85" s="7"/>
      <c r="W85" s="8"/>
      <c r="X85" s="55" t="str">
        <f t="shared" si="20"/>
        <v/>
      </c>
      <c r="Y85" s="7"/>
      <c r="Z85" s="56" t="str">
        <f t="shared" si="21"/>
        <v/>
      </c>
      <c r="AA85" s="56">
        <f t="shared" si="22"/>
        <v>12</v>
      </c>
    </row>
    <row r="86" spans="1:27" s="92" customFormat="1" ht="39" customHeight="1" x14ac:dyDescent="0.2">
      <c r="A86" s="3"/>
      <c r="B86" s="72">
        <v>79</v>
      </c>
      <c r="C86" s="58"/>
      <c r="D86" s="11"/>
      <c r="E86" s="10"/>
      <c r="F86" s="11"/>
      <c r="G86" s="11"/>
      <c r="H86" s="59"/>
      <c r="I86" s="11"/>
      <c r="J86" s="37" t="b">
        <f t="shared" si="23"/>
        <v>0</v>
      </c>
      <c r="K86" s="65"/>
      <c r="L86" s="41" t="str">
        <f t="shared" si="12"/>
        <v/>
      </c>
      <c r="M86" s="40" t="str">
        <f t="shared" si="13"/>
        <v/>
      </c>
      <c r="N86" s="13"/>
      <c r="O86" s="44">
        <f t="shared" si="14"/>
        <v>0</v>
      </c>
      <c r="P86" s="44">
        <v>28000</v>
      </c>
      <c r="Q86" s="45">
        <f t="shared" si="15"/>
        <v>0</v>
      </c>
      <c r="R86" s="52" t="str">
        <f t="shared" si="16"/>
        <v/>
      </c>
      <c r="S86" s="53" t="str">
        <f t="shared" si="17"/>
        <v/>
      </c>
      <c r="T86" s="53" t="str">
        <f t="shared" si="18"/>
        <v/>
      </c>
      <c r="U86" s="54" t="str">
        <f t="shared" si="19"/>
        <v/>
      </c>
      <c r="V86" s="7"/>
      <c r="W86" s="8"/>
      <c r="X86" s="55" t="str">
        <f t="shared" si="20"/>
        <v/>
      </c>
      <c r="Y86" s="7"/>
      <c r="Z86" s="56" t="str">
        <f t="shared" si="21"/>
        <v/>
      </c>
      <c r="AA86" s="56">
        <f t="shared" si="22"/>
        <v>12</v>
      </c>
    </row>
    <row r="87" spans="1:27" s="92" customFormat="1" ht="39" customHeight="1" x14ac:dyDescent="0.2">
      <c r="A87" s="3"/>
      <c r="B87" s="72">
        <v>80</v>
      </c>
      <c r="C87" s="58"/>
      <c r="D87" s="11"/>
      <c r="E87" s="10"/>
      <c r="F87" s="11"/>
      <c r="G87" s="11"/>
      <c r="H87" s="59"/>
      <c r="I87" s="11"/>
      <c r="J87" s="37" t="b">
        <f t="shared" si="23"/>
        <v>0</v>
      </c>
      <c r="K87" s="65"/>
      <c r="L87" s="41" t="str">
        <f t="shared" si="12"/>
        <v/>
      </c>
      <c r="M87" s="40" t="str">
        <f t="shared" si="13"/>
        <v/>
      </c>
      <c r="N87" s="13"/>
      <c r="O87" s="44">
        <f t="shared" si="14"/>
        <v>0</v>
      </c>
      <c r="P87" s="44">
        <v>28000</v>
      </c>
      <c r="Q87" s="45">
        <f t="shared" si="15"/>
        <v>0</v>
      </c>
      <c r="R87" s="52" t="str">
        <f t="shared" si="16"/>
        <v/>
      </c>
      <c r="S87" s="53" t="str">
        <f t="shared" si="17"/>
        <v/>
      </c>
      <c r="T87" s="53" t="str">
        <f t="shared" si="18"/>
        <v/>
      </c>
      <c r="U87" s="54" t="str">
        <f t="shared" si="19"/>
        <v/>
      </c>
      <c r="V87" s="7"/>
      <c r="W87" s="8"/>
      <c r="X87" s="55" t="str">
        <f t="shared" si="20"/>
        <v/>
      </c>
      <c r="Y87" s="7"/>
      <c r="Z87" s="56" t="str">
        <f t="shared" si="21"/>
        <v/>
      </c>
      <c r="AA87" s="56">
        <f t="shared" si="22"/>
        <v>12</v>
      </c>
    </row>
    <row r="88" spans="1:27" s="92" customFormat="1" ht="39" customHeight="1" x14ac:dyDescent="0.2">
      <c r="A88" s="3"/>
      <c r="B88" s="72">
        <v>81</v>
      </c>
      <c r="C88" s="58"/>
      <c r="D88" s="11"/>
      <c r="E88" s="10"/>
      <c r="F88" s="11"/>
      <c r="G88" s="11"/>
      <c r="H88" s="59"/>
      <c r="I88" s="11"/>
      <c r="J88" s="37" t="b">
        <f t="shared" si="23"/>
        <v>0</v>
      </c>
      <c r="K88" s="65"/>
      <c r="L88" s="41" t="str">
        <f t="shared" si="12"/>
        <v/>
      </c>
      <c r="M88" s="40" t="str">
        <f t="shared" si="13"/>
        <v/>
      </c>
      <c r="N88" s="13"/>
      <c r="O88" s="44">
        <f t="shared" si="14"/>
        <v>0</v>
      </c>
      <c r="P88" s="44">
        <v>28000</v>
      </c>
      <c r="Q88" s="45">
        <f t="shared" si="15"/>
        <v>0</v>
      </c>
      <c r="R88" s="52" t="str">
        <f t="shared" si="16"/>
        <v/>
      </c>
      <c r="S88" s="53" t="str">
        <f t="shared" si="17"/>
        <v/>
      </c>
      <c r="T88" s="53" t="str">
        <f t="shared" si="18"/>
        <v/>
      </c>
      <c r="U88" s="54" t="str">
        <f t="shared" si="19"/>
        <v/>
      </c>
      <c r="V88" s="7"/>
      <c r="W88" s="8"/>
      <c r="X88" s="55" t="str">
        <f t="shared" si="20"/>
        <v/>
      </c>
      <c r="Y88" s="7"/>
      <c r="Z88" s="56" t="str">
        <f t="shared" si="21"/>
        <v/>
      </c>
      <c r="AA88" s="56">
        <f t="shared" si="22"/>
        <v>12</v>
      </c>
    </row>
    <row r="89" spans="1:27" s="92" customFormat="1" ht="39" customHeight="1" x14ac:dyDescent="0.2">
      <c r="A89" s="3"/>
      <c r="B89" s="72">
        <v>82</v>
      </c>
      <c r="C89" s="58"/>
      <c r="D89" s="11"/>
      <c r="E89" s="10"/>
      <c r="F89" s="11"/>
      <c r="G89" s="11"/>
      <c r="H89" s="59"/>
      <c r="I89" s="11"/>
      <c r="J89" s="37" t="b">
        <f t="shared" si="23"/>
        <v>0</v>
      </c>
      <c r="K89" s="65"/>
      <c r="L89" s="41" t="str">
        <f t="shared" si="12"/>
        <v/>
      </c>
      <c r="M89" s="40" t="str">
        <f t="shared" si="13"/>
        <v/>
      </c>
      <c r="N89" s="13"/>
      <c r="O89" s="44">
        <f t="shared" si="14"/>
        <v>0</v>
      </c>
      <c r="P89" s="44">
        <v>28000</v>
      </c>
      <c r="Q89" s="45">
        <f t="shared" si="15"/>
        <v>0</v>
      </c>
      <c r="R89" s="52" t="str">
        <f t="shared" si="16"/>
        <v/>
      </c>
      <c r="S89" s="53" t="str">
        <f t="shared" si="17"/>
        <v/>
      </c>
      <c r="T89" s="53" t="str">
        <f t="shared" si="18"/>
        <v/>
      </c>
      <c r="U89" s="54" t="str">
        <f t="shared" si="19"/>
        <v/>
      </c>
      <c r="V89" s="7"/>
      <c r="W89" s="8"/>
      <c r="X89" s="55" t="str">
        <f t="shared" si="20"/>
        <v/>
      </c>
      <c r="Y89" s="7"/>
      <c r="Z89" s="56" t="str">
        <f t="shared" si="21"/>
        <v/>
      </c>
      <c r="AA89" s="56">
        <f t="shared" si="22"/>
        <v>12</v>
      </c>
    </row>
    <row r="90" spans="1:27" s="92" customFormat="1" ht="39" customHeight="1" x14ac:dyDescent="0.2">
      <c r="A90" s="3"/>
      <c r="B90" s="72">
        <v>83</v>
      </c>
      <c r="C90" s="58"/>
      <c r="D90" s="11"/>
      <c r="E90" s="10"/>
      <c r="F90" s="11"/>
      <c r="G90" s="11"/>
      <c r="H90" s="59"/>
      <c r="I90" s="11"/>
      <c r="J90" s="37" t="b">
        <f t="shared" si="23"/>
        <v>0</v>
      </c>
      <c r="K90" s="65"/>
      <c r="L90" s="41" t="str">
        <f t="shared" si="12"/>
        <v/>
      </c>
      <c r="M90" s="40" t="str">
        <f t="shared" si="13"/>
        <v/>
      </c>
      <c r="N90" s="13"/>
      <c r="O90" s="44">
        <f t="shared" si="14"/>
        <v>0</v>
      </c>
      <c r="P90" s="44">
        <v>28000</v>
      </c>
      <c r="Q90" s="45">
        <f t="shared" si="15"/>
        <v>0</v>
      </c>
      <c r="R90" s="52" t="str">
        <f t="shared" si="16"/>
        <v/>
      </c>
      <c r="S90" s="53" t="str">
        <f t="shared" si="17"/>
        <v/>
      </c>
      <c r="T90" s="53" t="str">
        <f t="shared" si="18"/>
        <v/>
      </c>
      <c r="U90" s="54" t="str">
        <f t="shared" si="19"/>
        <v/>
      </c>
      <c r="V90" s="7"/>
      <c r="W90" s="8"/>
      <c r="X90" s="55" t="str">
        <f t="shared" si="20"/>
        <v/>
      </c>
      <c r="Y90" s="7"/>
      <c r="Z90" s="56" t="str">
        <f t="shared" si="21"/>
        <v/>
      </c>
      <c r="AA90" s="56">
        <f t="shared" si="22"/>
        <v>12</v>
      </c>
    </row>
    <row r="91" spans="1:27" s="92" customFormat="1" ht="39" customHeight="1" x14ac:dyDescent="0.2">
      <c r="A91" s="3"/>
      <c r="B91" s="72">
        <v>84</v>
      </c>
      <c r="C91" s="58"/>
      <c r="D91" s="11"/>
      <c r="E91" s="10"/>
      <c r="F91" s="11"/>
      <c r="G91" s="11"/>
      <c r="H91" s="59"/>
      <c r="I91" s="11"/>
      <c r="J91" s="37" t="b">
        <f t="shared" si="23"/>
        <v>0</v>
      </c>
      <c r="K91" s="65"/>
      <c r="L91" s="41" t="str">
        <f t="shared" si="12"/>
        <v/>
      </c>
      <c r="M91" s="40" t="str">
        <f t="shared" si="13"/>
        <v/>
      </c>
      <c r="N91" s="13"/>
      <c r="O91" s="44">
        <f t="shared" si="14"/>
        <v>0</v>
      </c>
      <c r="P91" s="44">
        <v>28000</v>
      </c>
      <c r="Q91" s="45">
        <f t="shared" si="15"/>
        <v>0</v>
      </c>
      <c r="R91" s="52" t="str">
        <f t="shared" si="16"/>
        <v/>
      </c>
      <c r="S91" s="53" t="str">
        <f t="shared" si="17"/>
        <v/>
      </c>
      <c r="T91" s="53" t="str">
        <f t="shared" si="18"/>
        <v/>
      </c>
      <c r="U91" s="54" t="str">
        <f t="shared" si="19"/>
        <v/>
      </c>
      <c r="V91" s="7"/>
      <c r="W91" s="8"/>
      <c r="X91" s="55" t="str">
        <f t="shared" si="20"/>
        <v/>
      </c>
      <c r="Y91" s="7"/>
      <c r="Z91" s="56" t="str">
        <f t="shared" si="21"/>
        <v/>
      </c>
      <c r="AA91" s="56">
        <f t="shared" si="22"/>
        <v>12</v>
      </c>
    </row>
    <row r="92" spans="1:27" s="92" customFormat="1" ht="39" customHeight="1" x14ac:dyDescent="0.2">
      <c r="A92" s="3"/>
      <c r="B92" s="72">
        <v>85</v>
      </c>
      <c r="C92" s="58"/>
      <c r="D92" s="11"/>
      <c r="E92" s="10"/>
      <c r="F92" s="11"/>
      <c r="G92" s="11"/>
      <c r="H92" s="59"/>
      <c r="I92" s="11"/>
      <c r="J92" s="37" t="b">
        <f t="shared" si="23"/>
        <v>0</v>
      </c>
      <c r="K92" s="65"/>
      <c r="L92" s="41" t="str">
        <f t="shared" si="12"/>
        <v/>
      </c>
      <c r="M92" s="40" t="str">
        <f t="shared" si="13"/>
        <v/>
      </c>
      <c r="N92" s="13"/>
      <c r="O92" s="44">
        <f t="shared" si="14"/>
        <v>0</v>
      </c>
      <c r="P92" s="44">
        <v>28000</v>
      </c>
      <c r="Q92" s="45">
        <f t="shared" si="15"/>
        <v>0</v>
      </c>
      <c r="R92" s="52" t="str">
        <f t="shared" si="16"/>
        <v/>
      </c>
      <c r="S92" s="53" t="str">
        <f t="shared" si="17"/>
        <v/>
      </c>
      <c r="T92" s="53" t="str">
        <f t="shared" si="18"/>
        <v/>
      </c>
      <c r="U92" s="54" t="str">
        <f t="shared" si="19"/>
        <v/>
      </c>
      <c r="V92" s="7"/>
      <c r="W92" s="8"/>
      <c r="X92" s="55" t="str">
        <f t="shared" si="20"/>
        <v/>
      </c>
      <c r="Y92" s="7"/>
      <c r="Z92" s="56" t="str">
        <f t="shared" si="21"/>
        <v/>
      </c>
      <c r="AA92" s="56">
        <f t="shared" si="22"/>
        <v>12</v>
      </c>
    </row>
    <row r="93" spans="1:27" s="92" customFormat="1" ht="39" customHeight="1" x14ac:dyDescent="0.2">
      <c r="A93" s="3"/>
      <c r="B93" s="72">
        <v>86</v>
      </c>
      <c r="C93" s="58"/>
      <c r="D93" s="11"/>
      <c r="E93" s="10"/>
      <c r="F93" s="11"/>
      <c r="G93" s="11"/>
      <c r="H93" s="59"/>
      <c r="I93" s="11"/>
      <c r="J93" s="37" t="b">
        <f t="shared" si="23"/>
        <v>0</v>
      </c>
      <c r="K93" s="65"/>
      <c r="L93" s="41" t="str">
        <f t="shared" si="12"/>
        <v/>
      </c>
      <c r="M93" s="40" t="str">
        <f t="shared" si="13"/>
        <v/>
      </c>
      <c r="N93" s="13"/>
      <c r="O93" s="44">
        <f t="shared" si="14"/>
        <v>0</v>
      </c>
      <c r="P93" s="44">
        <v>28000</v>
      </c>
      <c r="Q93" s="45">
        <f t="shared" si="15"/>
        <v>0</v>
      </c>
      <c r="R93" s="52" t="str">
        <f t="shared" si="16"/>
        <v/>
      </c>
      <c r="S93" s="53" t="str">
        <f t="shared" si="17"/>
        <v/>
      </c>
      <c r="T93" s="53" t="str">
        <f t="shared" si="18"/>
        <v/>
      </c>
      <c r="U93" s="54" t="str">
        <f t="shared" si="19"/>
        <v/>
      </c>
      <c r="V93" s="7"/>
      <c r="W93" s="8"/>
      <c r="X93" s="55" t="str">
        <f t="shared" si="20"/>
        <v/>
      </c>
      <c r="Y93" s="7"/>
      <c r="Z93" s="56" t="str">
        <f t="shared" si="21"/>
        <v/>
      </c>
      <c r="AA93" s="56">
        <f t="shared" si="22"/>
        <v>12</v>
      </c>
    </row>
    <row r="94" spans="1:27" s="92" customFormat="1" ht="39" customHeight="1" x14ac:dyDescent="0.2">
      <c r="A94" s="3"/>
      <c r="B94" s="72">
        <v>87</v>
      </c>
      <c r="C94" s="58"/>
      <c r="D94" s="11"/>
      <c r="E94" s="10"/>
      <c r="F94" s="11"/>
      <c r="G94" s="11"/>
      <c r="H94" s="59"/>
      <c r="I94" s="11"/>
      <c r="J94" s="37" t="b">
        <f t="shared" si="23"/>
        <v>0</v>
      </c>
      <c r="K94" s="65"/>
      <c r="L94" s="41" t="str">
        <f t="shared" si="12"/>
        <v/>
      </c>
      <c r="M94" s="40" t="str">
        <f t="shared" si="13"/>
        <v/>
      </c>
      <c r="N94" s="13"/>
      <c r="O94" s="44">
        <f t="shared" si="14"/>
        <v>0</v>
      </c>
      <c r="P94" s="44">
        <v>28000</v>
      </c>
      <c r="Q94" s="45">
        <f t="shared" si="15"/>
        <v>0</v>
      </c>
      <c r="R94" s="52" t="str">
        <f t="shared" si="16"/>
        <v/>
      </c>
      <c r="S94" s="53" t="str">
        <f t="shared" si="17"/>
        <v/>
      </c>
      <c r="T94" s="53" t="str">
        <f t="shared" si="18"/>
        <v/>
      </c>
      <c r="U94" s="54" t="str">
        <f t="shared" si="19"/>
        <v/>
      </c>
      <c r="V94" s="7"/>
      <c r="W94" s="8"/>
      <c r="X94" s="55" t="str">
        <f t="shared" si="20"/>
        <v/>
      </c>
      <c r="Y94" s="7"/>
      <c r="Z94" s="56" t="str">
        <f t="shared" si="21"/>
        <v/>
      </c>
      <c r="AA94" s="56">
        <f t="shared" si="22"/>
        <v>12</v>
      </c>
    </row>
    <row r="95" spans="1:27" s="92" customFormat="1" ht="39" customHeight="1" x14ac:dyDescent="0.2">
      <c r="A95" s="3"/>
      <c r="B95" s="72">
        <v>88</v>
      </c>
      <c r="C95" s="58"/>
      <c r="D95" s="11"/>
      <c r="E95" s="10"/>
      <c r="F95" s="11"/>
      <c r="G95" s="11"/>
      <c r="H95" s="59"/>
      <c r="I95" s="11"/>
      <c r="J95" s="37" t="b">
        <f t="shared" si="23"/>
        <v>0</v>
      </c>
      <c r="K95" s="65"/>
      <c r="L95" s="41" t="str">
        <f t="shared" si="12"/>
        <v/>
      </c>
      <c r="M95" s="40" t="str">
        <f t="shared" si="13"/>
        <v/>
      </c>
      <c r="N95" s="13"/>
      <c r="O95" s="44">
        <f t="shared" si="14"/>
        <v>0</v>
      </c>
      <c r="P95" s="44">
        <v>28000</v>
      </c>
      <c r="Q95" s="45">
        <f t="shared" si="15"/>
        <v>0</v>
      </c>
      <c r="R95" s="52" t="str">
        <f t="shared" si="16"/>
        <v/>
      </c>
      <c r="S95" s="53" t="str">
        <f t="shared" si="17"/>
        <v/>
      </c>
      <c r="T95" s="53" t="str">
        <f t="shared" si="18"/>
        <v/>
      </c>
      <c r="U95" s="54" t="str">
        <f t="shared" si="19"/>
        <v/>
      </c>
      <c r="V95" s="7"/>
      <c r="W95" s="8"/>
      <c r="X95" s="55" t="str">
        <f t="shared" si="20"/>
        <v/>
      </c>
      <c r="Y95" s="7"/>
      <c r="Z95" s="56" t="str">
        <f t="shared" si="21"/>
        <v/>
      </c>
      <c r="AA95" s="56">
        <f t="shared" si="22"/>
        <v>12</v>
      </c>
    </row>
    <row r="96" spans="1:27" s="92" customFormat="1" ht="39" customHeight="1" x14ac:dyDescent="0.2">
      <c r="A96" s="3"/>
      <c r="B96" s="72">
        <v>89</v>
      </c>
      <c r="C96" s="58"/>
      <c r="D96" s="11"/>
      <c r="E96" s="10"/>
      <c r="F96" s="11"/>
      <c r="G96" s="11"/>
      <c r="H96" s="59"/>
      <c r="I96" s="11"/>
      <c r="J96" s="37" t="b">
        <f t="shared" si="23"/>
        <v>0</v>
      </c>
      <c r="K96" s="65"/>
      <c r="L96" s="41" t="str">
        <f t="shared" si="12"/>
        <v/>
      </c>
      <c r="M96" s="40" t="str">
        <f t="shared" si="13"/>
        <v/>
      </c>
      <c r="N96" s="13"/>
      <c r="O96" s="44">
        <f t="shared" si="14"/>
        <v>0</v>
      </c>
      <c r="P96" s="44">
        <v>28000</v>
      </c>
      <c r="Q96" s="45">
        <f t="shared" si="15"/>
        <v>0</v>
      </c>
      <c r="R96" s="52" t="str">
        <f t="shared" si="16"/>
        <v/>
      </c>
      <c r="S96" s="53" t="str">
        <f t="shared" si="17"/>
        <v/>
      </c>
      <c r="T96" s="53" t="str">
        <f t="shared" si="18"/>
        <v/>
      </c>
      <c r="U96" s="54" t="str">
        <f t="shared" si="19"/>
        <v/>
      </c>
      <c r="V96" s="7"/>
      <c r="W96" s="8"/>
      <c r="X96" s="55" t="str">
        <f t="shared" si="20"/>
        <v/>
      </c>
      <c r="Y96" s="7"/>
      <c r="Z96" s="56" t="str">
        <f t="shared" si="21"/>
        <v/>
      </c>
      <c r="AA96" s="56">
        <f t="shared" si="22"/>
        <v>12</v>
      </c>
    </row>
    <row r="97" spans="1:27" s="92" customFormat="1" ht="39" customHeight="1" x14ac:dyDescent="0.2">
      <c r="A97" s="3"/>
      <c r="B97" s="72">
        <v>90</v>
      </c>
      <c r="C97" s="58"/>
      <c r="D97" s="11"/>
      <c r="E97" s="10"/>
      <c r="F97" s="11"/>
      <c r="G97" s="11"/>
      <c r="H97" s="59"/>
      <c r="I97" s="11"/>
      <c r="J97" s="37" t="b">
        <f t="shared" si="23"/>
        <v>0</v>
      </c>
      <c r="K97" s="65"/>
      <c r="L97" s="41" t="str">
        <f t="shared" si="12"/>
        <v/>
      </c>
      <c r="M97" s="40" t="str">
        <f t="shared" si="13"/>
        <v/>
      </c>
      <c r="N97" s="13"/>
      <c r="O97" s="44">
        <f t="shared" si="14"/>
        <v>0</v>
      </c>
      <c r="P97" s="44">
        <v>28000</v>
      </c>
      <c r="Q97" s="45">
        <f t="shared" si="15"/>
        <v>0</v>
      </c>
      <c r="R97" s="52" t="str">
        <f t="shared" si="16"/>
        <v/>
      </c>
      <c r="S97" s="53" t="str">
        <f t="shared" si="17"/>
        <v/>
      </c>
      <c r="T97" s="53" t="str">
        <f t="shared" si="18"/>
        <v/>
      </c>
      <c r="U97" s="54" t="str">
        <f t="shared" si="19"/>
        <v/>
      </c>
      <c r="V97" s="7"/>
      <c r="W97" s="8"/>
      <c r="X97" s="55" t="str">
        <f t="shared" si="20"/>
        <v/>
      </c>
      <c r="Y97" s="7"/>
      <c r="Z97" s="56" t="str">
        <f t="shared" si="21"/>
        <v/>
      </c>
      <c r="AA97" s="56">
        <f t="shared" si="22"/>
        <v>12</v>
      </c>
    </row>
    <row r="98" spans="1:27" s="92" customFormat="1" ht="39" customHeight="1" x14ac:dyDescent="0.2">
      <c r="A98" s="3"/>
      <c r="B98" s="72">
        <v>91</v>
      </c>
      <c r="C98" s="58"/>
      <c r="D98" s="11"/>
      <c r="E98" s="10"/>
      <c r="F98" s="11"/>
      <c r="G98" s="11"/>
      <c r="H98" s="59"/>
      <c r="I98" s="11"/>
      <c r="J98" s="37" t="b">
        <f t="shared" si="23"/>
        <v>0</v>
      </c>
      <c r="K98" s="65"/>
      <c r="L98" s="41" t="str">
        <f t="shared" si="12"/>
        <v/>
      </c>
      <c r="M98" s="40" t="str">
        <f t="shared" si="13"/>
        <v/>
      </c>
      <c r="N98" s="13"/>
      <c r="O98" s="44">
        <f t="shared" si="14"/>
        <v>0</v>
      </c>
      <c r="P98" s="44">
        <v>28000</v>
      </c>
      <c r="Q98" s="45">
        <f t="shared" si="15"/>
        <v>0</v>
      </c>
      <c r="R98" s="52" t="str">
        <f t="shared" si="16"/>
        <v/>
      </c>
      <c r="S98" s="53" t="str">
        <f t="shared" si="17"/>
        <v/>
      </c>
      <c r="T98" s="53" t="str">
        <f t="shared" si="18"/>
        <v/>
      </c>
      <c r="U98" s="54" t="str">
        <f t="shared" si="19"/>
        <v/>
      </c>
      <c r="V98" s="7"/>
      <c r="W98" s="8"/>
      <c r="X98" s="55" t="str">
        <f t="shared" si="20"/>
        <v/>
      </c>
      <c r="Y98" s="7"/>
      <c r="Z98" s="56" t="str">
        <f t="shared" si="21"/>
        <v/>
      </c>
      <c r="AA98" s="56">
        <f t="shared" si="22"/>
        <v>12</v>
      </c>
    </row>
    <row r="99" spans="1:27" s="92" customFormat="1" ht="39" customHeight="1" x14ac:dyDescent="0.2">
      <c r="A99" s="3"/>
      <c r="B99" s="72">
        <v>92</v>
      </c>
      <c r="C99" s="58"/>
      <c r="D99" s="11"/>
      <c r="E99" s="10"/>
      <c r="F99" s="11"/>
      <c r="G99" s="11"/>
      <c r="H99" s="59"/>
      <c r="I99" s="11"/>
      <c r="J99" s="37" t="b">
        <f t="shared" si="23"/>
        <v>0</v>
      </c>
      <c r="K99" s="65"/>
      <c r="L99" s="41" t="str">
        <f t="shared" si="12"/>
        <v/>
      </c>
      <c r="M99" s="40" t="str">
        <f t="shared" si="13"/>
        <v/>
      </c>
      <c r="N99" s="13"/>
      <c r="O99" s="44">
        <f t="shared" si="14"/>
        <v>0</v>
      </c>
      <c r="P99" s="44">
        <v>28000</v>
      </c>
      <c r="Q99" s="45">
        <f t="shared" si="15"/>
        <v>0</v>
      </c>
      <c r="R99" s="52" t="str">
        <f t="shared" si="16"/>
        <v/>
      </c>
      <c r="S99" s="53" t="str">
        <f t="shared" si="17"/>
        <v/>
      </c>
      <c r="T99" s="53" t="str">
        <f t="shared" si="18"/>
        <v/>
      </c>
      <c r="U99" s="54" t="str">
        <f t="shared" si="19"/>
        <v/>
      </c>
      <c r="V99" s="7"/>
      <c r="W99" s="8"/>
      <c r="X99" s="55" t="str">
        <f t="shared" si="20"/>
        <v/>
      </c>
      <c r="Y99" s="7"/>
      <c r="Z99" s="56" t="str">
        <f t="shared" si="21"/>
        <v/>
      </c>
      <c r="AA99" s="56">
        <f t="shared" si="22"/>
        <v>12</v>
      </c>
    </row>
    <row r="100" spans="1:27" s="92" customFormat="1" ht="39" customHeight="1" x14ac:dyDescent="0.2">
      <c r="A100" s="3"/>
      <c r="B100" s="72">
        <v>93</v>
      </c>
      <c r="C100" s="58"/>
      <c r="D100" s="11"/>
      <c r="E100" s="10"/>
      <c r="F100" s="11"/>
      <c r="G100" s="11"/>
      <c r="H100" s="59"/>
      <c r="I100" s="11"/>
      <c r="J100" s="37" t="b">
        <f t="shared" si="23"/>
        <v>0</v>
      </c>
      <c r="K100" s="65"/>
      <c r="L100" s="41" t="str">
        <f t="shared" si="12"/>
        <v/>
      </c>
      <c r="M100" s="40" t="str">
        <f t="shared" si="13"/>
        <v/>
      </c>
      <c r="N100" s="13"/>
      <c r="O100" s="44">
        <f t="shared" si="14"/>
        <v>0</v>
      </c>
      <c r="P100" s="44">
        <v>28000</v>
      </c>
      <c r="Q100" s="45">
        <f t="shared" si="15"/>
        <v>0</v>
      </c>
      <c r="R100" s="52" t="str">
        <f t="shared" si="16"/>
        <v/>
      </c>
      <c r="S100" s="53" t="str">
        <f t="shared" si="17"/>
        <v/>
      </c>
      <c r="T100" s="53" t="str">
        <f t="shared" si="18"/>
        <v/>
      </c>
      <c r="U100" s="54" t="str">
        <f t="shared" si="19"/>
        <v/>
      </c>
      <c r="V100" s="7"/>
      <c r="W100" s="8"/>
      <c r="X100" s="55" t="str">
        <f t="shared" si="20"/>
        <v/>
      </c>
      <c r="Y100" s="7"/>
      <c r="Z100" s="56" t="str">
        <f t="shared" si="21"/>
        <v/>
      </c>
      <c r="AA100" s="56">
        <f t="shared" si="22"/>
        <v>12</v>
      </c>
    </row>
    <row r="101" spans="1:27" s="92" customFormat="1" ht="39" customHeight="1" x14ac:dyDescent="0.2">
      <c r="A101" s="3"/>
      <c r="B101" s="72">
        <v>94</v>
      </c>
      <c r="C101" s="58"/>
      <c r="D101" s="11"/>
      <c r="E101" s="10"/>
      <c r="F101" s="11"/>
      <c r="G101" s="11"/>
      <c r="H101" s="59"/>
      <c r="I101" s="11"/>
      <c r="J101" s="37" t="b">
        <f t="shared" si="23"/>
        <v>0</v>
      </c>
      <c r="K101" s="65"/>
      <c r="L101" s="41" t="str">
        <f t="shared" si="12"/>
        <v/>
      </c>
      <c r="M101" s="40" t="str">
        <f t="shared" si="13"/>
        <v/>
      </c>
      <c r="N101" s="13"/>
      <c r="O101" s="44">
        <f t="shared" si="14"/>
        <v>0</v>
      </c>
      <c r="P101" s="44">
        <v>28000</v>
      </c>
      <c r="Q101" s="45">
        <f t="shared" si="15"/>
        <v>0</v>
      </c>
      <c r="R101" s="52" t="str">
        <f t="shared" si="16"/>
        <v/>
      </c>
      <c r="S101" s="53" t="str">
        <f t="shared" si="17"/>
        <v/>
      </c>
      <c r="T101" s="53" t="str">
        <f t="shared" si="18"/>
        <v/>
      </c>
      <c r="U101" s="54" t="str">
        <f t="shared" si="19"/>
        <v/>
      </c>
      <c r="V101" s="7"/>
      <c r="W101" s="8"/>
      <c r="X101" s="55" t="str">
        <f t="shared" si="20"/>
        <v/>
      </c>
      <c r="Y101" s="7"/>
      <c r="Z101" s="56" t="str">
        <f t="shared" si="21"/>
        <v/>
      </c>
      <c r="AA101" s="56">
        <f t="shared" si="22"/>
        <v>12</v>
      </c>
    </row>
    <row r="102" spans="1:27" s="92" customFormat="1" ht="39" customHeight="1" x14ac:dyDescent="0.2">
      <c r="A102" s="3"/>
      <c r="B102" s="72">
        <v>95</v>
      </c>
      <c r="C102" s="58"/>
      <c r="D102" s="11"/>
      <c r="E102" s="10"/>
      <c r="F102" s="11"/>
      <c r="G102" s="11"/>
      <c r="H102" s="59"/>
      <c r="I102" s="11"/>
      <c r="J102" s="37" t="b">
        <f t="shared" si="23"/>
        <v>0</v>
      </c>
      <c r="K102" s="65"/>
      <c r="L102" s="41" t="str">
        <f t="shared" si="12"/>
        <v/>
      </c>
      <c r="M102" s="40" t="str">
        <f t="shared" si="13"/>
        <v/>
      </c>
      <c r="N102" s="13"/>
      <c r="O102" s="44">
        <f t="shared" si="14"/>
        <v>0</v>
      </c>
      <c r="P102" s="44">
        <v>28000</v>
      </c>
      <c r="Q102" s="45">
        <f t="shared" si="15"/>
        <v>0</v>
      </c>
      <c r="R102" s="52" t="str">
        <f t="shared" si="16"/>
        <v/>
      </c>
      <c r="S102" s="53" t="str">
        <f t="shared" si="17"/>
        <v/>
      </c>
      <c r="T102" s="53" t="str">
        <f t="shared" si="18"/>
        <v/>
      </c>
      <c r="U102" s="54" t="str">
        <f t="shared" si="19"/>
        <v/>
      </c>
      <c r="V102" s="7"/>
      <c r="W102" s="8"/>
      <c r="X102" s="55" t="str">
        <f t="shared" si="20"/>
        <v/>
      </c>
      <c r="Y102" s="7"/>
      <c r="Z102" s="56" t="str">
        <f t="shared" si="21"/>
        <v/>
      </c>
      <c r="AA102" s="56">
        <f t="shared" si="22"/>
        <v>12</v>
      </c>
    </row>
    <row r="103" spans="1:27" s="92" customFormat="1" ht="39" customHeight="1" x14ac:dyDescent="0.2">
      <c r="A103" s="3"/>
      <c r="B103" s="72">
        <v>96</v>
      </c>
      <c r="C103" s="58"/>
      <c r="D103" s="11"/>
      <c r="E103" s="10"/>
      <c r="F103" s="11"/>
      <c r="G103" s="11"/>
      <c r="H103" s="59"/>
      <c r="I103" s="11"/>
      <c r="J103" s="37" t="b">
        <f t="shared" si="23"/>
        <v>0</v>
      </c>
      <c r="K103" s="65"/>
      <c r="L103" s="41" t="str">
        <f t="shared" si="12"/>
        <v/>
      </c>
      <c r="M103" s="40" t="str">
        <f t="shared" si="13"/>
        <v/>
      </c>
      <c r="N103" s="13"/>
      <c r="O103" s="44">
        <f t="shared" si="14"/>
        <v>0</v>
      </c>
      <c r="P103" s="44">
        <v>28000</v>
      </c>
      <c r="Q103" s="45">
        <f t="shared" si="15"/>
        <v>0</v>
      </c>
      <c r="R103" s="52" t="str">
        <f t="shared" si="16"/>
        <v/>
      </c>
      <c r="S103" s="53" t="str">
        <f t="shared" si="17"/>
        <v/>
      </c>
      <c r="T103" s="53" t="str">
        <f t="shared" si="18"/>
        <v/>
      </c>
      <c r="U103" s="54" t="str">
        <f t="shared" si="19"/>
        <v/>
      </c>
      <c r="V103" s="7"/>
      <c r="W103" s="8"/>
      <c r="X103" s="55" t="str">
        <f t="shared" si="20"/>
        <v/>
      </c>
      <c r="Y103" s="7"/>
      <c r="Z103" s="56" t="str">
        <f t="shared" si="21"/>
        <v/>
      </c>
      <c r="AA103" s="56">
        <f t="shared" si="22"/>
        <v>12</v>
      </c>
    </row>
    <row r="104" spans="1:27" s="92" customFormat="1" ht="39" customHeight="1" x14ac:dyDescent="0.2">
      <c r="A104" s="3"/>
      <c r="B104" s="72">
        <v>97</v>
      </c>
      <c r="C104" s="58"/>
      <c r="D104" s="11"/>
      <c r="E104" s="10"/>
      <c r="F104" s="11"/>
      <c r="G104" s="11"/>
      <c r="H104" s="59"/>
      <c r="I104" s="11"/>
      <c r="J104" s="37" t="b">
        <f t="shared" si="23"/>
        <v>0</v>
      </c>
      <c r="K104" s="65"/>
      <c r="L104" s="41" t="str">
        <f t="shared" si="12"/>
        <v/>
      </c>
      <c r="M104" s="40" t="str">
        <f t="shared" si="13"/>
        <v/>
      </c>
      <c r="N104" s="13"/>
      <c r="O104" s="44">
        <f t="shared" si="14"/>
        <v>0</v>
      </c>
      <c r="P104" s="44">
        <v>28000</v>
      </c>
      <c r="Q104" s="45">
        <f t="shared" si="15"/>
        <v>0</v>
      </c>
      <c r="R104" s="52" t="str">
        <f t="shared" si="16"/>
        <v/>
      </c>
      <c r="S104" s="53" t="str">
        <f t="shared" si="17"/>
        <v/>
      </c>
      <c r="T104" s="53" t="str">
        <f t="shared" si="18"/>
        <v/>
      </c>
      <c r="U104" s="54" t="str">
        <f t="shared" si="19"/>
        <v/>
      </c>
      <c r="V104" s="7"/>
      <c r="W104" s="8"/>
      <c r="X104" s="55" t="str">
        <f t="shared" si="20"/>
        <v/>
      </c>
      <c r="Y104" s="7"/>
      <c r="Z104" s="56" t="str">
        <f t="shared" si="21"/>
        <v/>
      </c>
      <c r="AA104" s="56">
        <f t="shared" si="22"/>
        <v>12</v>
      </c>
    </row>
    <row r="105" spans="1:27" s="92" customFormat="1" ht="39" customHeight="1" x14ac:dyDescent="0.2">
      <c r="A105" s="3"/>
      <c r="B105" s="72">
        <v>98</v>
      </c>
      <c r="C105" s="58"/>
      <c r="D105" s="11"/>
      <c r="E105" s="10"/>
      <c r="F105" s="11"/>
      <c r="G105" s="11"/>
      <c r="H105" s="59"/>
      <c r="I105" s="11"/>
      <c r="J105" s="37" t="b">
        <f t="shared" si="23"/>
        <v>0</v>
      </c>
      <c r="K105" s="65"/>
      <c r="L105" s="41" t="str">
        <f t="shared" si="12"/>
        <v/>
      </c>
      <c r="M105" s="40" t="str">
        <f t="shared" si="13"/>
        <v/>
      </c>
      <c r="N105" s="13"/>
      <c r="O105" s="44">
        <f t="shared" si="14"/>
        <v>0</v>
      </c>
      <c r="P105" s="44">
        <v>28000</v>
      </c>
      <c r="Q105" s="45">
        <f t="shared" si="15"/>
        <v>0</v>
      </c>
      <c r="R105" s="52" t="str">
        <f t="shared" si="16"/>
        <v/>
      </c>
      <c r="S105" s="53" t="str">
        <f t="shared" si="17"/>
        <v/>
      </c>
      <c r="T105" s="53" t="str">
        <f t="shared" si="18"/>
        <v/>
      </c>
      <c r="U105" s="54" t="str">
        <f t="shared" si="19"/>
        <v/>
      </c>
      <c r="V105" s="7"/>
      <c r="W105" s="8"/>
      <c r="X105" s="55" t="str">
        <f t="shared" si="20"/>
        <v/>
      </c>
      <c r="Y105" s="7"/>
      <c r="Z105" s="56" t="str">
        <f t="shared" si="21"/>
        <v/>
      </c>
      <c r="AA105" s="56">
        <f t="shared" si="22"/>
        <v>12</v>
      </c>
    </row>
    <row r="106" spans="1:27" s="92" customFormat="1" ht="39" customHeight="1" x14ac:dyDescent="0.2">
      <c r="A106" s="3"/>
      <c r="B106" s="72">
        <v>99</v>
      </c>
      <c r="C106" s="58"/>
      <c r="D106" s="11"/>
      <c r="E106" s="10"/>
      <c r="F106" s="11"/>
      <c r="G106" s="11"/>
      <c r="H106" s="59"/>
      <c r="I106" s="11"/>
      <c r="J106" s="37" t="b">
        <f t="shared" si="23"/>
        <v>0</v>
      </c>
      <c r="K106" s="65"/>
      <c r="L106" s="41" t="str">
        <f t="shared" si="12"/>
        <v/>
      </c>
      <c r="M106" s="40" t="str">
        <f t="shared" si="13"/>
        <v/>
      </c>
      <c r="N106" s="13"/>
      <c r="O106" s="44">
        <f t="shared" si="14"/>
        <v>0</v>
      </c>
      <c r="P106" s="44">
        <v>28000</v>
      </c>
      <c r="Q106" s="45">
        <f t="shared" si="15"/>
        <v>0</v>
      </c>
      <c r="R106" s="52" t="str">
        <f t="shared" si="16"/>
        <v/>
      </c>
      <c r="S106" s="53" t="str">
        <f t="shared" si="17"/>
        <v/>
      </c>
      <c r="T106" s="53" t="str">
        <f t="shared" si="18"/>
        <v/>
      </c>
      <c r="U106" s="54" t="str">
        <f t="shared" si="19"/>
        <v/>
      </c>
      <c r="V106" s="7"/>
      <c r="W106" s="8"/>
      <c r="X106" s="55" t="str">
        <f t="shared" si="20"/>
        <v/>
      </c>
      <c r="Y106" s="7"/>
      <c r="Z106" s="56" t="str">
        <f t="shared" si="21"/>
        <v/>
      </c>
      <c r="AA106" s="56">
        <f t="shared" si="22"/>
        <v>12</v>
      </c>
    </row>
    <row r="107" spans="1:27" s="92" customFormat="1" ht="39" customHeight="1" x14ac:dyDescent="0.2">
      <c r="A107" s="3"/>
      <c r="B107" s="72">
        <v>100</v>
      </c>
      <c r="C107" s="58"/>
      <c r="D107" s="11"/>
      <c r="E107" s="10"/>
      <c r="F107" s="11"/>
      <c r="G107" s="11"/>
      <c r="H107" s="59"/>
      <c r="I107" s="11"/>
      <c r="J107" s="37" t="b">
        <f t="shared" si="23"/>
        <v>0</v>
      </c>
      <c r="K107" s="65"/>
      <c r="L107" s="41" t="str">
        <f t="shared" si="12"/>
        <v/>
      </c>
      <c r="M107" s="40" t="str">
        <f t="shared" si="13"/>
        <v/>
      </c>
      <c r="N107" s="13"/>
      <c r="O107" s="44">
        <f t="shared" si="14"/>
        <v>0</v>
      </c>
      <c r="P107" s="44">
        <v>28000</v>
      </c>
      <c r="Q107" s="45">
        <f t="shared" si="15"/>
        <v>0</v>
      </c>
      <c r="R107" s="52" t="str">
        <f t="shared" si="16"/>
        <v/>
      </c>
      <c r="S107" s="53" t="str">
        <f t="shared" si="17"/>
        <v/>
      </c>
      <c r="T107" s="53" t="str">
        <f t="shared" si="18"/>
        <v/>
      </c>
      <c r="U107" s="54" t="str">
        <f t="shared" si="19"/>
        <v/>
      </c>
      <c r="V107" s="7"/>
      <c r="W107" s="8"/>
      <c r="X107" s="55" t="str">
        <f t="shared" si="20"/>
        <v/>
      </c>
      <c r="Y107" s="7"/>
      <c r="Z107" s="56" t="str">
        <f t="shared" si="21"/>
        <v/>
      </c>
      <c r="AA107" s="56">
        <f t="shared" si="22"/>
        <v>12</v>
      </c>
    </row>
    <row r="108" spans="1:27" s="92" customFormat="1" ht="39" customHeight="1" x14ac:dyDescent="0.2">
      <c r="A108" s="3"/>
      <c r="B108" s="72">
        <v>101</v>
      </c>
      <c r="C108" s="58"/>
      <c r="D108" s="11"/>
      <c r="E108" s="10"/>
      <c r="F108" s="11"/>
      <c r="G108" s="11"/>
      <c r="H108" s="59"/>
      <c r="I108" s="11"/>
      <c r="J108" s="37" t="b">
        <f t="shared" si="23"/>
        <v>0</v>
      </c>
      <c r="K108" s="65"/>
      <c r="L108" s="41" t="str">
        <f t="shared" si="12"/>
        <v/>
      </c>
      <c r="M108" s="40" t="str">
        <f t="shared" si="13"/>
        <v/>
      </c>
      <c r="N108" s="13"/>
      <c r="O108" s="44">
        <f t="shared" si="14"/>
        <v>0</v>
      </c>
      <c r="P108" s="44">
        <v>28000</v>
      </c>
      <c r="Q108" s="45">
        <f t="shared" si="15"/>
        <v>0</v>
      </c>
      <c r="R108" s="52" t="str">
        <f t="shared" si="16"/>
        <v/>
      </c>
      <c r="S108" s="53" t="str">
        <f t="shared" si="17"/>
        <v/>
      </c>
      <c r="T108" s="53" t="str">
        <f t="shared" si="18"/>
        <v/>
      </c>
      <c r="U108" s="54" t="str">
        <f t="shared" si="19"/>
        <v/>
      </c>
      <c r="V108" s="7"/>
      <c r="W108" s="8"/>
      <c r="X108" s="55" t="str">
        <f t="shared" si="20"/>
        <v/>
      </c>
      <c r="Y108" s="7"/>
      <c r="Z108" s="56" t="str">
        <f t="shared" si="21"/>
        <v/>
      </c>
      <c r="AA108" s="56">
        <f t="shared" si="22"/>
        <v>12</v>
      </c>
    </row>
    <row r="109" spans="1:27" s="92" customFormat="1" ht="39" customHeight="1" x14ac:dyDescent="0.2">
      <c r="A109" s="3"/>
      <c r="B109" s="72">
        <v>102</v>
      </c>
      <c r="C109" s="58"/>
      <c r="D109" s="11"/>
      <c r="E109" s="10"/>
      <c r="F109" s="11"/>
      <c r="G109" s="11"/>
      <c r="H109" s="59"/>
      <c r="I109" s="11"/>
      <c r="J109" s="37" t="b">
        <f t="shared" si="23"/>
        <v>0</v>
      </c>
      <c r="K109" s="65"/>
      <c r="L109" s="41" t="str">
        <f t="shared" si="12"/>
        <v/>
      </c>
      <c r="M109" s="40" t="str">
        <f t="shared" si="13"/>
        <v/>
      </c>
      <c r="N109" s="13"/>
      <c r="O109" s="44">
        <f t="shared" si="14"/>
        <v>0</v>
      </c>
      <c r="P109" s="44">
        <v>28000</v>
      </c>
      <c r="Q109" s="45">
        <f t="shared" si="15"/>
        <v>0</v>
      </c>
      <c r="R109" s="52" t="str">
        <f t="shared" si="16"/>
        <v/>
      </c>
      <c r="S109" s="53" t="str">
        <f t="shared" si="17"/>
        <v/>
      </c>
      <c r="T109" s="53" t="str">
        <f t="shared" si="18"/>
        <v/>
      </c>
      <c r="U109" s="54" t="str">
        <f t="shared" si="19"/>
        <v/>
      </c>
      <c r="V109" s="7"/>
      <c r="W109" s="8"/>
      <c r="X109" s="55" t="str">
        <f t="shared" si="20"/>
        <v/>
      </c>
      <c r="Y109" s="7"/>
      <c r="Z109" s="56" t="str">
        <f t="shared" si="21"/>
        <v/>
      </c>
      <c r="AA109" s="56">
        <f t="shared" si="22"/>
        <v>12</v>
      </c>
    </row>
    <row r="110" spans="1:27" s="92" customFormat="1" ht="39" customHeight="1" x14ac:dyDescent="0.2">
      <c r="A110" s="3"/>
      <c r="B110" s="72">
        <v>103</v>
      </c>
      <c r="C110" s="58"/>
      <c r="D110" s="11"/>
      <c r="E110" s="10"/>
      <c r="F110" s="11"/>
      <c r="G110" s="11"/>
      <c r="H110" s="59"/>
      <c r="I110" s="11"/>
      <c r="J110" s="37" t="b">
        <f t="shared" si="23"/>
        <v>0</v>
      </c>
      <c r="K110" s="65"/>
      <c r="L110" s="41" t="str">
        <f t="shared" si="12"/>
        <v/>
      </c>
      <c r="M110" s="40" t="str">
        <f t="shared" si="13"/>
        <v/>
      </c>
      <c r="N110" s="13"/>
      <c r="O110" s="44">
        <f t="shared" si="14"/>
        <v>0</v>
      </c>
      <c r="P110" s="44">
        <v>28000</v>
      </c>
      <c r="Q110" s="45">
        <f t="shared" si="15"/>
        <v>0</v>
      </c>
      <c r="R110" s="52" t="str">
        <f t="shared" si="16"/>
        <v/>
      </c>
      <c r="S110" s="53" t="str">
        <f t="shared" si="17"/>
        <v/>
      </c>
      <c r="T110" s="53" t="str">
        <f t="shared" si="18"/>
        <v/>
      </c>
      <c r="U110" s="54" t="str">
        <f t="shared" si="19"/>
        <v/>
      </c>
      <c r="V110" s="7"/>
      <c r="W110" s="8"/>
      <c r="X110" s="55" t="str">
        <f t="shared" si="20"/>
        <v/>
      </c>
      <c r="Y110" s="7"/>
      <c r="Z110" s="56" t="str">
        <f t="shared" si="21"/>
        <v/>
      </c>
      <c r="AA110" s="56">
        <f t="shared" si="22"/>
        <v>12</v>
      </c>
    </row>
    <row r="111" spans="1:27" s="92" customFormat="1" ht="39" customHeight="1" x14ac:dyDescent="0.2">
      <c r="A111" s="3"/>
      <c r="B111" s="72">
        <v>104</v>
      </c>
      <c r="C111" s="58"/>
      <c r="D111" s="11"/>
      <c r="E111" s="10"/>
      <c r="F111" s="11"/>
      <c r="G111" s="11"/>
      <c r="H111" s="59"/>
      <c r="I111" s="11"/>
      <c r="J111" s="37" t="b">
        <f t="shared" si="23"/>
        <v>0</v>
      </c>
      <c r="K111" s="65"/>
      <c r="L111" s="41" t="str">
        <f t="shared" si="12"/>
        <v/>
      </c>
      <c r="M111" s="40" t="str">
        <f t="shared" si="13"/>
        <v/>
      </c>
      <c r="N111" s="13"/>
      <c r="O111" s="44">
        <f t="shared" si="14"/>
        <v>0</v>
      </c>
      <c r="P111" s="44">
        <v>28000</v>
      </c>
      <c r="Q111" s="45">
        <f t="shared" si="15"/>
        <v>0</v>
      </c>
      <c r="R111" s="52" t="str">
        <f t="shared" si="16"/>
        <v/>
      </c>
      <c r="S111" s="53" t="str">
        <f t="shared" si="17"/>
        <v/>
      </c>
      <c r="T111" s="53" t="str">
        <f t="shared" si="18"/>
        <v/>
      </c>
      <c r="U111" s="54" t="str">
        <f t="shared" si="19"/>
        <v/>
      </c>
      <c r="V111" s="7"/>
      <c r="W111" s="8"/>
      <c r="X111" s="55" t="str">
        <f t="shared" si="20"/>
        <v/>
      </c>
      <c r="Y111" s="7"/>
      <c r="Z111" s="56" t="str">
        <f t="shared" si="21"/>
        <v/>
      </c>
      <c r="AA111" s="56">
        <f t="shared" si="22"/>
        <v>12</v>
      </c>
    </row>
    <row r="112" spans="1:27" s="92" customFormat="1" ht="39" customHeight="1" x14ac:dyDescent="0.2">
      <c r="A112" s="3"/>
      <c r="B112" s="72">
        <v>105</v>
      </c>
      <c r="C112" s="58"/>
      <c r="D112" s="11"/>
      <c r="E112" s="10"/>
      <c r="F112" s="11"/>
      <c r="G112" s="11"/>
      <c r="H112" s="59"/>
      <c r="I112" s="11"/>
      <c r="J112" s="37" t="b">
        <f t="shared" si="23"/>
        <v>0</v>
      </c>
      <c r="K112" s="65"/>
      <c r="L112" s="41" t="str">
        <f t="shared" si="12"/>
        <v/>
      </c>
      <c r="M112" s="40" t="str">
        <f t="shared" si="13"/>
        <v/>
      </c>
      <c r="N112" s="13"/>
      <c r="O112" s="44">
        <f t="shared" si="14"/>
        <v>0</v>
      </c>
      <c r="P112" s="44">
        <v>28000</v>
      </c>
      <c r="Q112" s="45">
        <f t="shared" si="15"/>
        <v>0</v>
      </c>
      <c r="R112" s="52" t="str">
        <f t="shared" si="16"/>
        <v/>
      </c>
      <c r="S112" s="53" t="str">
        <f t="shared" si="17"/>
        <v/>
      </c>
      <c r="T112" s="53" t="str">
        <f t="shared" si="18"/>
        <v/>
      </c>
      <c r="U112" s="54" t="str">
        <f t="shared" si="19"/>
        <v/>
      </c>
      <c r="V112" s="7"/>
      <c r="W112" s="8"/>
      <c r="X112" s="55" t="str">
        <f t="shared" si="20"/>
        <v/>
      </c>
      <c r="Y112" s="7"/>
      <c r="Z112" s="56" t="str">
        <f t="shared" si="21"/>
        <v/>
      </c>
      <c r="AA112" s="56">
        <f t="shared" si="22"/>
        <v>12</v>
      </c>
    </row>
    <row r="113" spans="1:27" ht="39" customHeight="1" x14ac:dyDescent="0.2">
      <c r="A113" s="2"/>
      <c r="B113" s="72">
        <v>106</v>
      </c>
      <c r="C113" s="58"/>
      <c r="D113" s="11"/>
      <c r="E113" s="10"/>
      <c r="F113" s="11"/>
      <c r="G113" s="11"/>
      <c r="H113" s="59"/>
      <c r="I113" s="11"/>
      <c r="J113" s="37" t="b">
        <f t="shared" si="23"/>
        <v>0</v>
      </c>
      <c r="K113" s="65"/>
      <c r="L113" s="41" t="str">
        <f t="shared" si="12"/>
        <v/>
      </c>
      <c r="M113" s="40" t="str">
        <f t="shared" si="13"/>
        <v/>
      </c>
      <c r="N113" s="13"/>
      <c r="O113" s="44">
        <f t="shared" si="14"/>
        <v>0</v>
      </c>
      <c r="P113" s="44">
        <v>28000</v>
      </c>
      <c r="Q113" s="45">
        <f t="shared" si="15"/>
        <v>0</v>
      </c>
      <c r="R113" s="52" t="str">
        <f t="shared" si="16"/>
        <v/>
      </c>
      <c r="S113" s="53" t="str">
        <f t="shared" si="17"/>
        <v/>
      </c>
      <c r="T113" s="53" t="str">
        <f t="shared" si="18"/>
        <v/>
      </c>
      <c r="U113" s="54" t="str">
        <f t="shared" si="19"/>
        <v/>
      </c>
      <c r="V113" s="7"/>
      <c r="W113" s="8"/>
      <c r="X113" s="55" t="str">
        <f t="shared" si="20"/>
        <v/>
      </c>
      <c r="Y113" s="7"/>
      <c r="Z113" s="56" t="str">
        <f t="shared" si="21"/>
        <v/>
      </c>
      <c r="AA113" s="56">
        <f t="shared" si="22"/>
        <v>12</v>
      </c>
    </row>
    <row r="114" spans="1:27" ht="39" customHeight="1" x14ac:dyDescent="0.2">
      <c r="A114" s="2"/>
      <c r="B114" s="72">
        <v>107</v>
      </c>
      <c r="C114" s="58"/>
      <c r="D114" s="11"/>
      <c r="E114" s="10"/>
      <c r="F114" s="11"/>
      <c r="G114" s="11"/>
      <c r="H114" s="59"/>
      <c r="I114" s="11"/>
      <c r="J114" s="37" t="b">
        <f t="shared" si="23"/>
        <v>0</v>
      </c>
      <c r="K114" s="65"/>
      <c r="L114" s="41" t="str">
        <f t="shared" si="12"/>
        <v/>
      </c>
      <c r="M114" s="40" t="str">
        <f t="shared" si="13"/>
        <v/>
      </c>
      <c r="N114" s="13"/>
      <c r="O114" s="44">
        <f t="shared" si="14"/>
        <v>0</v>
      </c>
      <c r="P114" s="44">
        <v>28000</v>
      </c>
      <c r="Q114" s="45">
        <f t="shared" si="15"/>
        <v>0</v>
      </c>
      <c r="R114" s="52" t="str">
        <f t="shared" si="16"/>
        <v/>
      </c>
      <c r="S114" s="53" t="str">
        <f t="shared" si="17"/>
        <v/>
      </c>
      <c r="T114" s="53" t="str">
        <f t="shared" si="18"/>
        <v/>
      </c>
      <c r="U114" s="54" t="str">
        <f t="shared" si="19"/>
        <v/>
      </c>
      <c r="V114" s="7"/>
      <c r="W114" s="8"/>
      <c r="X114" s="55" t="str">
        <f t="shared" si="20"/>
        <v/>
      </c>
      <c r="Y114" s="7"/>
      <c r="Z114" s="56" t="str">
        <f t="shared" si="21"/>
        <v/>
      </c>
      <c r="AA114" s="56">
        <f t="shared" si="22"/>
        <v>12</v>
      </c>
    </row>
    <row r="115" spans="1:27" ht="39" customHeight="1" x14ac:dyDescent="0.2">
      <c r="A115" s="2"/>
      <c r="B115" s="72">
        <v>108</v>
      </c>
      <c r="C115" s="58"/>
      <c r="D115" s="11"/>
      <c r="E115" s="10"/>
      <c r="F115" s="11"/>
      <c r="G115" s="11"/>
      <c r="H115" s="59"/>
      <c r="I115" s="11"/>
      <c r="J115" s="37" t="b">
        <f t="shared" si="23"/>
        <v>0</v>
      </c>
      <c r="K115" s="65"/>
      <c r="L115" s="41" t="str">
        <f t="shared" si="12"/>
        <v/>
      </c>
      <c r="M115" s="40" t="str">
        <f t="shared" si="13"/>
        <v/>
      </c>
      <c r="N115" s="13"/>
      <c r="O115" s="44">
        <f t="shared" si="14"/>
        <v>0</v>
      </c>
      <c r="P115" s="44">
        <v>28000</v>
      </c>
      <c r="Q115" s="45">
        <f t="shared" si="15"/>
        <v>0</v>
      </c>
      <c r="R115" s="52" t="str">
        <f t="shared" si="16"/>
        <v/>
      </c>
      <c r="S115" s="53" t="str">
        <f t="shared" si="17"/>
        <v/>
      </c>
      <c r="T115" s="53" t="str">
        <f t="shared" si="18"/>
        <v/>
      </c>
      <c r="U115" s="54" t="str">
        <f t="shared" si="19"/>
        <v/>
      </c>
      <c r="V115" s="7"/>
      <c r="W115" s="8"/>
      <c r="X115" s="55" t="str">
        <f t="shared" si="20"/>
        <v/>
      </c>
      <c r="Y115" s="7"/>
      <c r="Z115" s="56" t="str">
        <f t="shared" si="21"/>
        <v/>
      </c>
      <c r="AA115" s="56">
        <f t="shared" si="22"/>
        <v>12</v>
      </c>
    </row>
    <row r="116" spans="1:27" ht="39" customHeight="1" x14ac:dyDescent="0.2">
      <c r="A116" s="2"/>
      <c r="B116" s="72">
        <v>109</v>
      </c>
      <c r="C116" s="58"/>
      <c r="D116" s="11"/>
      <c r="E116" s="10"/>
      <c r="F116" s="11"/>
      <c r="G116" s="11"/>
      <c r="H116" s="59"/>
      <c r="I116" s="11"/>
      <c r="J116" s="37" t="b">
        <f t="shared" si="23"/>
        <v>0</v>
      </c>
      <c r="K116" s="65"/>
      <c r="L116" s="41" t="str">
        <f t="shared" si="12"/>
        <v/>
      </c>
      <c r="M116" s="40" t="str">
        <f t="shared" si="13"/>
        <v/>
      </c>
      <c r="N116" s="13"/>
      <c r="O116" s="44">
        <f t="shared" si="14"/>
        <v>0</v>
      </c>
      <c r="P116" s="44">
        <v>28000</v>
      </c>
      <c r="Q116" s="45">
        <f t="shared" si="15"/>
        <v>0</v>
      </c>
      <c r="R116" s="52" t="str">
        <f t="shared" si="16"/>
        <v/>
      </c>
      <c r="S116" s="53" t="str">
        <f t="shared" si="17"/>
        <v/>
      </c>
      <c r="T116" s="53" t="str">
        <f t="shared" si="18"/>
        <v/>
      </c>
      <c r="U116" s="54" t="str">
        <f t="shared" si="19"/>
        <v/>
      </c>
      <c r="V116" s="7"/>
      <c r="W116" s="8"/>
      <c r="X116" s="55" t="str">
        <f t="shared" si="20"/>
        <v/>
      </c>
      <c r="Y116" s="7"/>
      <c r="Z116" s="56" t="str">
        <f t="shared" si="21"/>
        <v/>
      </c>
      <c r="AA116" s="56">
        <f t="shared" si="22"/>
        <v>12</v>
      </c>
    </row>
    <row r="117" spans="1:27" ht="39" customHeight="1" x14ac:dyDescent="0.2">
      <c r="A117" s="2"/>
      <c r="B117" s="72">
        <v>110</v>
      </c>
      <c r="C117" s="58"/>
      <c r="D117" s="11"/>
      <c r="E117" s="10"/>
      <c r="F117" s="11"/>
      <c r="G117" s="11"/>
      <c r="H117" s="59"/>
      <c r="I117" s="11"/>
      <c r="J117" s="37" t="b">
        <f t="shared" si="23"/>
        <v>0</v>
      </c>
      <c r="K117" s="65"/>
      <c r="L117" s="41" t="str">
        <f t="shared" si="12"/>
        <v/>
      </c>
      <c r="M117" s="40" t="str">
        <f t="shared" si="13"/>
        <v/>
      </c>
      <c r="N117" s="13"/>
      <c r="O117" s="44">
        <f t="shared" si="14"/>
        <v>0</v>
      </c>
      <c r="P117" s="44">
        <v>28000</v>
      </c>
      <c r="Q117" s="45">
        <f t="shared" si="15"/>
        <v>0</v>
      </c>
      <c r="R117" s="52" t="str">
        <f t="shared" si="16"/>
        <v/>
      </c>
      <c r="S117" s="53" t="str">
        <f t="shared" si="17"/>
        <v/>
      </c>
      <c r="T117" s="53" t="str">
        <f t="shared" si="18"/>
        <v/>
      </c>
      <c r="U117" s="54" t="str">
        <f t="shared" si="19"/>
        <v/>
      </c>
      <c r="V117" s="7"/>
      <c r="W117" s="8"/>
      <c r="X117" s="55" t="str">
        <f t="shared" si="20"/>
        <v/>
      </c>
      <c r="Y117" s="7"/>
      <c r="Z117" s="56" t="str">
        <f t="shared" si="21"/>
        <v/>
      </c>
      <c r="AA117" s="56">
        <f t="shared" si="22"/>
        <v>12</v>
      </c>
    </row>
    <row r="118" spans="1:27" ht="39" customHeight="1" x14ac:dyDescent="0.2">
      <c r="A118" s="2"/>
      <c r="B118" s="72">
        <v>111</v>
      </c>
      <c r="C118" s="58"/>
      <c r="D118" s="11"/>
      <c r="E118" s="10"/>
      <c r="F118" s="11"/>
      <c r="G118" s="11"/>
      <c r="H118" s="59"/>
      <c r="I118" s="11"/>
      <c r="J118" s="37" t="b">
        <f t="shared" si="23"/>
        <v>0</v>
      </c>
      <c r="K118" s="65"/>
      <c r="L118" s="41" t="str">
        <f t="shared" si="12"/>
        <v/>
      </c>
      <c r="M118" s="40" t="str">
        <f t="shared" si="13"/>
        <v/>
      </c>
      <c r="N118" s="13"/>
      <c r="O118" s="44">
        <f t="shared" si="14"/>
        <v>0</v>
      </c>
      <c r="P118" s="44">
        <v>28000</v>
      </c>
      <c r="Q118" s="45">
        <f t="shared" si="15"/>
        <v>0</v>
      </c>
      <c r="R118" s="52" t="str">
        <f t="shared" si="16"/>
        <v/>
      </c>
      <c r="S118" s="53" t="str">
        <f t="shared" si="17"/>
        <v/>
      </c>
      <c r="T118" s="53" t="str">
        <f t="shared" si="18"/>
        <v/>
      </c>
      <c r="U118" s="54" t="str">
        <f t="shared" si="19"/>
        <v/>
      </c>
      <c r="V118" s="7"/>
      <c r="W118" s="8"/>
      <c r="X118" s="55" t="str">
        <f t="shared" si="20"/>
        <v/>
      </c>
      <c r="Y118" s="7"/>
      <c r="Z118" s="56" t="str">
        <f t="shared" si="21"/>
        <v/>
      </c>
      <c r="AA118" s="56">
        <f t="shared" si="22"/>
        <v>12</v>
      </c>
    </row>
    <row r="119" spans="1:27" ht="39" customHeight="1" x14ac:dyDescent="0.2">
      <c r="A119" s="2"/>
      <c r="B119" s="72">
        <v>112</v>
      </c>
      <c r="C119" s="58"/>
      <c r="D119" s="11"/>
      <c r="E119" s="10"/>
      <c r="F119" s="11"/>
      <c r="G119" s="11"/>
      <c r="H119" s="59"/>
      <c r="I119" s="11"/>
      <c r="J119" s="37" t="b">
        <f t="shared" si="23"/>
        <v>0</v>
      </c>
      <c r="K119" s="65"/>
      <c r="L119" s="41" t="str">
        <f t="shared" si="12"/>
        <v/>
      </c>
      <c r="M119" s="40" t="str">
        <f t="shared" si="13"/>
        <v/>
      </c>
      <c r="N119" s="13"/>
      <c r="O119" s="44">
        <f t="shared" si="14"/>
        <v>0</v>
      </c>
      <c r="P119" s="44">
        <v>28000</v>
      </c>
      <c r="Q119" s="45">
        <f t="shared" si="15"/>
        <v>0</v>
      </c>
      <c r="R119" s="52" t="str">
        <f t="shared" si="16"/>
        <v/>
      </c>
      <c r="S119" s="53" t="str">
        <f t="shared" si="17"/>
        <v/>
      </c>
      <c r="T119" s="53" t="str">
        <f t="shared" si="18"/>
        <v/>
      </c>
      <c r="U119" s="54" t="str">
        <f t="shared" si="19"/>
        <v/>
      </c>
      <c r="V119" s="7"/>
      <c r="W119" s="8"/>
      <c r="X119" s="55" t="str">
        <f t="shared" si="20"/>
        <v/>
      </c>
      <c r="Y119" s="7"/>
      <c r="Z119" s="56" t="str">
        <f t="shared" si="21"/>
        <v/>
      </c>
      <c r="AA119" s="56">
        <f t="shared" si="22"/>
        <v>12</v>
      </c>
    </row>
    <row r="120" spans="1:27" ht="39" customHeight="1" x14ac:dyDescent="0.2">
      <c r="A120" s="2"/>
      <c r="B120" s="72">
        <v>113</v>
      </c>
      <c r="C120" s="58"/>
      <c r="D120" s="11"/>
      <c r="E120" s="10"/>
      <c r="F120" s="11"/>
      <c r="G120" s="11"/>
      <c r="H120" s="59"/>
      <c r="I120" s="11"/>
      <c r="J120" s="37" t="b">
        <f t="shared" si="23"/>
        <v>0</v>
      </c>
      <c r="K120" s="65"/>
      <c r="L120" s="41" t="str">
        <f t="shared" si="12"/>
        <v/>
      </c>
      <c r="M120" s="40" t="str">
        <f t="shared" si="13"/>
        <v/>
      </c>
      <c r="N120" s="13"/>
      <c r="O120" s="44">
        <f t="shared" si="14"/>
        <v>0</v>
      </c>
      <c r="P120" s="44">
        <v>28000</v>
      </c>
      <c r="Q120" s="45">
        <f t="shared" si="15"/>
        <v>0</v>
      </c>
      <c r="R120" s="52" t="str">
        <f t="shared" si="16"/>
        <v/>
      </c>
      <c r="S120" s="53" t="str">
        <f t="shared" si="17"/>
        <v/>
      </c>
      <c r="T120" s="53" t="str">
        <f t="shared" si="18"/>
        <v/>
      </c>
      <c r="U120" s="54" t="str">
        <f t="shared" si="19"/>
        <v/>
      </c>
      <c r="V120" s="7"/>
      <c r="W120" s="8"/>
      <c r="X120" s="55" t="str">
        <f t="shared" si="20"/>
        <v/>
      </c>
      <c r="Y120" s="7"/>
      <c r="Z120" s="56" t="str">
        <f t="shared" si="21"/>
        <v/>
      </c>
      <c r="AA120" s="56">
        <f t="shared" si="22"/>
        <v>12</v>
      </c>
    </row>
    <row r="121" spans="1:27" ht="39" customHeight="1" x14ac:dyDescent="0.2">
      <c r="A121" s="2"/>
      <c r="B121" s="72">
        <v>114</v>
      </c>
      <c r="C121" s="58"/>
      <c r="D121" s="11"/>
      <c r="E121" s="10"/>
      <c r="F121" s="11"/>
      <c r="G121" s="11"/>
      <c r="H121" s="59"/>
      <c r="I121" s="11"/>
      <c r="J121" s="37" t="b">
        <f t="shared" si="23"/>
        <v>0</v>
      </c>
      <c r="K121" s="65"/>
      <c r="L121" s="41" t="str">
        <f t="shared" si="12"/>
        <v/>
      </c>
      <c r="M121" s="40" t="str">
        <f t="shared" si="13"/>
        <v/>
      </c>
      <c r="N121" s="13"/>
      <c r="O121" s="44">
        <f t="shared" si="14"/>
        <v>0</v>
      </c>
      <c r="P121" s="44">
        <v>28000</v>
      </c>
      <c r="Q121" s="45">
        <f t="shared" si="15"/>
        <v>0</v>
      </c>
      <c r="R121" s="52" t="str">
        <f t="shared" si="16"/>
        <v/>
      </c>
      <c r="S121" s="53" t="str">
        <f t="shared" si="17"/>
        <v/>
      </c>
      <c r="T121" s="53" t="str">
        <f t="shared" si="18"/>
        <v/>
      </c>
      <c r="U121" s="54" t="str">
        <f t="shared" si="19"/>
        <v/>
      </c>
      <c r="V121" s="7"/>
      <c r="W121" s="8"/>
      <c r="X121" s="55" t="str">
        <f t="shared" si="20"/>
        <v/>
      </c>
      <c r="Y121" s="7"/>
      <c r="Z121" s="56" t="str">
        <f t="shared" si="21"/>
        <v/>
      </c>
      <c r="AA121" s="56">
        <f t="shared" si="22"/>
        <v>12</v>
      </c>
    </row>
    <row r="122" spans="1:27" ht="39" customHeight="1" x14ac:dyDescent="0.2">
      <c r="A122" s="2"/>
      <c r="B122" s="72">
        <v>115</v>
      </c>
      <c r="C122" s="58"/>
      <c r="D122" s="11"/>
      <c r="E122" s="10"/>
      <c r="F122" s="11"/>
      <c r="G122" s="11"/>
      <c r="H122" s="59"/>
      <c r="I122" s="11"/>
      <c r="J122" s="37" t="b">
        <f t="shared" si="23"/>
        <v>0</v>
      </c>
      <c r="K122" s="65"/>
      <c r="L122" s="41" t="str">
        <f t="shared" si="12"/>
        <v/>
      </c>
      <c r="M122" s="40" t="str">
        <f t="shared" si="13"/>
        <v/>
      </c>
      <c r="N122" s="13"/>
      <c r="O122" s="44">
        <f t="shared" si="14"/>
        <v>0</v>
      </c>
      <c r="P122" s="44">
        <v>28000</v>
      </c>
      <c r="Q122" s="45">
        <f t="shared" si="15"/>
        <v>0</v>
      </c>
      <c r="R122" s="52" t="str">
        <f t="shared" si="16"/>
        <v/>
      </c>
      <c r="S122" s="53" t="str">
        <f t="shared" si="17"/>
        <v/>
      </c>
      <c r="T122" s="53" t="str">
        <f t="shared" si="18"/>
        <v/>
      </c>
      <c r="U122" s="54" t="str">
        <f t="shared" si="19"/>
        <v/>
      </c>
      <c r="V122" s="7"/>
      <c r="W122" s="8"/>
      <c r="X122" s="55" t="str">
        <f t="shared" si="20"/>
        <v/>
      </c>
      <c r="Y122" s="7"/>
      <c r="Z122" s="56" t="str">
        <f t="shared" si="21"/>
        <v/>
      </c>
      <c r="AA122" s="56">
        <f t="shared" si="22"/>
        <v>12</v>
      </c>
    </row>
    <row r="123" spans="1:27" ht="39" customHeight="1" x14ac:dyDescent="0.2">
      <c r="A123" s="2"/>
      <c r="B123" s="72">
        <v>116</v>
      </c>
      <c r="C123" s="58"/>
      <c r="D123" s="11"/>
      <c r="E123" s="10"/>
      <c r="F123" s="11"/>
      <c r="G123" s="11"/>
      <c r="H123" s="59"/>
      <c r="I123" s="11"/>
      <c r="J123" s="37" t="b">
        <f t="shared" si="23"/>
        <v>0</v>
      </c>
      <c r="K123" s="65"/>
      <c r="L123" s="41" t="str">
        <f t="shared" si="12"/>
        <v/>
      </c>
      <c r="M123" s="40" t="str">
        <f t="shared" si="13"/>
        <v/>
      </c>
      <c r="N123" s="13"/>
      <c r="O123" s="44">
        <f t="shared" si="14"/>
        <v>0</v>
      </c>
      <c r="P123" s="44">
        <v>28000</v>
      </c>
      <c r="Q123" s="45">
        <f t="shared" si="15"/>
        <v>0</v>
      </c>
      <c r="R123" s="52" t="str">
        <f t="shared" si="16"/>
        <v/>
      </c>
      <c r="S123" s="53" t="str">
        <f t="shared" si="17"/>
        <v/>
      </c>
      <c r="T123" s="53" t="str">
        <f t="shared" si="18"/>
        <v/>
      </c>
      <c r="U123" s="54" t="str">
        <f t="shared" si="19"/>
        <v/>
      </c>
      <c r="V123" s="7"/>
      <c r="W123" s="8"/>
      <c r="X123" s="55" t="str">
        <f t="shared" si="20"/>
        <v/>
      </c>
      <c r="Y123" s="7"/>
      <c r="Z123" s="56" t="str">
        <f t="shared" si="21"/>
        <v/>
      </c>
      <c r="AA123" s="56">
        <f t="shared" si="22"/>
        <v>12</v>
      </c>
    </row>
    <row r="124" spans="1:27" ht="39" customHeight="1" x14ac:dyDescent="0.2">
      <c r="A124" s="2"/>
      <c r="B124" s="72">
        <v>117</v>
      </c>
      <c r="C124" s="58"/>
      <c r="D124" s="11"/>
      <c r="E124" s="10"/>
      <c r="F124" s="11"/>
      <c r="G124" s="11"/>
      <c r="H124" s="59"/>
      <c r="I124" s="11"/>
      <c r="J124" s="37" t="b">
        <f t="shared" si="23"/>
        <v>0</v>
      </c>
      <c r="K124" s="65"/>
      <c r="L124" s="41" t="str">
        <f t="shared" si="12"/>
        <v/>
      </c>
      <c r="M124" s="40" t="str">
        <f t="shared" si="13"/>
        <v/>
      </c>
      <c r="N124" s="13"/>
      <c r="O124" s="44">
        <f t="shared" si="14"/>
        <v>0</v>
      </c>
      <c r="P124" s="44">
        <v>28000</v>
      </c>
      <c r="Q124" s="45">
        <f t="shared" si="15"/>
        <v>0</v>
      </c>
      <c r="R124" s="52" t="str">
        <f t="shared" si="16"/>
        <v/>
      </c>
      <c r="S124" s="53" t="str">
        <f t="shared" si="17"/>
        <v/>
      </c>
      <c r="T124" s="53" t="str">
        <f t="shared" si="18"/>
        <v/>
      </c>
      <c r="U124" s="54" t="str">
        <f t="shared" si="19"/>
        <v/>
      </c>
      <c r="V124" s="7"/>
      <c r="W124" s="8"/>
      <c r="X124" s="55" t="str">
        <f t="shared" si="20"/>
        <v/>
      </c>
      <c r="Y124" s="7"/>
      <c r="Z124" s="56" t="str">
        <f t="shared" si="21"/>
        <v/>
      </c>
      <c r="AA124" s="56">
        <f t="shared" si="22"/>
        <v>12</v>
      </c>
    </row>
    <row r="125" spans="1:27" ht="39" customHeight="1" x14ac:dyDescent="0.2">
      <c r="A125" s="2"/>
      <c r="B125" s="72">
        <v>118</v>
      </c>
      <c r="C125" s="58"/>
      <c r="D125" s="11"/>
      <c r="E125" s="10"/>
      <c r="F125" s="11"/>
      <c r="G125" s="11"/>
      <c r="H125" s="59"/>
      <c r="I125" s="11"/>
      <c r="J125" s="37" t="b">
        <f t="shared" si="23"/>
        <v>0</v>
      </c>
      <c r="K125" s="65"/>
      <c r="L125" s="41" t="str">
        <f t="shared" si="12"/>
        <v/>
      </c>
      <c r="M125" s="40" t="str">
        <f t="shared" si="13"/>
        <v/>
      </c>
      <c r="N125" s="13"/>
      <c r="O125" s="44">
        <f t="shared" si="14"/>
        <v>0</v>
      </c>
      <c r="P125" s="44">
        <v>28000</v>
      </c>
      <c r="Q125" s="45">
        <f t="shared" si="15"/>
        <v>0</v>
      </c>
      <c r="R125" s="52" t="str">
        <f t="shared" si="16"/>
        <v/>
      </c>
      <c r="S125" s="53" t="str">
        <f t="shared" si="17"/>
        <v/>
      </c>
      <c r="T125" s="53" t="str">
        <f t="shared" si="18"/>
        <v/>
      </c>
      <c r="U125" s="54" t="str">
        <f t="shared" si="19"/>
        <v/>
      </c>
      <c r="V125" s="7"/>
      <c r="W125" s="8"/>
      <c r="X125" s="55" t="str">
        <f t="shared" si="20"/>
        <v/>
      </c>
      <c r="Y125" s="7"/>
      <c r="Z125" s="56" t="str">
        <f t="shared" si="21"/>
        <v/>
      </c>
      <c r="AA125" s="56">
        <f t="shared" si="22"/>
        <v>12</v>
      </c>
    </row>
    <row r="126" spans="1:27" ht="39" customHeight="1" x14ac:dyDescent="0.2">
      <c r="A126" s="2"/>
      <c r="B126" s="72">
        <v>119</v>
      </c>
      <c r="C126" s="58"/>
      <c r="D126" s="11"/>
      <c r="E126" s="10"/>
      <c r="F126" s="11"/>
      <c r="G126" s="11"/>
      <c r="H126" s="59"/>
      <c r="I126" s="11"/>
      <c r="J126" s="37" t="b">
        <f t="shared" si="23"/>
        <v>0</v>
      </c>
      <c r="K126" s="65"/>
      <c r="L126" s="41" t="str">
        <f t="shared" si="12"/>
        <v/>
      </c>
      <c r="M126" s="40" t="str">
        <f t="shared" si="13"/>
        <v/>
      </c>
      <c r="N126" s="13"/>
      <c r="O126" s="44">
        <f t="shared" si="14"/>
        <v>0</v>
      </c>
      <c r="P126" s="44">
        <v>28000</v>
      </c>
      <c r="Q126" s="45">
        <f t="shared" si="15"/>
        <v>0</v>
      </c>
      <c r="R126" s="52" t="str">
        <f t="shared" si="16"/>
        <v/>
      </c>
      <c r="S126" s="53" t="str">
        <f t="shared" si="17"/>
        <v/>
      </c>
      <c r="T126" s="53" t="str">
        <f t="shared" si="18"/>
        <v/>
      </c>
      <c r="U126" s="54" t="str">
        <f t="shared" si="19"/>
        <v/>
      </c>
      <c r="V126" s="7"/>
      <c r="W126" s="8"/>
      <c r="X126" s="55" t="str">
        <f t="shared" si="20"/>
        <v/>
      </c>
      <c r="Y126" s="7"/>
      <c r="Z126" s="56" t="str">
        <f t="shared" si="21"/>
        <v/>
      </c>
      <c r="AA126" s="56">
        <f t="shared" si="22"/>
        <v>12</v>
      </c>
    </row>
    <row r="127" spans="1:27" ht="39" customHeight="1" x14ac:dyDescent="0.2">
      <c r="A127" s="2"/>
      <c r="B127" s="72">
        <v>120</v>
      </c>
      <c r="C127" s="58"/>
      <c r="D127" s="11"/>
      <c r="E127" s="10"/>
      <c r="F127" s="11"/>
      <c r="G127" s="11"/>
      <c r="H127" s="59"/>
      <c r="I127" s="11"/>
      <c r="J127" s="37" t="b">
        <f t="shared" si="23"/>
        <v>0</v>
      </c>
      <c r="K127" s="65"/>
      <c r="L127" s="41" t="str">
        <f t="shared" si="12"/>
        <v/>
      </c>
      <c r="M127" s="40" t="str">
        <f t="shared" si="13"/>
        <v/>
      </c>
      <c r="N127" s="13"/>
      <c r="O127" s="44">
        <f t="shared" si="14"/>
        <v>0</v>
      </c>
      <c r="P127" s="44">
        <v>28000</v>
      </c>
      <c r="Q127" s="45">
        <f t="shared" si="15"/>
        <v>0</v>
      </c>
      <c r="R127" s="52" t="str">
        <f t="shared" si="16"/>
        <v/>
      </c>
      <c r="S127" s="53" t="str">
        <f t="shared" si="17"/>
        <v/>
      </c>
      <c r="T127" s="53" t="str">
        <f t="shared" si="18"/>
        <v/>
      </c>
      <c r="U127" s="54" t="str">
        <f t="shared" si="19"/>
        <v/>
      </c>
      <c r="V127" s="7"/>
      <c r="W127" s="8"/>
      <c r="X127" s="55" t="str">
        <f t="shared" si="20"/>
        <v/>
      </c>
      <c r="Y127" s="7"/>
      <c r="Z127" s="56" t="str">
        <f t="shared" si="21"/>
        <v/>
      </c>
      <c r="AA127" s="56">
        <f t="shared" si="22"/>
        <v>12</v>
      </c>
    </row>
    <row r="128" spans="1:27" ht="39" customHeight="1" x14ac:dyDescent="0.2">
      <c r="A128" s="2"/>
      <c r="B128" s="72">
        <v>121</v>
      </c>
      <c r="C128" s="58"/>
      <c r="D128" s="11"/>
      <c r="E128" s="10"/>
      <c r="F128" s="11"/>
      <c r="G128" s="11"/>
      <c r="H128" s="59"/>
      <c r="I128" s="11"/>
      <c r="J128" s="37" t="b">
        <f t="shared" si="23"/>
        <v>0</v>
      </c>
      <c r="K128" s="65"/>
      <c r="L128" s="41" t="str">
        <f t="shared" si="12"/>
        <v/>
      </c>
      <c r="M128" s="40" t="str">
        <f t="shared" si="13"/>
        <v/>
      </c>
      <c r="N128" s="13"/>
      <c r="O128" s="44">
        <f t="shared" si="14"/>
        <v>0</v>
      </c>
      <c r="P128" s="44">
        <v>28000</v>
      </c>
      <c r="Q128" s="45">
        <f t="shared" si="15"/>
        <v>0</v>
      </c>
      <c r="R128" s="52" t="str">
        <f t="shared" si="16"/>
        <v/>
      </c>
      <c r="S128" s="53" t="str">
        <f t="shared" si="17"/>
        <v/>
      </c>
      <c r="T128" s="53" t="str">
        <f t="shared" si="18"/>
        <v/>
      </c>
      <c r="U128" s="54" t="str">
        <f t="shared" si="19"/>
        <v/>
      </c>
      <c r="V128" s="7"/>
      <c r="W128" s="8"/>
      <c r="X128" s="55" t="str">
        <f t="shared" si="20"/>
        <v/>
      </c>
      <c r="Y128" s="7"/>
      <c r="Z128" s="56" t="str">
        <f t="shared" si="21"/>
        <v/>
      </c>
      <c r="AA128" s="56">
        <f t="shared" si="22"/>
        <v>12</v>
      </c>
    </row>
    <row r="129" spans="1:27" s="92" customFormat="1" ht="39" customHeight="1" x14ac:dyDescent="0.2">
      <c r="A129" s="3"/>
      <c r="B129" s="72">
        <v>122</v>
      </c>
      <c r="C129" s="58"/>
      <c r="D129" s="11"/>
      <c r="E129" s="10"/>
      <c r="F129" s="11"/>
      <c r="G129" s="11"/>
      <c r="H129" s="59"/>
      <c r="I129" s="11"/>
      <c r="J129" s="37" t="b">
        <f t="shared" si="23"/>
        <v>0</v>
      </c>
      <c r="K129" s="65"/>
      <c r="L129" s="41" t="str">
        <f t="shared" si="12"/>
        <v/>
      </c>
      <c r="M129" s="40" t="str">
        <f t="shared" si="13"/>
        <v/>
      </c>
      <c r="N129" s="13"/>
      <c r="O129" s="44">
        <f t="shared" si="14"/>
        <v>0</v>
      </c>
      <c r="P129" s="44">
        <v>28000</v>
      </c>
      <c r="Q129" s="45">
        <f t="shared" si="15"/>
        <v>0</v>
      </c>
      <c r="R129" s="52" t="str">
        <f t="shared" si="16"/>
        <v/>
      </c>
      <c r="S129" s="53" t="str">
        <f t="shared" si="17"/>
        <v/>
      </c>
      <c r="T129" s="53" t="str">
        <f t="shared" si="18"/>
        <v/>
      </c>
      <c r="U129" s="54" t="str">
        <f t="shared" si="19"/>
        <v/>
      </c>
      <c r="V129" s="7"/>
      <c r="W129" s="8"/>
      <c r="X129" s="55" t="str">
        <f t="shared" si="20"/>
        <v/>
      </c>
      <c r="Y129" s="7"/>
      <c r="Z129" s="56" t="str">
        <f t="shared" si="21"/>
        <v/>
      </c>
      <c r="AA129" s="56">
        <f t="shared" si="22"/>
        <v>12</v>
      </c>
    </row>
    <row r="130" spans="1:27" s="92" customFormat="1" ht="39" customHeight="1" x14ac:dyDescent="0.2">
      <c r="A130" s="3"/>
      <c r="B130" s="72">
        <v>123</v>
      </c>
      <c r="C130" s="58"/>
      <c r="D130" s="11"/>
      <c r="E130" s="10"/>
      <c r="F130" s="11"/>
      <c r="G130" s="11"/>
      <c r="H130" s="59"/>
      <c r="I130" s="11"/>
      <c r="J130" s="37" t="b">
        <f t="shared" si="23"/>
        <v>0</v>
      </c>
      <c r="K130" s="65"/>
      <c r="L130" s="41" t="str">
        <f t="shared" si="12"/>
        <v/>
      </c>
      <c r="M130" s="40" t="str">
        <f t="shared" si="13"/>
        <v/>
      </c>
      <c r="N130" s="13"/>
      <c r="O130" s="44">
        <f t="shared" si="14"/>
        <v>0</v>
      </c>
      <c r="P130" s="44">
        <v>28000</v>
      </c>
      <c r="Q130" s="45">
        <f t="shared" si="15"/>
        <v>0</v>
      </c>
      <c r="R130" s="52" t="str">
        <f t="shared" si="16"/>
        <v/>
      </c>
      <c r="S130" s="53" t="str">
        <f t="shared" si="17"/>
        <v/>
      </c>
      <c r="T130" s="53" t="str">
        <f t="shared" si="18"/>
        <v/>
      </c>
      <c r="U130" s="54" t="str">
        <f t="shared" si="19"/>
        <v/>
      </c>
      <c r="V130" s="7"/>
      <c r="W130" s="8"/>
      <c r="X130" s="55" t="str">
        <f t="shared" si="20"/>
        <v/>
      </c>
      <c r="Y130" s="7"/>
      <c r="Z130" s="56" t="str">
        <f t="shared" si="21"/>
        <v/>
      </c>
      <c r="AA130" s="56">
        <f t="shared" si="22"/>
        <v>12</v>
      </c>
    </row>
    <row r="131" spans="1:27" s="92" customFormat="1" ht="39" customHeight="1" x14ac:dyDescent="0.2">
      <c r="A131" s="3"/>
      <c r="B131" s="72">
        <v>124</v>
      </c>
      <c r="C131" s="58"/>
      <c r="D131" s="11"/>
      <c r="E131" s="10"/>
      <c r="F131" s="11"/>
      <c r="G131" s="11"/>
      <c r="H131" s="59"/>
      <c r="I131" s="11"/>
      <c r="J131" s="37" t="b">
        <f t="shared" si="23"/>
        <v>0</v>
      </c>
      <c r="K131" s="65"/>
      <c r="L131" s="41" t="str">
        <f t="shared" si="12"/>
        <v/>
      </c>
      <c r="M131" s="40" t="str">
        <f t="shared" si="13"/>
        <v/>
      </c>
      <c r="N131" s="13"/>
      <c r="O131" s="44">
        <f t="shared" si="14"/>
        <v>0</v>
      </c>
      <c r="P131" s="44">
        <v>28000</v>
      </c>
      <c r="Q131" s="45">
        <f t="shared" si="15"/>
        <v>0</v>
      </c>
      <c r="R131" s="52" t="str">
        <f t="shared" si="16"/>
        <v/>
      </c>
      <c r="S131" s="53" t="str">
        <f t="shared" si="17"/>
        <v/>
      </c>
      <c r="T131" s="53" t="str">
        <f t="shared" si="18"/>
        <v/>
      </c>
      <c r="U131" s="54" t="str">
        <f t="shared" si="19"/>
        <v/>
      </c>
      <c r="V131" s="7"/>
      <c r="W131" s="8"/>
      <c r="X131" s="55" t="str">
        <f t="shared" si="20"/>
        <v/>
      </c>
      <c r="Y131" s="7"/>
      <c r="Z131" s="56" t="str">
        <f t="shared" si="21"/>
        <v/>
      </c>
      <c r="AA131" s="56">
        <f t="shared" si="22"/>
        <v>12</v>
      </c>
    </row>
    <row r="132" spans="1:27" s="92" customFormat="1" ht="39" customHeight="1" x14ac:dyDescent="0.2">
      <c r="A132" s="3"/>
      <c r="B132" s="72">
        <v>125</v>
      </c>
      <c r="C132" s="58"/>
      <c r="D132" s="11"/>
      <c r="E132" s="10"/>
      <c r="F132" s="11"/>
      <c r="G132" s="11"/>
      <c r="H132" s="59"/>
      <c r="I132" s="11"/>
      <c r="J132" s="37" t="b">
        <f t="shared" si="23"/>
        <v>0</v>
      </c>
      <c r="K132" s="65"/>
      <c r="L132" s="41" t="str">
        <f t="shared" si="12"/>
        <v/>
      </c>
      <c r="M132" s="40" t="str">
        <f t="shared" si="13"/>
        <v/>
      </c>
      <c r="N132" s="13"/>
      <c r="O132" s="44">
        <f t="shared" si="14"/>
        <v>0</v>
      </c>
      <c r="P132" s="44">
        <v>28000</v>
      </c>
      <c r="Q132" s="45">
        <f t="shared" si="15"/>
        <v>0</v>
      </c>
      <c r="R132" s="52" t="str">
        <f t="shared" si="16"/>
        <v/>
      </c>
      <c r="S132" s="53" t="str">
        <f t="shared" si="17"/>
        <v/>
      </c>
      <c r="T132" s="53" t="str">
        <f t="shared" si="18"/>
        <v/>
      </c>
      <c r="U132" s="54" t="str">
        <f t="shared" si="19"/>
        <v/>
      </c>
      <c r="V132" s="7"/>
      <c r="W132" s="8"/>
      <c r="X132" s="55" t="str">
        <f t="shared" si="20"/>
        <v/>
      </c>
      <c r="Y132" s="7"/>
      <c r="Z132" s="56" t="str">
        <f t="shared" si="21"/>
        <v/>
      </c>
      <c r="AA132" s="56">
        <f t="shared" si="22"/>
        <v>12</v>
      </c>
    </row>
    <row r="133" spans="1:27" s="92" customFormat="1" ht="39" customHeight="1" x14ac:dyDescent="0.2">
      <c r="A133" s="3"/>
      <c r="B133" s="72">
        <v>126</v>
      </c>
      <c r="C133" s="58"/>
      <c r="D133" s="11"/>
      <c r="E133" s="10"/>
      <c r="F133" s="11"/>
      <c r="G133" s="11"/>
      <c r="H133" s="59"/>
      <c r="I133" s="11"/>
      <c r="J133" s="37" t="b">
        <f t="shared" si="23"/>
        <v>0</v>
      </c>
      <c r="K133" s="65"/>
      <c r="L133" s="41" t="str">
        <f t="shared" si="12"/>
        <v/>
      </c>
      <c r="M133" s="40" t="str">
        <f t="shared" si="13"/>
        <v/>
      </c>
      <c r="N133" s="13"/>
      <c r="O133" s="44">
        <f t="shared" si="14"/>
        <v>0</v>
      </c>
      <c r="P133" s="44">
        <v>28000</v>
      </c>
      <c r="Q133" s="45">
        <f t="shared" si="15"/>
        <v>0</v>
      </c>
      <c r="R133" s="52" t="str">
        <f t="shared" si="16"/>
        <v/>
      </c>
      <c r="S133" s="53" t="str">
        <f t="shared" si="17"/>
        <v/>
      </c>
      <c r="T133" s="53" t="str">
        <f t="shared" si="18"/>
        <v/>
      </c>
      <c r="U133" s="54" t="str">
        <f t="shared" si="19"/>
        <v/>
      </c>
      <c r="V133" s="7"/>
      <c r="W133" s="8"/>
      <c r="X133" s="55" t="str">
        <f t="shared" si="20"/>
        <v/>
      </c>
      <c r="Y133" s="7"/>
      <c r="Z133" s="56" t="str">
        <f t="shared" si="21"/>
        <v/>
      </c>
      <c r="AA133" s="56">
        <f t="shared" si="22"/>
        <v>12</v>
      </c>
    </row>
    <row r="134" spans="1:27" s="92" customFormat="1" ht="39" customHeight="1" x14ac:dyDescent="0.2">
      <c r="A134" s="3"/>
      <c r="B134" s="72">
        <v>127</v>
      </c>
      <c r="C134" s="58"/>
      <c r="D134" s="11"/>
      <c r="E134" s="10"/>
      <c r="F134" s="11"/>
      <c r="G134" s="11"/>
      <c r="H134" s="59"/>
      <c r="I134" s="11"/>
      <c r="J134" s="37" t="b">
        <f t="shared" si="23"/>
        <v>0</v>
      </c>
      <c r="K134" s="65"/>
      <c r="L134" s="41" t="str">
        <f t="shared" si="12"/>
        <v/>
      </c>
      <c r="M134" s="40" t="str">
        <f t="shared" si="13"/>
        <v/>
      </c>
      <c r="N134" s="13"/>
      <c r="O134" s="44">
        <f t="shared" si="14"/>
        <v>0</v>
      </c>
      <c r="P134" s="44">
        <v>28000</v>
      </c>
      <c r="Q134" s="45">
        <f t="shared" si="15"/>
        <v>0</v>
      </c>
      <c r="R134" s="52" t="str">
        <f t="shared" si="16"/>
        <v/>
      </c>
      <c r="S134" s="53" t="str">
        <f t="shared" si="17"/>
        <v/>
      </c>
      <c r="T134" s="53" t="str">
        <f t="shared" si="18"/>
        <v/>
      </c>
      <c r="U134" s="54" t="str">
        <f t="shared" si="19"/>
        <v/>
      </c>
      <c r="V134" s="7"/>
      <c r="W134" s="8"/>
      <c r="X134" s="55" t="str">
        <f t="shared" si="20"/>
        <v/>
      </c>
      <c r="Y134" s="7"/>
      <c r="Z134" s="56" t="str">
        <f t="shared" si="21"/>
        <v/>
      </c>
      <c r="AA134" s="56">
        <f t="shared" si="22"/>
        <v>12</v>
      </c>
    </row>
    <row r="135" spans="1:27" s="92" customFormat="1" ht="39" customHeight="1" x14ac:dyDescent="0.2">
      <c r="A135" s="3"/>
      <c r="B135" s="72">
        <v>128</v>
      </c>
      <c r="C135" s="58"/>
      <c r="D135" s="11"/>
      <c r="E135" s="10"/>
      <c r="F135" s="11"/>
      <c r="G135" s="11"/>
      <c r="H135" s="59"/>
      <c r="I135" s="11"/>
      <c r="J135" s="37" t="b">
        <f t="shared" si="23"/>
        <v>0</v>
      </c>
      <c r="K135" s="65"/>
      <c r="L135" s="41" t="str">
        <f t="shared" si="12"/>
        <v/>
      </c>
      <c r="M135" s="40" t="str">
        <f t="shared" si="13"/>
        <v/>
      </c>
      <c r="N135" s="13"/>
      <c r="O135" s="44">
        <f t="shared" si="14"/>
        <v>0</v>
      </c>
      <c r="P135" s="44">
        <v>28000</v>
      </c>
      <c r="Q135" s="45">
        <f t="shared" si="15"/>
        <v>0</v>
      </c>
      <c r="R135" s="52" t="str">
        <f t="shared" si="16"/>
        <v/>
      </c>
      <c r="S135" s="53" t="str">
        <f t="shared" si="17"/>
        <v/>
      </c>
      <c r="T135" s="53" t="str">
        <f t="shared" si="18"/>
        <v/>
      </c>
      <c r="U135" s="54" t="str">
        <f t="shared" si="19"/>
        <v/>
      </c>
      <c r="V135" s="7"/>
      <c r="W135" s="8"/>
      <c r="X135" s="55" t="str">
        <f t="shared" si="20"/>
        <v/>
      </c>
      <c r="Y135" s="7"/>
      <c r="Z135" s="56" t="str">
        <f t="shared" si="21"/>
        <v/>
      </c>
      <c r="AA135" s="56">
        <f t="shared" si="22"/>
        <v>12</v>
      </c>
    </row>
    <row r="136" spans="1:27" s="92" customFormat="1" ht="39" customHeight="1" x14ac:dyDescent="0.2">
      <c r="A136" s="3"/>
      <c r="B136" s="72">
        <v>129</v>
      </c>
      <c r="C136" s="58"/>
      <c r="D136" s="11"/>
      <c r="E136" s="10"/>
      <c r="F136" s="11"/>
      <c r="G136" s="11"/>
      <c r="H136" s="59"/>
      <c r="I136" s="11"/>
      <c r="J136" s="37" t="b">
        <f t="shared" si="23"/>
        <v>0</v>
      </c>
      <c r="K136" s="65"/>
      <c r="L136" s="41" t="str">
        <f t="shared" si="12"/>
        <v/>
      </c>
      <c r="M136" s="40" t="str">
        <f t="shared" si="13"/>
        <v/>
      </c>
      <c r="N136" s="13"/>
      <c r="O136" s="44">
        <f t="shared" si="14"/>
        <v>0</v>
      </c>
      <c r="P136" s="44">
        <v>28000</v>
      </c>
      <c r="Q136" s="45">
        <f t="shared" si="15"/>
        <v>0</v>
      </c>
      <c r="R136" s="52" t="str">
        <f t="shared" si="16"/>
        <v/>
      </c>
      <c r="S136" s="53" t="str">
        <f t="shared" si="17"/>
        <v/>
      </c>
      <c r="T136" s="53" t="str">
        <f t="shared" si="18"/>
        <v/>
      </c>
      <c r="U136" s="54" t="str">
        <f t="shared" si="19"/>
        <v/>
      </c>
      <c r="V136" s="7"/>
      <c r="W136" s="8"/>
      <c r="X136" s="55" t="str">
        <f t="shared" si="20"/>
        <v/>
      </c>
      <c r="Y136" s="7"/>
      <c r="Z136" s="56" t="str">
        <f t="shared" si="21"/>
        <v/>
      </c>
      <c r="AA136" s="56">
        <f t="shared" si="22"/>
        <v>12</v>
      </c>
    </row>
    <row r="137" spans="1:27" s="92" customFormat="1" ht="39" customHeight="1" x14ac:dyDescent="0.2">
      <c r="A137" s="3"/>
      <c r="B137" s="72">
        <v>130</v>
      </c>
      <c r="C137" s="58"/>
      <c r="D137" s="11"/>
      <c r="E137" s="10"/>
      <c r="F137" s="11"/>
      <c r="G137" s="11"/>
      <c r="H137" s="59"/>
      <c r="I137" s="11"/>
      <c r="J137" s="37" t="b">
        <f t="shared" si="23"/>
        <v>0</v>
      </c>
      <c r="K137" s="65"/>
      <c r="L137" s="41" t="str">
        <f t="shared" ref="L137:L200" si="24">IF(SUM(T137:U137,X137,Y137:Y137)=0,"",SUM(T137:U137,X137,Y137:Y137))</f>
        <v/>
      </c>
      <c r="M137" s="40" t="str">
        <f t="shared" ref="M137:M200" si="25">IF(L137="","",ROUNDDOWN(K137/L137,0))</f>
        <v/>
      </c>
      <c r="N137" s="13"/>
      <c r="O137" s="44">
        <f t="shared" ref="O137:O200" si="26">SUM(M137:N137)</f>
        <v>0</v>
      </c>
      <c r="P137" s="44">
        <v>28000</v>
      </c>
      <c r="Q137" s="45">
        <f t="shared" ref="Q137:Q200" si="27">IF(J137="対象",IF(O137&gt;P137,P137,O137),0)</f>
        <v>0</v>
      </c>
      <c r="R137" s="52" t="str">
        <f t="shared" ref="R137:R200" si="28">IF(H137="在園",(YEAR($R$3)-YEAR(F137))*12+MONTH($R$3)-MONTH(F137)+1,"")</f>
        <v/>
      </c>
      <c r="S137" s="53" t="str">
        <f t="shared" ref="S137:S200" si="29">IF(R137&gt;12,"",R137)</f>
        <v/>
      </c>
      <c r="T137" s="53" t="str">
        <f t="shared" ref="T137:T200" si="30">IF(H137="在園",IF(R137&gt;12,12,R137),"")</f>
        <v/>
      </c>
      <c r="U137" s="54" t="str">
        <f t="shared" ref="U137:U200" si="31">IF(H137="在園のまま市内へ転入",AA137,"")</f>
        <v/>
      </c>
      <c r="V137" s="7"/>
      <c r="W137" s="8"/>
      <c r="X137" s="55" t="str">
        <f t="shared" ref="X137:X200" si="32">IF(AND(OR(H137="休園",H137="復園"),SUM(V137+W137)&gt;0),SUM(V137+W137),"")</f>
        <v/>
      </c>
      <c r="Y137" s="7"/>
      <c r="Z137" s="56" t="str">
        <f t="shared" ref="Z137:Z200" si="33">IF(H137="在園のまま市内へ転入",(YEAR($R$3)-YEAR(G137))*12+MONTH($R$3)-MONTH(G137)+1,"")</f>
        <v/>
      </c>
      <c r="AA137" s="56">
        <f t="shared" ref="AA137:AA200" si="34">IF(Z137&gt;12,12,Z137)</f>
        <v>12</v>
      </c>
    </row>
    <row r="138" spans="1:27" s="92" customFormat="1" ht="39" customHeight="1" x14ac:dyDescent="0.2">
      <c r="A138" s="3"/>
      <c r="B138" s="72">
        <v>131</v>
      </c>
      <c r="C138" s="58"/>
      <c r="D138" s="11"/>
      <c r="E138" s="10"/>
      <c r="F138" s="11"/>
      <c r="G138" s="11"/>
      <c r="H138" s="59"/>
      <c r="I138" s="11"/>
      <c r="J138" s="37" t="b">
        <f t="shared" ref="J138:J201" si="35">IF(OR(H138="在園",H138="在園のまま市内へ転入",H138="復園",H138="その他1（支給対象）"),"対象",IF(OR(H138="退園",H138="在園のまま市外へ転出",H138="休園",H138="入園キャンセル",H138="その他２（支給対象外）"),"対象外"))</f>
        <v>0</v>
      </c>
      <c r="K138" s="65"/>
      <c r="L138" s="41" t="str">
        <f t="shared" si="24"/>
        <v/>
      </c>
      <c r="M138" s="40" t="str">
        <f t="shared" si="25"/>
        <v/>
      </c>
      <c r="N138" s="13"/>
      <c r="O138" s="44">
        <f t="shared" si="26"/>
        <v>0</v>
      </c>
      <c r="P138" s="44">
        <v>28000</v>
      </c>
      <c r="Q138" s="45">
        <f t="shared" si="27"/>
        <v>0</v>
      </c>
      <c r="R138" s="52" t="str">
        <f t="shared" si="28"/>
        <v/>
      </c>
      <c r="S138" s="53" t="str">
        <f t="shared" si="29"/>
        <v/>
      </c>
      <c r="T138" s="53" t="str">
        <f t="shared" si="30"/>
        <v/>
      </c>
      <c r="U138" s="54" t="str">
        <f t="shared" si="31"/>
        <v/>
      </c>
      <c r="V138" s="7"/>
      <c r="W138" s="8"/>
      <c r="X138" s="55" t="str">
        <f t="shared" si="32"/>
        <v/>
      </c>
      <c r="Y138" s="7"/>
      <c r="Z138" s="56" t="str">
        <f t="shared" si="33"/>
        <v/>
      </c>
      <c r="AA138" s="56">
        <f t="shared" si="34"/>
        <v>12</v>
      </c>
    </row>
    <row r="139" spans="1:27" s="92" customFormat="1" ht="39" customHeight="1" x14ac:dyDescent="0.2">
      <c r="A139" s="3"/>
      <c r="B139" s="72">
        <v>132</v>
      </c>
      <c r="C139" s="58"/>
      <c r="D139" s="11"/>
      <c r="E139" s="10"/>
      <c r="F139" s="11"/>
      <c r="G139" s="11"/>
      <c r="H139" s="59"/>
      <c r="I139" s="11"/>
      <c r="J139" s="37" t="b">
        <f t="shared" si="35"/>
        <v>0</v>
      </c>
      <c r="K139" s="65"/>
      <c r="L139" s="41" t="str">
        <f t="shared" si="24"/>
        <v/>
      </c>
      <c r="M139" s="40" t="str">
        <f t="shared" si="25"/>
        <v/>
      </c>
      <c r="N139" s="13"/>
      <c r="O139" s="44">
        <f t="shared" si="26"/>
        <v>0</v>
      </c>
      <c r="P139" s="44">
        <v>28000</v>
      </c>
      <c r="Q139" s="45">
        <f t="shared" si="27"/>
        <v>0</v>
      </c>
      <c r="R139" s="52" t="str">
        <f t="shared" si="28"/>
        <v/>
      </c>
      <c r="S139" s="53" t="str">
        <f t="shared" si="29"/>
        <v/>
      </c>
      <c r="T139" s="53" t="str">
        <f t="shared" si="30"/>
        <v/>
      </c>
      <c r="U139" s="54" t="str">
        <f t="shared" si="31"/>
        <v/>
      </c>
      <c r="V139" s="7"/>
      <c r="W139" s="8"/>
      <c r="X139" s="55" t="str">
        <f t="shared" si="32"/>
        <v/>
      </c>
      <c r="Y139" s="7"/>
      <c r="Z139" s="56" t="str">
        <f t="shared" si="33"/>
        <v/>
      </c>
      <c r="AA139" s="56">
        <f t="shared" si="34"/>
        <v>12</v>
      </c>
    </row>
    <row r="140" spans="1:27" s="92" customFormat="1" ht="39" customHeight="1" x14ac:dyDescent="0.2">
      <c r="A140" s="3"/>
      <c r="B140" s="72">
        <v>133</v>
      </c>
      <c r="C140" s="58"/>
      <c r="D140" s="11"/>
      <c r="E140" s="10"/>
      <c r="F140" s="11"/>
      <c r="G140" s="11"/>
      <c r="H140" s="59"/>
      <c r="I140" s="11"/>
      <c r="J140" s="37" t="b">
        <f t="shared" si="35"/>
        <v>0</v>
      </c>
      <c r="K140" s="65"/>
      <c r="L140" s="41" t="str">
        <f t="shared" si="24"/>
        <v/>
      </c>
      <c r="M140" s="40" t="str">
        <f t="shared" si="25"/>
        <v/>
      </c>
      <c r="N140" s="13"/>
      <c r="O140" s="44">
        <f t="shared" si="26"/>
        <v>0</v>
      </c>
      <c r="P140" s="44">
        <v>28000</v>
      </c>
      <c r="Q140" s="45">
        <f t="shared" si="27"/>
        <v>0</v>
      </c>
      <c r="R140" s="52" t="str">
        <f t="shared" si="28"/>
        <v/>
      </c>
      <c r="S140" s="53" t="str">
        <f t="shared" si="29"/>
        <v/>
      </c>
      <c r="T140" s="53" t="str">
        <f t="shared" si="30"/>
        <v/>
      </c>
      <c r="U140" s="54" t="str">
        <f t="shared" si="31"/>
        <v/>
      </c>
      <c r="V140" s="7"/>
      <c r="W140" s="8"/>
      <c r="X140" s="55" t="str">
        <f t="shared" si="32"/>
        <v/>
      </c>
      <c r="Y140" s="7"/>
      <c r="Z140" s="56" t="str">
        <f t="shared" si="33"/>
        <v/>
      </c>
      <c r="AA140" s="56">
        <f t="shared" si="34"/>
        <v>12</v>
      </c>
    </row>
    <row r="141" spans="1:27" s="92" customFormat="1" ht="39" customHeight="1" x14ac:dyDescent="0.2">
      <c r="A141" s="3"/>
      <c r="B141" s="72">
        <v>134</v>
      </c>
      <c r="C141" s="58"/>
      <c r="D141" s="11"/>
      <c r="E141" s="10"/>
      <c r="F141" s="11"/>
      <c r="G141" s="11"/>
      <c r="H141" s="59"/>
      <c r="I141" s="11"/>
      <c r="J141" s="37" t="b">
        <f t="shared" si="35"/>
        <v>0</v>
      </c>
      <c r="K141" s="65"/>
      <c r="L141" s="41" t="str">
        <f t="shared" si="24"/>
        <v/>
      </c>
      <c r="M141" s="40" t="str">
        <f t="shared" si="25"/>
        <v/>
      </c>
      <c r="N141" s="13"/>
      <c r="O141" s="44">
        <f t="shared" si="26"/>
        <v>0</v>
      </c>
      <c r="P141" s="44">
        <v>28000</v>
      </c>
      <c r="Q141" s="45">
        <f t="shared" si="27"/>
        <v>0</v>
      </c>
      <c r="R141" s="52" t="str">
        <f t="shared" si="28"/>
        <v/>
      </c>
      <c r="S141" s="53" t="str">
        <f t="shared" si="29"/>
        <v/>
      </c>
      <c r="T141" s="53" t="str">
        <f t="shared" si="30"/>
        <v/>
      </c>
      <c r="U141" s="54" t="str">
        <f t="shared" si="31"/>
        <v/>
      </c>
      <c r="V141" s="7"/>
      <c r="W141" s="8"/>
      <c r="X141" s="55" t="str">
        <f t="shared" si="32"/>
        <v/>
      </c>
      <c r="Y141" s="7"/>
      <c r="Z141" s="56" t="str">
        <f t="shared" si="33"/>
        <v/>
      </c>
      <c r="AA141" s="56">
        <f t="shared" si="34"/>
        <v>12</v>
      </c>
    </row>
    <row r="142" spans="1:27" s="92" customFormat="1" ht="39" customHeight="1" x14ac:dyDescent="0.2">
      <c r="A142" s="3"/>
      <c r="B142" s="72">
        <v>135</v>
      </c>
      <c r="C142" s="58"/>
      <c r="D142" s="11"/>
      <c r="E142" s="10"/>
      <c r="F142" s="11"/>
      <c r="G142" s="11"/>
      <c r="H142" s="59"/>
      <c r="I142" s="11"/>
      <c r="J142" s="37" t="b">
        <f t="shared" si="35"/>
        <v>0</v>
      </c>
      <c r="K142" s="65"/>
      <c r="L142" s="41" t="str">
        <f t="shared" si="24"/>
        <v/>
      </c>
      <c r="M142" s="40" t="str">
        <f t="shared" si="25"/>
        <v/>
      </c>
      <c r="N142" s="13"/>
      <c r="O142" s="44">
        <f t="shared" si="26"/>
        <v>0</v>
      </c>
      <c r="P142" s="44">
        <v>28000</v>
      </c>
      <c r="Q142" s="45">
        <f t="shared" si="27"/>
        <v>0</v>
      </c>
      <c r="R142" s="52" t="str">
        <f t="shared" si="28"/>
        <v/>
      </c>
      <c r="S142" s="53" t="str">
        <f t="shared" si="29"/>
        <v/>
      </c>
      <c r="T142" s="53" t="str">
        <f t="shared" si="30"/>
        <v/>
      </c>
      <c r="U142" s="54" t="str">
        <f t="shared" si="31"/>
        <v/>
      </c>
      <c r="V142" s="7"/>
      <c r="W142" s="8"/>
      <c r="X142" s="55" t="str">
        <f t="shared" si="32"/>
        <v/>
      </c>
      <c r="Y142" s="7"/>
      <c r="Z142" s="56" t="str">
        <f t="shared" si="33"/>
        <v/>
      </c>
      <c r="AA142" s="56">
        <f t="shared" si="34"/>
        <v>12</v>
      </c>
    </row>
    <row r="143" spans="1:27" s="92" customFormat="1" ht="39" customHeight="1" x14ac:dyDescent="0.2">
      <c r="A143" s="3"/>
      <c r="B143" s="72">
        <v>136</v>
      </c>
      <c r="C143" s="58"/>
      <c r="D143" s="11"/>
      <c r="E143" s="10"/>
      <c r="F143" s="11"/>
      <c r="G143" s="11"/>
      <c r="H143" s="59"/>
      <c r="I143" s="11"/>
      <c r="J143" s="37" t="b">
        <f t="shared" si="35"/>
        <v>0</v>
      </c>
      <c r="K143" s="65"/>
      <c r="L143" s="41" t="str">
        <f t="shared" si="24"/>
        <v/>
      </c>
      <c r="M143" s="40" t="str">
        <f t="shared" si="25"/>
        <v/>
      </c>
      <c r="N143" s="13"/>
      <c r="O143" s="44">
        <f t="shared" si="26"/>
        <v>0</v>
      </c>
      <c r="P143" s="44">
        <v>28000</v>
      </c>
      <c r="Q143" s="45">
        <f t="shared" si="27"/>
        <v>0</v>
      </c>
      <c r="R143" s="52" t="str">
        <f t="shared" si="28"/>
        <v/>
      </c>
      <c r="S143" s="53" t="str">
        <f t="shared" si="29"/>
        <v/>
      </c>
      <c r="T143" s="53" t="str">
        <f t="shared" si="30"/>
        <v/>
      </c>
      <c r="U143" s="54" t="str">
        <f t="shared" si="31"/>
        <v/>
      </c>
      <c r="V143" s="7"/>
      <c r="W143" s="8"/>
      <c r="X143" s="55" t="str">
        <f t="shared" si="32"/>
        <v/>
      </c>
      <c r="Y143" s="7"/>
      <c r="Z143" s="56" t="str">
        <f t="shared" si="33"/>
        <v/>
      </c>
      <c r="AA143" s="56">
        <f t="shared" si="34"/>
        <v>12</v>
      </c>
    </row>
    <row r="144" spans="1:27" s="92" customFormat="1" ht="39" customHeight="1" x14ac:dyDescent="0.2">
      <c r="A144" s="3"/>
      <c r="B144" s="72">
        <v>137</v>
      </c>
      <c r="C144" s="58"/>
      <c r="D144" s="11"/>
      <c r="E144" s="10"/>
      <c r="F144" s="11"/>
      <c r="G144" s="11"/>
      <c r="H144" s="59"/>
      <c r="I144" s="11"/>
      <c r="J144" s="37" t="b">
        <f t="shared" si="35"/>
        <v>0</v>
      </c>
      <c r="K144" s="65"/>
      <c r="L144" s="41" t="str">
        <f t="shared" si="24"/>
        <v/>
      </c>
      <c r="M144" s="40" t="str">
        <f t="shared" si="25"/>
        <v/>
      </c>
      <c r="N144" s="13"/>
      <c r="O144" s="44">
        <f t="shared" si="26"/>
        <v>0</v>
      </c>
      <c r="P144" s="44">
        <v>28000</v>
      </c>
      <c r="Q144" s="45">
        <f t="shared" si="27"/>
        <v>0</v>
      </c>
      <c r="R144" s="52" t="str">
        <f t="shared" si="28"/>
        <v/>
      </c>
      <c r="S144" s="53" t="str">
        <f t="shared" si="29"/>
        <v/>
      </c>
      <c r="T144" s="53" t="str">
        <f t="shared" si="30"/>
        <v/>
      </c>
      <c r="U144" s="54" t="str">
        <f t="shared" si="31"/>
        <v/>
      </c>
      <c r="V144" s="7"/>
      <c r="W144" s="8"/>
      <c r="X144" s="55" t="str">
        <f t="shared" si="32"/>
        <v/>
      </c>
      <c r="Y144" s="7"/>
      <c r="Z144" s="56" t="str">
        <f t="shared" si="33"/>
        <v/>
      </c>
      <c r="AA144" s="56">
        <f t="shared" si="34"/>
        <v>12</v>
      </c>
    </row>
    <row r="145" spans="1:27" s="92" customFormat="1" ht="39" customHeight="1" x14ac:dyDescent="0.2">
      <c r="A145" s="3"/>
      <c r="B145" s="72">
        <v>138</v>
      </c>
      <c r="C145" s="58"/>
      <c r="D145" s="11"/>
      <c r="E145" s="10"/>
      <c r="F145" s="11"/>
      <c r="G145" s="11"/>
      <c r="H145" s="59"/>
      <c r="I145" s="11"/>
      <c r="J145" s="37" t="b">
        <f t="shared" si="35"/>
        <v>0</v>
      </c>
      <c r="K145" s="65"/>
      <c r="L145" s="41" t="str">
        <f t="shared" si="24"/>
        <v/>
      </c>
      <c r="M145" s="40" t="str">
        <f t="shared" si="25"/>
        <v/>
      </c>
      <c r="N145" s="13"/>
      <c r="O145" s="44">
        <f t="shared" si="26"/>
        <v>0</v>
      </c>
      <c r="P145" s="44">
        <v>28000</v>
      </c>
      <c r="Q145" s="45">
        <f t="shared" si="27"/>
        <v>0</v>
      </c>
      <c r="R145" s="52" t="str">
        <f t="shared" si="28"/>
        <v/>
      </c>
      <c r="S145" s="53" t="str">
        <f t="shared" si="29"/>
        <v/>
      </c>
      <c r="T145" s="53" t="str">
        <f t="shared" si="30"/>
        <v/>
      </c>
      <c r="U145" s="54" t="str">
        <f t="shared" si="31"/>
        <v/>
      </c>
      <c r="V145" s="7"/>
      <c r="W145" s="8"/>
      <c r="X145" s="55" t="str">
        <f t="shared" si="32"/>
        <v/>
      </c>
      <c r="Y145" s="7"/>
      <c r="Z145" s="56" t="str">
        <f t="shared" si="33"/>
        <v/>
      </c>
      <c r="AA145" s="56">
        <f t="shared" si="34"/>
        <v>12</v>
      </c>
    </row>
    <row r="146" spans="1:27" s="92" customFormat="1" ht="39" customHeight="1" x14ac:dyDescent="0.2">
      <c r="A146" s="3"/>
      <c r="B146" s="72">
        <v>139</v>
      </c>
      <c r="C146" s="58"/>
      <c r="D146" s="11"/>
      <c r="E146" s="10"/>
      <c r="F146" s="11"/>
      <c r="G146" s="11"/>
      <c r="H146" s="59"/>
      <c r="I146" s="11"/>
      <c r="J146" s="37" t="b">
        <f t="shared" si="35"/>
        <v>0</v>
      </c>
      <c r="K146" s="65"/>
      <c r="L146" s="41" t="str">
        <f t="shared" si="24"/>
        <v/>
      </c>
      <c r="M146" s="40" t="str">
        <f t="shared" si="25"/>
        <v/>
      </c>
      <c r="N146" s="13"/>
      <c r="O146" s="44">
        <f t="shared" si="26"/>
        <v>0</v>
      </c>
      <c r="P146" s="44">
        <v>28000</v>
      </c>
      <c r="Q146" s="45">
        <f t="shared" si="27"/>
        <v>0</v>
      </c>
      <c r="R146" s="52" t="str">
        <f t="shared" si="28"/>
        <v/>
      </c>
      <c r="S146" s="53" t="str">
        <f t="shared" si="29"/>
        <v/>
      </c>
      <c r="T146" s="53" t="str">
        <f t="shared" si="30"/>
        <v/>
      </c>
      <c r="U146" s="54" t="str">
        <f t="shared" si="31"/>
        <v/>
      </c>
      <c r="V146" s="7"/>
      <c r="W146" s="8"/>
      <c r="X146" s="55" t="str">
        <f t="shared" si="32"/>
        <v/>
      </c>
      <c r="Y146" s="7"/>
      <c r="Z146" s="56" t="str">
        <f t="shared" si="33"/>
        <v/>
      </c>
      <c r="AA146" s="56">
        <f t="shared" si="34"/>
        <v>12</v>
      </c>
    </row>
    <row r="147" spans="1:27" s="92" customFormat="1" ht="39" customHeight="1" x14ac:dyDescent="0.2">
      <c r="A147" s="3"/>
      <c r="B147" s="72">
        <v>140</v>
      </c>
      <c r="C147" s="58"/>
      <c r="D147" s="11"/>
      <c r="E147" s="10"/>
      <c r="F147" s="11"/>
      <c r="G147" s="11"/>
      <c r="H147" s="59"/>
      <c r="I147" s="11"/>
      <c r="J147" s="37" t="b">
        <f t="shared" si="35"/>
        <v>0</v>
      </c>
      <c r="K147" s="65"/>
      <c r="L147" s="41" t="str">
        <f t="shared" si="24"/>
        <v/>
      </c>
      <c r="M147" s="40" t="str">
        <f t="shared" si="25"/>
        <v/>
      </c>
      <c r="N147" s="13"/>
      <c r="O147" s="44">
        <f t="shared" si="26"/>
        <v>0</v>
      </c>
      <c r="P147" s="44">
        <v>28000</v>
      </c>
      <c r="Q147" s="45">
        <f t="shared" si="27"/>
        <v>0</v>
      </c>
      <c r="R147" s="52" t="str">
        <f t="shared" si="28"/>
        <v/>
      </c>
      <c r="S147" s="53" t="str">
        <f t="shared" si="29"/>
        <v/>
      </c>
      <c r="T147" s="53" t="str">
        <f t="shared" si="30"/>
        <v/>
      </c>
      <c r="U147" s="54" t="str">
        <f t="shared" si="31"/>
        <v/>
      </c>
      <c r="V147" s="7"/>
      <c r="W147" s="8"/>
      <c r="X147" s="55" t="str">
        <f t="shared" si="32"/>
        <v/>
      </c>
      <c r="Y147" s="7"/>
      <c r="Z147" s="56" t="str">
        <f t="shared" si="33"/>
        <v/>
      </c>
      <c r="AA147" s="56">
        <f t="shared" si="34"/>
        <v>12</v>
      </c>
    </row>
    <row r="148" spans="1:27" s="92" customFormat="1" ht="39" customHeight="1" x14ac:dyDescent="0.2">
      <c r="A148" s="3"/>
      <c r="B148" s="72">
        <v>141</v>
      </c>
      <c r="C148" s="58"/>
      <c r="D148" s="11"/>
      <c r="E148" s="10"/>
      <c r="F148" s="11"/>
      <c r="G148" s="11"/>
      <c r="H148" s="59"/>
      <c r="I148" s="11"/>
      <c r="J148" s="37" t="b">
        <f t="shared" si="35"/>
        <v>0</v>
      </c>
      <c r="K148" s="65"/>
      <c r="L148" s="41" t="str">
        <f t="shared" si="24"/>
        <v/>
      </c>
      <c r="M148" s="40" t="str">
        <f t="shared" si="25"/>
        <v/>
      </c>
      <c r="N148" s="13"/>
      <c r="O148" s="44">
        <f t="shared" si="26"/>
        <v>0</v>
      </c>
      <c r="P148" s="44">
        <v>28000</v>
      </c>
      <c r="Q148" s="45">
        <f t="shared" si="27"/>
        <v>0</v>
      </c>
      <c r="R148" s="52" t="str">
        <f t="shared" si="28"/>
        <v/>
      </c>
      <c r="S148" s="53" t="str">
        <f t="shared" si="29"/>
        <v/>
      </c>
      <c r="T148" s="53" t="str">
        <f t="shared" si="30"/>
        <v/>
      </c>
      <c r="U148" s="54" t="str">
        <f t="shared" si="31"/>
        <v/>
      </c>
      <c r="V148" s="7"/>
      <c r="W148" s="8"/>
      <c r="X148" s="55" t="str">
        <f t="shared" si="32"/>
        <v/>
      </c>
      <c r="Y148" s="7"/>
      <c r="Z148" s="56" t="str">
        <f t="shared" si="33"/>
        <v/>
      </c>
      <c r="AA148" s="56">
        <f t="shared" si="34"/>
        <v>12</v>
      </c>
    </row>
    <row r="149" spans="1:27" s="92" customFormat="1" ht="39" customHeight="1" x14ac:dyDescent="0.2">
      <c r="A149" s="3"/>
      <c r="B149" s="72">
        <v>142</v>
      </c>
      <c r="C149" s="58"/>
      <c r="D149" s="11"/>
      <c r="E149" s="10"/>
      <c r="F149" s="11"/>
      <c r="G149" s="11"/>
      <c r="H149" s="59"/>
      <c r="I149" s="11"/>
      <c r="J149" s="37" t="b">
        <f t="shared" si="35"/>
        <v>0</v>
      </c>
      <c r="K149" s="65"/>
      <c r="L149" s="41" t="str">
        <f t="shared" si="24"/>
        <v/>
      </c>
      <c r="M149" s="40" t="str">
        <f t="shared" si="25"/>
        <v/>
      </c>
      <c r="N149" s="13"/>
      <c r="O149" s="44">
        <f t="shared" si="26"/>
        <v>0</v>
      </c>
      <c r="P149" s="44">
        <v>28000</v>
      </c>
      <c r="Q149" s="45">
        <f t="shared" si="27"/>
        <v>0</v>
      </c>
      <c r="R149" s="52" t="str">
        <f t="shared" si="28"/>
        <v/>
      </c>
      <c r="S149" s="53" t="str">
        <f t="shared" si="29"/>
        <v/>
      </c>
      <c r="T149" s="53" t="str">
        <f t="shared" si="30"/>
        <v/>
      </c>
      <c r="U149" s="54" t="str">
        <f t="shared" si="31"/>
        <v/>
      </c>
      <c r="V149" s="7"/>
      <c r="W149" s="8"/>
      <c r="X149" s="55" t="str">
        <f t="shared" si="32"/>
        <v/>
      </c>
      <c r="Y149" s="7"/>
      <c r="Z149" s="56" t="str">
        <f t="shared" si="33"/>
        <v/>
      </c>
      <c r="AA149" s="56">
        <f t="shared" si="34"/>
        <v>12</v>
      </c>
    </row>
    <row r="150" spans="1:27" s="92" customFormat="1" ht="39" customHeight="1" x14ac:dyDescent="0.2">
      <c r="A150" s="3"/>
      <c r="B150" s="72">
        <v>143</v>
      </c>
      <c r="C150" s="58"/>
      <c r="D150" s="11"/>
      <c r="E150" s="10"/>
      <c r="F150" s="11"/>
      <c r="G150" s="11"/>
      <c r="H150" s="59"/>
      <c r="I150" s="11"/>
      <c r="J150" s="37" t="b">
        <f t="shared" si="35"/>
        <v>0</v>
      </c>
      <c r="K150" s="65"/>
      <c r="L150" s="41" t="str">
        <f t="shared" si="24"/>
        <v/>
      </c>
      <c r="M150" s="40" t="str">
        <f t="shared" si="25"/>
        <v/>
      </c>
      <c r="N150" s="13"/>
      <c r="O150" s="44">
        <f t="shared" si="26"/>
        <v>0</v>
      </c>
      <c r="P150" s="44">
        <v>28000</v>
      </c>
      <c r="Q150" s="45">
        <f t="shared" si="27"/>
        <v>0</v>
      </c>
      <c r="R150" s="52" t="str">
        <f t="shared" si="28"/>
        <v/>
      </c>
      <c r="S150" s="53" t="str">
        <f t="shared" si="29"/>
        <v/>
      </c>
      <c r="T150" s="53" t="str">
        <f t="shared" si="30"/>
        <v/>
      </c>
      <c r="U150" s="54" t="str">
        <f t="shared" si="31"/>
        <v/>
      </c>
      <c r="V150" s="7"/>
      <c r="W150" s="8"/>
      <c r="X150" s="55" t="str">
        <f t="shared" si="32"/>
        <v/>
      </c>
      <c r="Y150" s="7"/>
      <c r="Z150" s="56" t="str">
        <f t="shared" si="33"/>
        <v/>
      </c>
      <c r="AA150" s="56">
        <f t="shared" si="34"/>
        <v>12</v>
      </c>
    </row>
    <row r="151" spans="1:27" s="92" customFormat="1" ht="39" customHeight="1" x14ac:dyDescent="0.2">
      <c r="A151" s="3"/>
      <c r="B151" s="72">
        <v>144</v>
      </c>
      <c r="C151" s="58"/>
      <c r="D151" s="11"/>
      <c r="E151" s="10"/>
      <c r="F151" s="11"/>
      <c r="G151" s="11"/>
      <c r="H151" s="59"/>
      <c r="I151" s="11"/>
      <c r="J151" s="37" t="b">
        <f t="shared" si="35"/>
        <v>0</v>
      </c>
      <c r="K151" s="65"/>
      <c r="L151" s="41" t="str">
        <f t="shared" si="24"/>
        <v/>
      </c>
      <c r="M151" s="40" t="str">
        <f t="shared" si="25"/>
        <v/>
      </c>
      <c r="N151" s="13"/>
      <c r="O151" s="44">
        <f t="shared" si="26"/>
        <v>0</v>
      </c>
      <c r="P151" s="44">
        <v>28000</v>
      </c>
      <c r="Q151" s="45">
        <f t="shared" si="27"/>
        <v>0</v>
      </c>
      <c r="R151" s="52" t="str">
        <f t="shared" si="28"/>
        <v/>
      </c>
      <c r="S151" s="53" t="str">
        <f t="shared" si="29"/>
        <v/>
      </c>
      <c r="T151" s="53" t="str">
        <f t="shared" si="30"/>
        <v/>
      </c>
      <c r="U151" s="54" t="str">
        <f t="shared" si="31"/>
        <v/>
      </c>
      <c r="V151" s="7"/>
      <c r="W151" s="8"/>
      <c r="X151" s="55" t="str">
        <f t="shared" si="32"/>
        <v/>
      </c>
      <c r="Y151" s="7"/>
      <c r="Z151" s="56" t="str">
        <f t="shared" si="33"/>
        <v/>
      </c>
      <c r="AA151" s="56">
        <f t="shared" si="34"/>
        <v>12</v>
      </c>
    </row>
    <row r="152" spans="1:27" s="92" customFormat="1" ht="39" customHeight="1" x14ac:dyDescent="0.2">
      <c r="A152" s="3"/>
      <c r="B152" s="72">
        <v>145</v>
      </c>
      <c r="C152" s="58"/>
      <c r="D152" s="11"/>
      <c r="E152" s="10"/>
      <c r="F152" s="11"/>
      <c r="G152" s="11"/>
      <c r="H152" s="59"/>
      <c r="I152" s="11"/>
      <c r="J152" s="37" t="b">
        <f t="shared" si="35"/>
        <v>0</v>
      </c>
      <c r="K152" s="65"/>
      <c r="L152" s="41" t="str">
        <f t="shared" si="24"/>
        <v/>
      </c>
      <c r="M152" s="40" t="str">
        <f t="shared" si="25"/>
        <v/>
      </c>
      <c r="N152" s="13"/>
      <c r="O152" s="44">
        <f t="shared" si="26"/>
        <v>0</v>
      </c>
      <c r="P152" s="44">
        <v>28000</v>
      </c>
      <c r="Q152" s="45">
        <f t="shared" si="27"/>
        <v>0</v>
      </c>
      <c r="R152" s="52" t="str">
        <f t="shared" si="28"/>
        <v/>
      </c>
      <c r="S152" s="53" t="str">
        <f t="shared" si="29"/>
        <v/>
      </c>
      <c r="T152" s="53" t="str">
        <f t="shared" si="30"/>
        <v/>
      </c>
      <c r="U152" s="54" t="str">
        <f t="shared" si="31"/>
        <v/>
      </c>
      <c r="V152" s="7"/>
      <c r="W152" s="8"/>
      <c r="X152" s="55" t="str">
        <f t="shared" si="32"/>
        <v/>
      </c>
      <c r="Y152" s="7"/>
      <c r="Z152" s="56" t="str">
        <f t="shared" si="33"/>
        <v/>
      </c>
      <c r="AA152" s="56">
        <f t="shared" si="34"/>
        <v>12</v>
      </c>
    </row>
    <row r="153" spans="1:27" s="92" customFormat="1" ht="39" customHeight="1" x14ac:dyDescent="0.2">
      <c r="A153" s="3"/>
      <c r="B153" s="72">
        <v>146</v>
      </c>
      <c r="C153" s="58"/>
      <c r="D153" s="11"/>
      <c r="E153" s="10"/>
      <c r="F153" s="11"/>
      <c r="G153" s="11"/>
      <c r="H153" s="59"/>
      <c r="I153" s="11"/>
      <c r="J153" s="37" t="b">
        <f t="shared" si="35"/>
        <v>0</v>
      </c>
      <c r="K153" s="65"/>
      <c r="L153" s="41" t="str">
        <f t="shared" si="24"/>
        <v/>
      </c>
      <c r="M153" s="40" t="str">
        <f t="shared" si="25"/>
        <v/>
      </c>
      <c r="N153" s="13"/>
      <c r="O153" s="44">
        <f t="shared" si="26"/>
        <v>0</v>
      </c>
      <c r="P153" s="44">
        <v>28000</v>
      </c>
      <c r="Q153" s="45">
        <f t="shared" si="27"/>
        <v>0</v>
      </c>
      <c r="R153" s="52" t="str">
        <f t="shared" si="28"/>
        <v/>
      </c>
      <c r="S153" s="53" t="str">
        <f t="shared" si="29"/>
        <v/>
      </c>
      <c r="T153" s="53" t="str">
        <f t="shared" si="30"/>
        <v/>
      </c>
      <c r="U153" s="54" t="str">
        <f t="shared" si="31"/>
        <v/>
      </c>
      <c r="V153" s="7"/>
      <c r="W153" s="8"/>
      <c r="X153" s="55" t="str">
        <f t="shared" si="32"/>
        <v/>
      </c>
      <c r="Y153" s="7"/>
      <c r="Z153" s="56" t="str">
        <f t="shared" si="33"/>
        <v/>
      </c>
      <c r="AA153" s="56">
        <f t="shared" si="34"/>
        <v>12</v>
      </c>
    </row>
    <row r="154" spans="1:27" s="92" customFormat="1" ht="39" customHeight="1" x14ac:dyDescent="0.2">
      <c r="A154" s="3"/>
      <c r="B154" s="72">
        <v>147</v>
      </c>
      <c r="C154" s="58"/>
      <c r="D154" s="11"/>
      <c r="E154" s="10"/>
      <c r="F154" s="11"/>
      <c r="G154" s="11"/>
      <c r="H154" s="59"/>
      <c r="I154" s="11"/>
      <c r="J154" s="37" t="b">
        <f t="shared" si="35"/>
        <v>0</v>
      </c>
      <c r="K154" s="65"/>
      <c r="L154" s="41" t="str">
        <f t="shared" si="24"/>
        <v/>
      </c>
      <c r="M154" s="40" t="str">
        <f t="shared" si="25"/>
        <v/>
      </c>
      <c r="N154" s="13"/>
      <c r="O154" s="44">
        <f t="shared" si="26"/>
        <v>0</v>
      </c>
      <c r="P154" s="44">
        <v>28000</v>
      </c>
      <c r="Q154" s="45">
        <f t="shared" si="27"/>
        <v>0</v>
      </c>
      <c r="R154" s="52" t="str">
        <f t="shared" si="28"/>
        <v/>
      </c>
      <c r="S154" s="53" t="str">
        <f t="shared" si="29"/>
        <v/>
      </c>
      <c r="T154" s="53" t="str">
        <f t="shared" si="30"/>
        <v/>
      </c>
      <c r="U154" s="54" t="str">
        <f t="shared" si="31"/>
        <v/>
      </c>
      <c r="V154" s="7"/>
      <c r="W154" s="8"/>
      <c r="X154" s="55" t="str">
        <f t="shared" si="32"/>
        <v/>
      </c>
      <c r="Y154" s="7"/>
      <c r="Z154" s="56" t="str">
        <f t="shared" si="33"/>
        <v/>
      </c>
      <c r="AA154" s="56">
        <f t="shared" si="34"/>
        <v>12</v>
      </c>
    </row>
    <row r="155" spans="1:27" s="92" customFormat="1" ht="39" customHeight="1" x14ac:dyDescent="0.2">
      <c r="A155" s="3"/>
      <c r="B155" s="72">
        <v>148</v>
      </c>
      <c r="C155" s="58"/>
      <c r="D155" s="11"/>
      <c r="E155" s="10"/>
      <c r="F155" s="11"/>
      <c r="G155" s="11"/>
      <c r="H155" s="59"/>
      <c r="I155" s="11"/>
      <c r="J155" s="37" t="b">
        <f t="shared" si="35"/>
        <v>0</v>
      </c>
      <c r="K155" s="65"/>
      <c r="L155" s="41" t="str">
        <f t="shared" si="24"/>
        <v/>
      </c>
      <c r="M155" s="40" t="str">
        <f t="shared" si="25"/>
        <v/>
      </c>
      <c r="N155" s="13"/>
      <c r="O155" s="44">
        <f t="shared" si="26"/>
        <v>0</v>
      </c>
      <c r="P155" s="44">
        <v>28000</v>
      </c>
      <c r="Q155" s="45">
        <f t="shared" si="27"/>
        <v>0</v>
      </c>
      <c r="R155" s="52" t="str">
        <f t="shared" si="28"/>
        <v/>
      </c>
      <c r="S155" s="53" t="str">
        <f t="shared" si="29"/>
        <v/>
      </c>
      <c r="T155" s="53" t="str">
        <f t="shared" si="30"/>
        <v/>
      </c>
      <c r="U155" s="54" t="str">
        <f t="shared" si="31"/>
        <v/>
      </c>
      <c r="V155" s="7"/>
      <c r="W155" s="8"/>
      <c r="X155" s="55" t="str">
        <f t="shared" si="32"/>
        <v/>
      </c>
      <c r="Y155" s="7"/>
      <c r="Z155" s="56" t="str">
        <f t="shared" si="33"/>
        <v/>
      </c>
      <c r="AA155" s="56">
        <f t="shared" si="34"/>
        <v>12</v>
      </c>
    </row>
    <row r="156" spans="1:27" s="92" customFormat="1" ht="39" customHeight="1" x14ac:dyDescent="0.2">
      <c r="A156" s="3"/>
      <c r="B156" s="72">
        <v>149</v>
      </c>
      <c r="C156" s="58"/>
      <c r="D156" s="11"/>
      <c r="E156" s="10"/>
      <c r="F156" s="11"/>
      <c r="G156" s="11"/>
      <c r="H156" s="59"/>
      <c r="I156" s="11"/>
      <c r="J156" s="37" t="b">
        <f t="shared" si="35"/>
        <v>0</v>
      </c>
      <c r="K156" s="65"/>
      <c r="L156" s="41" t="str">
        <f t="shared" si="24"/>
        <v/>
      </c>
      <c r="M156" s="40" t="str">
        <f t="shared" si="25"/>
        <v/>
      </c>
      <c r="N156" s="13"/>
      <c r="O156" s="44">
        <f t="shared" si="26"/>
        <v>0</v>
      </c>
      <c r="P156" s="44">
        <v>28000</v>
      </c>
      <c r="Q156" s="45">
        <f t="shared" si="27"/>
        <v>0</v>
      </c>
      <c r="R156" s="52" t="str">
        <f t="shared" si="28"/>
        <v/>
      </c>
      <c r="S156" s="53" t="str">
        <f t="shared" si="29"/>
        <v/>
      </c>
      <c r="T156" s="53" t="str">
        <f t="shared" si="30"/>
        <v/>
      </c>
      <c r="U156" s="54" t="str">
        <f t="shared" si="31"/>
        <v/>
      </c>
      <c r="V156" s="7"/>
      <c r="W156" s="8"/>
      <c r="X156" s="55" t="str">
        <f t="shared" si="32"/>
        <v/>
      </c>
      <c r="Y156" s="7"/>
      <c r="Z156" s="56" t="str">
        <f t="shared" si="33"/>
        <v/>
      </c>
      <c r="AA156" s="56">
        <f t="shared" si="34"/>
        <v>12</v>
      </c>
    </row>
    <row r="157" spans="1:27" s="92" customFormat="1" ht="39" customHeight="1" x14ac:dyDescent="0.2">
      <c r="A157" s="3"/>
      <c r="B157" s="72">
        <v>150</v>
      </c>
      <c r="C157" s="58"/>
      <c r="D157" s="11"/>
      <c r="E157" s="10"/>
      <c r="F157" s="11"/>
      <c r="G157" s="11"/>
      <c r="H157" s="59"/>
      <c r="I157" s="11"/>
      <c r="J157" s="37" t="b">
        <f t="shared" si="35"/>
        <v>0</v>
      </c>
      <c r="K157" s="65"/>
      <c r="L157" s="41" t="str">
        <f t="shared" si="24"/>
        <v/>
      </c>
      <c r="M157" s="40" t="str">
        <f t="shared" si="25"/>
        <v/>
      </c>
      <c r="N157" s="13"/>
      <c r="O157" s="44">
        <f t="shared" si="26"/>
        <v>0</v>
      </c>
      <c r="P157" s="44">
        <v>28000</v>
      </c>
      <c r="Q157" s="45">
        <f t="shared" si="27"/>
        <v>0</v>
      </c>
      <c r="R157" s="52" t="str">
        <f t="shared" si="28"/>
        <v/>
      </c>
      <c r="S157" s="53" t="str">
        <f t="shared" si="29"/>
        <v/>
      </c>
      <c r="T157" s="53" t="str">
        <f t="shared" si="30"/>
        <v/>
      </c>
      <c r="U157" s="54" t="str">
        <f t="shared" si="31"/>
        <v/>
      </c>
      <c r="V157" s="7"/>
      <c r="W157" s="8"/>
      <c r="X157" s="55" t="str">
        <f t="shared" si="32"/>
        <v/>
      </c>
      <c r="Y157" s="7"/>
      <c r="Z157" s="56" t="str">
        <f t="shared" si="33"/>
        <v/>
      </c>
      <c r="AA157" s="56">
        <f t="shared" si="34"/>
        <v>12</v>
      </c>
    </row>
    <row r="158" spans="1:27" s="92" customFormat="1" ht="39" customHeight="1" x14ac:dyDescent="0.2">
      <c r="A158" s="3"/>
      <c r="B158" s="72">
        <v>151</v>
      </c>
      <c r="C158" s="58"/>
      <c r="D158" s="11"/>
      <c r="E158" s="10"/>
      <c r="F158" s="11"/>
      <c r="G158" s="11"/>
      <c r="H158" s="59"/>
      <c r="I158" s="11"/>
      <c r="J158" s="37" t="b">
        <f t="shared" si="35"/>
        <v>0</v>
      </c>
      <c r="K158" s="65"/>
      <c r="L158" s="41" t="str">
        <f t="shared" si="24"/>
        <v/>
      </c>
      <c r="M158" s="40" t="str">
        <f t="shared" si="25"/>
        <v/>
      </c>
      <c r="N158" s="13"/>
      <c r="O158" s="44">
        <f t="shared" si="26"/>
        <v>0</v>
      </c>
      <c r="P158" s="44">
        <v>28000</v>
      </c>
      <c r="Q158" s="45">
        <f t="shared" si="27"/>
        <v>0</v>
      </c>
      <c r="R158" s="52" t="str">
        <f t="shared" si="28"/>
        <v/>
      </c>
      <c r="S158" s="53" t="str">
        <f t="shared" si="29"/>
        <v/>
      </c>
      <c r="T158" s="53" t="str">
        <f t="shared" si="30"/>
        <v/>
      </c>
      <c r="U158" s="54" t="str">
        <f t="shared" si="31"/>
        <v/>
      </c>
      <c r="V158" s="7"/>
      <c r="W158" s="8"/>
      <c r="X158" s="55" t="str">
        <f t="shared" si="32"/>
        <v/>
      </c>
      <c r="Y158" s="7"/>
      <c r="Z158" s="56" t="str">
        <f t="shared" si="33"/>
        <v/>
      </c>
      <c r="AA158" s="56">
        <f t="shared" si="34"/>
        <v>12</v>
      </c>
    </row>
    <row r="159" spans="1:27" s="92" customFormat="1" ht="39" customHeight="1" x14ac:dyDescent="0.2">
      <c r="A159" s="3"/>
      <c r="B159" s="72">
        <v>152</v>
      </c>
      <c r="C159" s="58"/>
      <c r="D159" s="11"/>
      <c r="E159" s="10"/>
      <c r="F159" s="11"/>
      <c r="G159" s="11"/>
      <c r="H159" s="59"/>
      <c r="I159" s="11"/>
      <c r="J159" s="37" t="b">
        <f t="shared" si="35"/>
        <v>0</v>
      </c>
      <c r="K159" s="65"/>
      <c r="L159" s="41" t="str">
        <f t="shared" si="24"/>
        <v/>
      </c>
      <c r="M159" s="40" t="str">
        <f t="shared" si="25"/>
        <v/>
      </c>
      <c r="N159" s="13"/>
      <c r="O159" s="44">
        <f t="shared" si="26"/>
        <v>0</v>
      </c>
      <c r="P159" s="44">
        <v>28000</v>
      </c>
      <c r="Q159" s="45">
        <f t="shared" si="27"/>
        <v>0</v>
      </c>
      <c r="R159" s="52" t="str">
        <f t="shared" si="28"/>
        <v/>
      </c>
      <c r="S159" s="53" t="str">
        <f t="shared" si="29"/>
        <v/>
      </c>
      <c r="T159" s="53" t="str">
        <f t="shared" si="30"/>
        <v/>
      </c>
      <c r="U159" s="54" t="str">
        <f t="shared" si="31"/>
        <v/>
      </c>
      <c r="V159" s="7"/>
      <c r="W159" s="8"/>
      <c r="X159" s="55" t="str">
        <f t="shared" si="32"/>
        <v/>
      </c>
      <c r="Y159" s="7"/>
      <c r="Z159" s="56" t="str">
        <f t="shared" si="33"/>
        <v/>
      </c>
      <c r="AA159" s="56">
        <f t="shared" si="34"/>
        <v>12</v>
      </c>
    </row>
    <row r="160" spans="1:27" s="92" customFormat="1" ht="39" customHeight="1" x14ac:dyDescent="0.2">
      <c r="A160" s="3"/>
      <c r="B160" s="72">
        <v>153</v>
      </c>
      <c r="C160" s="58"/>
      <c r="D160" s="11"/>
      <c r="E160" s="10"/>
      <c r="F160" s="11"/>
      <c r="G160" s="11"/>
      <c r="H160" s="59"/>
      <c r="I160" s="11"/>
      <c r="J160" s="37" t="b">
        <f t="shared" si="35"/>
        <v>0</v>
      </c>
      <c r="K160" s="65"/>
      <c r="L160" s="41" t="str">
        <f t="shared" si="24"/>
        <v/>
      </c>
      <c r="M160" s="40" t="str">
        <f t="shared" si="25"/>
        <v/>
      </c>
      <c r="N160" s="13"/>
      <c r="O160" s="44">
        <f t="shared" si="26"/>
        <v>0</v>
      </c>
      <c r="P160" s="44">
        <v>28000</v>
      </c>
      <c r="Q160" s="45">
        <f t="shared" si="27"/>
        <v>0</v>
      </c>
      <c r="R160" s="52" t="str">
        <f t="shared" si="28"/>
        <v/>
      </c>
      <c r="S160" s="53" t="str">
        <f t="shared" si="29"/>
        <v/>
      </c>
      <c r="T160" s="53" t="str">
        <f t="shared" si="30"/>
        <v/>
      </c>
      <c r="U160" s="54" t="str">
        <f t="shared" si="31"/>
        <v/>
      </c>
      <c r="V160" s="7"/>
      <c r="W160" s="8"/>
      <c r="X160" s="55" t="str">
        <f t="shared" si="32"/>
        <v/>
      </c>
      <c r="Y160" s="7"/>
      <c r="Z160" s="56" t="str">
        <f t="shared" si="33"/>
        <v/>
      </c>
      <c r="AA160" s="56">
        <f t="shared" si="34"/>
        <v>12</v>
      </c>
    </row>
    <row r="161" spans="1:27" s="92" customFormat="1" ht="39" customHeight="1" x14ac:dyDescent="0.2">
      <c r="A161" s="3"/>
      <c r="B161" s="72">
        <v>154</v>
      </c>
      <c r="C161" s="58"/>
      <c r="D161" s="11"/>
      <c r="E161" s="10"/>
      <c r="F161" s="11"/>
      <c r="G161" s="11"/>
      <c r="H161" s="59"/>
      <c r="I161" s="11"/>
      <c r="J161" s="37" t="b">
        <f t="shared" si="35"/>
        <v>0</v>
      </c>
      <c r="K161" s="65"/>
      <c r="L161" s="41" t="str">
        <f t="shared" si="24"/>
        <v/>
      </c>
      <c r="M161" s="40" t="str">
        <f t="shared" si="25"/>
        <v/>
      </c>
      <c r="N161" s="13"/>
      <c r="O161" s="44">
        <f t="shared" si="26"/>
        <v>0</v>
      </c>
      <c r="P161" s="44">
        <v>28000</v>
      </c>
      <c r="Q161" s="45">
        <f t="shared" si="27"/>
        <v>0</v>
      </c>
      <c r="R161" s="52" t="str">
        <f t="shared" si="28"/>
        <v/>
      </c>
      <c r="S161" s="53" t="str">
        <f t="shared" si="29"/>
        <v/>
      </c>
      <c r="T161" s="53" t="str">
        <f t="shared" si="30"/>
        <v/>
      </c>
      <c r="U161" s="54" t="str">
        <f t="shared" si="31"/>
        <v/>
      </c>
      <c r="V161" s="7"/>
      <c r="W161" s="8"/>
      <c r="X161" s="55" t="str">
        <f t="shared" si="32"/>
        <v/>
      </c>
      <c r="Y161" s="7"/>
      <c r="Z161" s="56" t="str">
        <f t="shared" si="33"/>
        <v/>
      </c>
      <c r="AA161" s="56">
        <f t="shared" si="34"/>
        <v>12</v>
      </c>
    </row>
    <row r="162" spans="1:27" s="92" customFormat="1" ht="39" customHeight="1" x14ac:dyDescent="0.2">
      <c r="A162" s="3"/>
      <c r="B162" s="72">
        <v>155</v>
      </c>
      <c r="C162" s="58"/>
      <c r="D162" s="11"/>
      <c r="E162" s="10"/>
      <c r="F162" s="11"/>
      <c r="G162" s="11"/>
      <c r="H162" s="59"/>
      <c r="I162" s="11"/>
      <c r="J162" s="37" t="b">
        <f t="shared" si="35"/>
        <v>0</v>
      </c>
      <c r="K162" s="65"/>
      <c r="L162" s="41" t="str">
        <f t="shared" si="24"/>
        <v/>
      </c>
      <c r="M162" s="40" t="str">
        <f t="shared" si="25"/>
        <v/>
      </c>
      <c r="N162" s="13"/>
      <c r="O162" s="44">
        <f t="shared" si="26"/>
        <v>0</v>
      </c>
      <c r="P162" s="44">
        <v>28000</v>
      </c>
      <c r="Q162" s="45">
        <f t="shared" si="27"/>
        <v>0</v>
      </c>
      <c r="R162" s="52" t="str">
        <f t="shared" si="28"/>
        <v/>
      </c>
      <c r="S162" s="53" t="str">
        <f t="shared" si="29"/>
        <v/>
      </c>
      <c r="T162" s="53" t="str">
        <f t="shared" si="30"/>
        <v/>
      </c>
      <c r="U162" s="54" t="str">
        <f t="shared" si="31"/>
        <v/>
      </c>
      <c r="V162" s="7"/>
      <c r="W162" s="8"/>
      <c r="X162" s="55" t="str">
        <f t="shared" si="32"/>
        <v/>
      </c>
      <c r="Y162" s="7"/>
      <c r="Z162" s="56" t="str">
        <f t="shared" si="33"/>
        <v/>
      </c>
      <c r="AA162" s="56">
        <f t="shared" si="34"/>
        <v>12</v>
      </c>
    </row>
    <row r="163" spans="1:27" s="92" customFormat="1" ht="39" customHeight="1" x14ac:dyDescent="0.2">
      <c r="A163" s="3"/>
      <c r="B163" s="72">
        <v>156</v>
      </c>
      <c r="C163" s="58"/>
      <c r="D163" s="11"/>
      <c r="E163" s="10"/>
      <c r="F163" s="11"/>
      <c r="G163" s="11"/>
      <c r="H163" s="59"/>
      <c r="I163" s="11"/>
      <c r="J163" s="37" t="b">
        <f t="shared" si="35"/>
        <v>0</v>
      </c>
      <c r="K163" s="65"/>
      <c r="L163" s="41" t="str">
        <f t="shared" si="24"/>
        <v/>
      </c>
      <c r="M163" s="40" t="str">
        <f t="shared" si="25"/>
        <v/>
      </c>
      <c r="N163" s="13"/>
      <c r="O163" s="44">
        <f t="shared" si="26"/>
        <v>0</v>
      </c>
      <c r="P163" s="44">
        <v>28000</v>
      </c>
      <c r="Q163" s="45">
        <f t="shared" si="27"/>
        <v>0</v>
      </c>
      <c r="R163" s="52" t="str">
        <f t="shared" si="28"/>
        <v/>
      </c>
      <c r="S163" s="53" t="str">
        <f t="shared" si="29"/>
        <v/>
      </c>
      <c r="T163" s="53" t="str">
        <f t="shared" si="30"/>
        <v/>
      </c>
      <c r="U163" s="54" t="str">
        <f t="shared" si="31"/>
        <v/>
      </c>
      <c r="V163" s="7"/>
      <c r="W163" s="8"/>
      <c r="X163" s="55" t="str">
        <f t="shared" si="32"/>
        <v/>
      </c>
      <c r="Y163" s="7"/>
      <c r="Z163" s="56" t="str">
        <f t="shared" si="33"/>
        <v/>
      </c>
      <c r="AA163" s="56">
        <f t="shared" si="34"/>
        <v>12</v>
      </c>
    </row>
    <row r="164" spans="1:27" s="92" customFormat="1" ht="39" customHeight="1" x14ac:dyDescent="0.2">
      <c r="A164" s="3"/>
      <c r="B164" s="72">
        <v>157</v>
      </c>
      <c r="C164" s="58"/>
      <c r="D164" s="11"/>
      <c r="E164" s="10"/>
      <c r="F164" s="11"/>
      <c r="G164" s="11"/>
      <c r="H164" s="59"/>
      <c r="I164" s="11"/>
      <c r="J164" s="37" t="b">
        <f t="shared" si="35"/>
        <v>0</v>
      </c>
      <c r="K164" s="65"/>
      <c r="L164" s="41" t="str">
        <f t="shared" si="24"/>
        <v/>
      </c>
      <c r="M164" s="40" t="str">
        <f t="shared" si="25"/>
        <v/>
      </c>
      <c r="N164" s="13"/>
      <c r="O164" s="44">
        <f t="shared" si="26"/>
        <v>0</v>
      </c>
      <c r="P164" s="44">
        <v>28000</v>
      </c>
      <c r="Q164" s="45">
        <f t="shared" si="27"/>
        <v>0</v>
      </c>
      <c r="R164" s="52" t="str">
        <f t="shared" si="28"/>
        <v/>
      </c>
      <c r="S164" s="53" t="str">
        <f t="shared" si="29"/>
        <v/>
      </c>
      <c r="T164" s="53" t="str">
        <f t="shared" si="30"/>
        <v/>
      </c>
      <c r="U164" s="54" t="str">
        <f t="shared" si="31"/>
        <v/>
      </c>
      <c r="V164" s="7"/>
      <c r="W164" s="8"/>
      <c r="X164" s="55" t="str">
        <f t="shared" si="32"/>
        <v/>
      </c>
      <c r="Y164" s="7"/>
      <c r="Z164" s="56" t="str">
        <f t="shared" si="33"/>
        <v/>
      </c>
      <c r="AA164" s="56">
        <f t="shared" si="34"/>
        <v>12</v>
      </c>
    </row>
    <row r="165" spans="1:27" s="92" customFormat="1" ht="39" customHeight="1" x14ac:dyDescent="0.2">
      <c r="A165" s="3"/>
      <c r="B165" s="72">
        <v>158</v>
      </c>
      <c r="C165" s="58"/>
      <c r="D165" s="11"/>
      <c r="E165" s="10"/>
      <c r="F165" s="11"/>
      <c r="G165" s="11"/>
      <c r="H165" s="59"/>
      <c r="I165" s="11"/>
      <c r="J165" s="37" t="b">
        <f t="shared" si="35"/>
        <v>0</v>
      </c>
      <c r="K165" s="65"/>
      <c r="L165" s="41" t="str">
        <f t="shared" si="24"/>
        <v/>
      </c>
      <c r="M165" s="40" t="str">
        <f t="shared" si="25"/>
        <v/>
      </c>
      <c r="N165" s="13"/>
      <c r="O165" s="44">
        <f t="shared" si="26"/>
        <v>0</v>
      </c>
      <c r="P165" s="44">
        <v>28000</v>
      </c>
      <c r="Q165" s="45">
        <f t="shared" si="27"/>
        <v>0</v>
      </c>
      <c r="R165" s="52" t="str">
        <f t="shared" si="28"/>
        <v/>
      </c>
      <c r="S165" s="53" t="str">
        <f t="shared" si="29"/>
        <v/>
      </c>
      <c r="T165" s="53" t="str">
        <f t="shared" si="30"/>
        <v/>
      </c>
      <c r="U165" s="54" t="str">
        <f t="shared" si="31"/>
        <v/>
      </c>
      <c r="V165" s="7"/>
      <c r="W165" s="8"/>
      <c r="X165" s="55" t="str">
        <f t="shared" si="32"/>
        <v/>
      </c>
      <c r="Y165" s="7"/>
      <c r="Z165" s="56" t="str">
        <f t="shared" si="33"/>
        <v/>
      </c>
      <c r="AA165" s="56">
        <f t="shared" si="34"/>
        <v>12</v>
      </c>
    </row>
    <row r="166" spans="1:27" s="92" customFormat="1" ht="39" customHeight="1" x14ac:dyDescent="0.2">
      <c r="A166" s="3"/>
      <c r="B166" s="72">
        <v>159</v>
      </c>
      <c r="C166" s="58"/>
      <c r="D166" s="11"/>
      <c r="E166" s="10"/>
      <c r="F166" s="11"/>
      <c r="G166" s="11"/>
      <c r="H166" s="59"/>
      <c r="I166" s="11"/>
      <c r="J166" s="37" t="b">
        <f t="shared" si="35"/>
        <v>0</v>
      </c>
      <c r="K166" s="65"/>
      <c r="L166" s="41" t="str">
        <f t="shared" si="24"/>
        <v/>
      </c>
      <c r="M166" s="40" t="str">
        <f t="shared" si="25"/>
        <v/>
      </c>
      <c r="N166" s="13"/>
      <c r="O166" s="44">
        <f t="shared" si="26"/>
        <v>0</v>
      </c>
      <c r="P166" s="44">
        <v>28000</v>
      </c>
      <c r="Q166" s="45">
        <f t="shared" si="27"/>
        <v>0</v>
      </c>
      <c r="R166" s="52" t="str">
        <f t="shared" si="28"/>
        <v/>
      </c>
      <c r="S166" s="53" t="str">
        <f t="shared" si="29"/>
        <v/>
      </c>
      <c r="T166" s="53" t="str">
        <f t="shared" si="30"/>
        <v/>
      </c>
      <c r="U166" s="54" t="str">
        <f t="shared" si="31"/>
        <v/>
      </c>
      <c r="V166" s="7"/>
      <c r="W166" s="8"/>
      <c r="X166" s="55" t="str">
        <f t="shared" si="32"/>
        <v/>
      </c>
      <c r="Y166" s="7"/>
      <c r="Z166" s="56" t="str">
        <f t="shared" si="33"/>
        <v/>
      </c>
      <c r="AA166" s="56">
        <f t="shared" si="34"/>
        <v>12</v>
      </c>
    </row>
    <row r="167" spans="1:27" s="92" customFormat="1" ht="39" customHeight="1" x14ac:dyDescent="0.2">
      <c r="A167" s="3"/>
      <c r="B167" s="72">
        <v>160</v>
      </c>
      <c r="C167" s="58"/>
      <c r="D167" s="11"/>
      <c r="E167" s="10"/>
      <c r="F167" s="11"/>
      <c r="G167" s="11"/>
      <c r="H167" s="59"/>
      <c r="I167" s="11"/>
      <c r="J167" s="37" t="b">
        <f t="shared" si="35"/>
        <v>0</v>
      </c>
      <c r="K167" s="65"/>
      <c r="L167" s="41" t="str">
        <f t="shared" si="24"/>
        <v/>
      </c>
      <c r="M167" s="40" t="str">
        <f t="shared" si="25"/>
        <v/>
      </c>
      <c r="N167" s="13"/>
      <c r="O167" s="44">
        <f t="shared" si="26"/>
        <v>0</v>
      </c>
      <c r="P167" s="44">
        <v>28000</v>
      </c>
      <c r="Q167" s="45">
        <f t="shared" si="27"/>
        <v>0</v>
      </c>
      <c r="R167" s="52" t="str">
        <f t="shared" si="28"/>
        <v/>
      </c>
      <c r="S167" s="53" t="str">
        <f t="shared" si="29"/>
        <v/>
      </c>
      <c r="T167" s="53" t="str">
        <f t="shared" si="30"/>
        <v/>
      </c>
      <c r="U167" s="54" t="str">
        <f t="shared" si="31"/>
        <v/>
      </c>
      <c r="V167" s="7"/>
      <c r="W167" s="8"/>
      <c r="X167" s="55" t="str">
        <f t="shared" si="32"/>
        <v/>
      </c>
      <c r="Y167" s="7"/>
      <c r="Z167" s="56" t="str">
        <f t="shared" si="33"/>
        <v/>
      </c>
      <c r="AA167" s="56">
        <f t="shared" si="34"/>
        <v>12</v>
      </c>
    </row>
    <row r="168" spans="1:27" s="92" customFormat="1" ht="39" customHeight="1" x14ac:dyDescent="0.2">
      <c r="A168" s="3"/>
      <c r="B168" s="72">
        <v>161</v>
      </c>
      <c r="C168" s="58"/>
      <c r="D168" s="11"/>
      <c r="E168" s="10"/>
      <c r="F168" s="11"/>
      <c r="G168" s="11"/>
      <c r="H168" s="59"/>
      <c r="I168" s="11"/>
      <c r="J168" s="37" t="b">
        <f t="shared" si="35"/>
        <v>0</v>
      </c>
      <c r="K168" s="65"/>
      <c r="L168" s="41" t="str">
        <f t="shared" si="24"/>
        <v/>
      </c>
      <c r="M168" s="40" t="str">
        <f t="shared" si="25"/>
        <v/>
      </c>
      <c r="N168" s="13"/>
      <c r="O168" s="44">
        <f t="shared" si="26"/>
        <v>0</v>
      </c>
      <c r="P168" s="44">
        <v>28000</v>
      </c>
      <c r="Q168" s="45">
        <f t="shared" si="27"/>
        <v>0</v>
      </c>
      <c r="R168" s="52" t="str">
        <f t="shared" si="28"/>
        <v/>
      </c>
      <c r="S168" s="53" t="str">
        <f t="shared" si="29"/>
        <v/>
      </c>
      <c r="T168" s="53" t="str">
        <f t="shared" si="30"/>
        <v/>
      </c>
      <c r="U168" s="54" t="str">
        <f t="shared" si="31"/>
        <v/>
      </c>
      <c r="V168" s="7"/>
      <c r="W168" s="8"/>
      <c r="X168" s="55" t="str">
        <f t="shared" si="32"/>
        <v/>
      </c>
      <c r="Y168" s="7"/>
      <c r="Z168" s="56" t="str">
        <f t="shared" si="33"/>
        <v/>
      </c>
      <c r="AA168" s="56">
        <f t="shared" si="34"/>
        <v>12</v>
      </c>
    </row>
    <row r="169" spans="1:27" s="92" customFormat="1" ht="39" customHeight="1" x14ac:dyDescent="0.2">
      <c r="A169" s="3"/>
      <c r="B169" s="72">
        <v>162</v>
      </c>
      <c r="C169" s="58"/>
      <c r="D169" s="11"/>
      <c r="E169" s="10"/>
      <c r="F169" s="11"/>
      <c r="G169" s="11"/>
      <c r="H169" s="59"/>
      <c r="I169" s="11"/>
      <c r="J169" s="37" t="b">
        <f t="shared" si="35"/>
        <v>0</v>
      </c>
      <c r="K169" s="65"/>
      <c r="L169" s="41" t="str">
        <f t="shared" si="24"/>
        <v/>
      </c>
      <c r="M169" s="40" t="str">
        <f t="shared" si="25"/>
        <v/>
      </c>
      <c r="N169" s="13"/>
      <c r="O169" s="44">
        <f t="shared" si="26"/>
        <v>0</v>
      </c>
      <c r="P169" s="44">
        <v>28000</v>
      </c>
      <c r="Q169" s="45">
        <f t="shared" si="27"/>
        <v>0</v>
      </c>
      <c r="R169" s="52" t="str">
        <f t="shared" si="28"/>
        <v/>
      </c>
      <c r="S169" s="53" t="str">
        <f t="shared" si="29"/>
        <v/>
      </c>
      <c r="T169" s="53" t="str">
        <f t="shared" si="30"/>
        <v/>
      </c>
      <c r="U169" s="54" t="str">
        <f t="shared" si="31"/>
        <v/>
      </c>
      <c r="V169" s="7"/>
      <c r="W169" s="8"/>
      <c r="X169" s="55" t="str">
        <f t="shared" si="32"/>
        <v/>
      </c>
      <c r="Y169" s="7"/>
      <c r="Z169" s="56" t="str">
        <f t="shared" si="33"/>
        <v/>
      </c>
      <c r="AA169" s="56">
        <f t="shared" si="34"/>
        <v>12</v>
      </c>
    </row>
    <row r="170" spans="1:27" ht="39" customHeight="1" x14ac:dyDescent="0.2">
      <c r="A170" s="2"/>
      <c r="B170" s="72">
        <v>163</v>
      </c>
      <c r="C170" s="58"/>
      <c r="D170" s="11"/>
      <c r="E170" s="10"/>
      <c r="F170" s="11"/>
      <c r="G170" s="11"/>
      <c r="H170" s="59"/>
      <c r="I170" s="11"/>
      <c r="J170" s="37" t="b">
        <f t="shared" si="35"/>
        <v>0</v>
      </c>
      <c r="K170" s="65"/>
      <c r="L170" s="41" t="str">
        <f t="shared" si="24"/>
        <v/>
      </c>
      <c r="M170" s="40" t="str">
        <f t="shared" si="25"/>
        <v/>
      </c>
      <c r="N170" s="13"/>
      <c r="O170" s="44">
        <f t="shared" si="26"/>
        <v>0</v>
      </c>
      <c r="P170" s="44">
        <v>28000</v>
      </c>
      <c r="Q170" s="45">
        <f t="shared" si="27"/>
        <v>0</v>
      </c>
      <c r="R170" s="52" t="str">
        <f t="shared" si="28"/>
        <v/>
      </c>
      <c r="S170" s="53" t="str">
        <f t="shared" si="29"/>
        <v/>
      </c>
      <c r="T170" s="53" t="str">
        <f t="shared" si="30"/>
        <v/>
      </c>
      <c r="U170" s="54" t="str">
        <f t="shared" si="31"/>
        <v/>
      </c>
      <c r="V170" s="7"/>
      <c r="W170" s="8"/>
      <c r="X170" s="55" t="str">
        <f t="shared" si="32"/>
        <v/>
      </c>
      <c r="Y170" s="7"/>
      <c r="Z170" s="56" t="str">
        <f t="shared" si="33"/>
        <v/>
      </c>
      <c r="AA170" s="56">
        <f t="shared" si="34"/>
        <v>12</v>
      </c>
    </row>
    <row r="171" spans="1:27" ht="39" customHeight="1" x14ac:dyDescent="0.2">
      <c r="A171" s="2"/>
      <c r="B171" s="72">
        <v>164</v>
      </c>
      <c r="C171" s="58"/>
      <c r="D171" s="11"/>
      <c r="E171" s="10"/>
      <c r="F171" s="11"/>
      <c r="G171" s="11"/>
      <c r="H171" s="59"/>
      <c r="I171" s="11"/>
      <c r="J171" s="37" t="b">
        <f t="shared" si="35"/>
        <v>0</v>
      </c>
      <c r="K171" s="65"/>
      <c r="L171" s="41" t="str">
        <f t="shared" si="24"/>
        <v/>
      </c>
      <c r="M171" s="40" t="str">
        <f t="shared" si="25"/>
        <v/>
      </c>
      <c r="N171" s="13"/>
      <c r="O171" s="44">
        <f t="shared" si="26"/>
        <v>0</v>
      </c>
      <c r="P171" s="44">
        <v>28000</v>
      </c>
      <c r="Q171" s="45">
        <f t="shared" si="27"/>
        <v>0</v>
      </c>
      <c r="R171" s="52" t="str">
        <f t="shared" si="28"/>
        <v/>
      </c>
      <c r="S171" s="53" t="str">
        <f t="shared" si="29"/>
        <v/>
      </c>
      <c r="T171" s="53" t="str">
        <f t="shared" si="30"/>
        <v/>
      </c>
      <c r="U171" s="54" t="str">
        <f t="shared" si="31"/>
        <v/>
      </c>
      <c r="V171" s="7"/>
      <c r="W171" s="8"/>
      <c r="X171" s="55" t="str">
        <f t="shared" si="32"/>
        <v/>
      </c>
      <c r="Y171" s="7"/>
      <c r="Z171" s="56" t="str">
        <f t="shared" si="33"/>
        <v/>
      </c>
      <c r="AA171" s="56">
        <f t="shared" si="34"/>
        <v>12</v>
      </c>
    </row>
    <row r="172" spans="1:27" ht="39" customHeight="1" x14ac:dyDescent="0.2">
      <c r="A172" s="2"/>
      <c r="B172" s="72">
        <v>165</v>
      </c>
      <c r="C172" s="58"/>
      <c r="D172" s="11"/>
      <c r="E172" s="10"/>
      <c r="F172" s="11"/>
      <c r="G172" s="11"/>
      <c r="H172" s="59"/>
      <c r="I172" s="11"/>
      <c r="J172" s="37" t="b">
        <f t="shared" si="35"/>
        <v>0</v>
      </c>
      <c r="K172" s="65"/>
      <c r="L172" s="41" t="str">
        <f t="shared" si="24"/>
        <v/>
      </c>
      <c r="M172" s="40" t="str">
        <f t="shared" si="25"/>
        <v/>
      </c>
      <c r="N172" s="13"/>
      <c r="O172" s="44">
        <f t="shared" si="26"/>
        <v>0</v>
      </c>
      <c r="P172" s="44">
        <v>28000</v>
      </c>
      <c r="Q172" s="45">
        <f t="shared" si="27"/>
        <v>0</v>
      </c>
      <c r="R172" s="52" t="str">
        <f t="shared" si="28"/>
        <v/>
      </c>
      <c r="S172" s="53" t="str">
        <f t="shared" si="29"/>
        <v/>
      </c>
      <c r="T172" s="53" t="str">
        <f t="shared" si="30"/>
        <v/>
      </c>
      <c r="U172" s="54" t="str">
        <f t="shared" si="31"/>
        <v/>
      </c>
      <c r="V172" s="7"/>
      <c r="W172" s="8"/>
      <c r="X172" s="55" t="str">
        <f t="shared" si="32"/>
        <v/>
      </c>
      <c r="Y172" s="7"/>
      <c r="Z172" s="56" t="str">
        <f t="shared" si="33"/>
        <v/>
      </c>
      <c r="AA172" s="56">
        <f t="shared" si="34"/>
        <v>12</v>
      </c>
    </row>
    <row r="173" spans="1:27" s="92" customFormat="1" ht="39" customHeight="1" x14ac:dyDescent="0.2">
      <c r="A173" s="3"/>
      <c r="B173" s="72">
        <v>166</v>
      </c>
      <c r="C173" s="58"/>
      <c r="D173" s="11"/>
      <c r="E173" s="10"/>
      <c r="F173" s="11"/>
      <c r="G173" s="11"/>
      <c r="H173" s="59"/>
      <c r="I173" s="11"/>
      <c r="J173" s="37" t="b">
        <f t="shared" si="35"/>
        <v>0</v>
      </c>
      <c r="K173" s="65"/>
      <c r="L173" s="41" t="str">
        <f t="shared" si="24"/>
        <v/>
      </c>
      <c r="M173" s="40" t="str">
        <f t="shared" si="25"/>
        <v/>
      </c>
      <c r="N173" s="13"/>
      <c r="O173" s="44">
        <f t="shared" si="26"/>
        <v>0</v>
      </c>
      <c r="P173" s="44">
        <v>28000</v>
      </c>
      <c r="Q173" s="45">
        <f t="shared" si="27"/>
        <v>0</v>
      </c>
      <c r="R173" s="52" t="str">
        <f t="shared" si="28"/>
        <v/>
      </c>
      <c r="S173" s="53" t="str">
        <f t="shared" si="29"/>
        <v/>
      </c>
      <c r="T173" s="53" t="str">
        <f t="shared" si="30"/>
        <v/>
      </c>
      <c r="U173" s="54" t="str">
        <f t="shared" si="31"/>
        <v/>
      </c>
      <c r="V173" s="7"/>
      <c r="W173" s="8"/>
      <c r="X173" s="55" t="str">
        <f t="shared" si="32"/>
        <v/>
      </c>
      <c r="Y173" s="7"/>
      <c r="Z173" s="56" t="str">
        <f t="shared" si="33"/>
        <v/>
      </c>
      <c r="AA173" s="56">
        <f t="shared" si="34"/>
        <v>12</v>
      </c>
    </row>
    <row r="174" spans="1:27" s="92" customFormat="1" ht="39" customHeight="1" x14ac:dyDescent="0.2">
      <c r="A174" s="3"/>
      <c r="B174" s="72">
        <v>167</v>
      </c>
      <c r="C174" s="58"/>
      <c r="D174" s="11"/>
      <c r="E174" s="10"/>
      <c r="F174" s="11"/>
      <c r="G174" s="11"/>
      <c r="H174" s="59"/>
      <c r="I174" s="11"/>
      <c r="J174" s="37" t="b">
        <f t="shared" si="35"/>
        <v>0</v>
      </c>
      <c r="K174" s="65"/>
      <c r="L174" s="41" t="str">
        <f t="shared" si="24"/>
        <v/>
      </c>
      <c r="M174" s="40" t="str">
        <f t="shared" si="25"/>
        <v/>
      </c>
      <c r="N174" s="13"/>
      <c r="O174" s="44">
        <f t="shared" si="26"/>
        <v>0</v>
      </c>
      <c r="P174" s="44">
        <v>28000</v>
      </c>
      <c r="Q174" s="45">
        <f t="shared" si="27"/>
        <v>0</v>
      </c>
      <c r="R174" s="52" t="str">
        <f t="shared" si="28"/>
        <v/>
      </c>
      <c r="S174" s="53" t="str">
        <f t="shared" si="29"/>
        <v/>
      </c>
      <c r="T174" s="53" t="str">
        <f t="shared" si="30"/>
        <v/>
      </c>
      <c r="U174" s="54" t="str">
        <f t="shared" si="31"/>
        <v/>
      </c>
      <c r="V174" s="7"/>
      <c r="W174" s="8"/>
      <c r="X174" s="55" t="str">
        <f t="shared" si="32"/>
        <v/>
      </c>
      <c r="Y174" s="7"/>
      <c r="Z174" s="56" t="str">
        <f t="shared" si="33"/>
        <v/>
      </c>
      <c r="AA174" s="56">
        <f t="shared" si="34"/>
        <v>12</v>
      </c>
    </row>
    <row r="175" spans="1:27" s="92" customFormat="1" ht="39" customHeight="1" x14ac:dyDescent="0.2">
      <c r="A175" s="3"/>
      <c r="B175" s="72">
        <v>168</v>
      </c>
      <c r="C175" s="58"/>
      <c r="D175" s="11"/>
      <c r="E175" s="10"/>
      <c r="F175" s="11"/>
      <c r="G175" s="11"/>
      <c r="H175" s="59"/>
      <c r="I175" s="11"/>
      <c r="J175" s="37" t="b">
        <f t="shared" si="35"/>
        <v>0</v>
      </c>
      <c r="K175" s="65"/>
      <c r="L175" s="41" t="str">
        <f t="shared" si="24"/>
        <v/>
      </c>
      <c r="M175" s="40" t="str">
        <f t="shared" si="25"/>
        <v/>
      </c>
      <c r="N175" s="13"/>
      <c r="O175" s="44">
        <f t="shared" si="26"/>
        <v>0</v>
      </c>
      <c r="P175" s="44">
        <v>28000</v>
      </c>
      <c r="Q175" s="45">
        <f t="shared" si="27"/>
        <v>0</v>
      </c>
      <c r="R175" s="52" t="str">
        <f t="shared" si="28"/>
        <v/>
      </c>
      <c r="S175" s="53" t="str">
        <f t="shared" si="29"/>
        <v/>
      </c>
      <c r="T175" s="53" t="str">
        <f t="shared" si="30"/>
        <v/>
      </c>
      <c r="U175" s="54" t="str">
        <f t="shared" si="31"/>
        <v/>
      </c>
      <c r="V175" s="7"/>
      <c r="W175" s="8"/>
      <c r="X175" s="55" t="str">
        <f t="shared" si="32"/>
        <v/>
      </c>
      <c r="Y175" s="7"/>
      <c r="Z175" s="56" t="str">
        <f t="shared" si="33"/>
        <v/>
      </c>
      <c r="AA175" s="56">
        <f t="shared" si="34"/>
        <v>12</v>
      </c>
    </row>
    <row r="176" spans="1:27" s="92" customFormat="1" ht="39" customHeight="1" x14ac:dyDescent="0.2">
      <c r="A176" s="3"/>
      <c r="B176" s="72">
        <v>169</v>
      </c>
      <c r="C176" s="58"/>
      <c r="D176" s="11"/>
      <c r="E176" s="10"/>
      <c r="F176" s="11"/>
      <c r="G176" s="11"/>
      <c r="H176" s="59"/>
      <c r="I176" s="11"/>
      <c r="J176" s="37" t="b">
        <f t="shared" si="35"/>
        <v>0</v>
      </c>
      <c r="K176" s="65"/>
      <c r="L176" s="41" t="str">
        <f t="shared" si="24"/>
        <v/>
      </c>
      <c r="M176" s="40" t="str">
        <f t="shared" si="25"/>
        <v/>
      </c>
      <c r="N176" s="13"/>
      <c r="O176" s="44">
        <f t="shared" si="26"/>
        <v>0</v>
      </c>
      <c r="P176" s="44">
        <v>28000</v>
      </c>
      <c r="Q176" s="45">
        <f t="shared" si="27"/>
        <v>0</v>
      </c>
      <c r="R176" s="52" t="str">
        <f t="shared" si="28"/>
        <v/>
      </c>
      <c r="S176" s="53" t="str">
        <f t="shared" si="29"/>
        <v/>
      </c>
      <c r="T176" s="53" t="str">
        <f t="shared" si="30"/>
        <v/>
      </c>
      <c r="U176" s="54" t="str">
        <f t="shared" si="31"/>
        <v/>
      </c>
      <c r="V176" s="7"/>
      <c r="W176" s="8"/>
      <c r="X176" s="55" t="str">
        <f t="shared" si="32"/>
        <v/>
      </c>
      <c r="Y176" s="7"/>
      <c r="Z176" s="56" t="str">
        <f t="shared" si="33"/>
        <v/>
      </c>
      <c r="AA176" s="56">
        <f t="shared" si="34"/>
        <v>12</v>
      </c>
    </row>
    <row r="177" spans="1:27" s="92" customFormat="1" ht="39" customHeight="1" x14ac:dyDescent="0.2">
      <c r="A177" s="3"/>
      <c r="B177" s="72">
        <v>170</v>
      </c>
      <c r="C177" s="58"/>
      <c r="D177" s="11"/>
      <c r="E177" s="10"/>
      <c r="F177" s="11"/>
      <c r="G177" s="11"/>
      <c r="H177" s="59"/>
      <c r="I177" s="11"/>
      <c r="J177" s="37" t="b">
        <f t="shared" si="35"/>
        <v>0</v>
      </c>
      <c r="K177" s="65"/>
      <c r="L177" s="41" t="str">
        <f t="shared" si="24"/>
        <v/>
      </c>
      <c r="M177" s="40" t="str">
        <f t="shared" si="25"/>
        <v/>
      </c>
      <c r="N177" s="13"/>
      <c r="O177" s="44">
        <f t="shared" si="26"/>
        <v>0</v>
      </c>
      <c r="P177" s="44">
        <v>28000</v>
      </c>
      <c r="Q177" s="45">
        <f t="shared" si="27"/>
        <v>0</v>
      </c>
      <c r="R177" s="52" t="str">
        <f t="shared" si="28"/>
        <v/>
      </c>
      <c r="S177" s="53" t="str">
        <f t="shared" si="29"/>
        <v/>
      </c>
      <c r="T177" s="53" t="str">
        <f t="shared" si="30"/>
        <v/>
      </c>
      <c r="U177" s="54" t="str">
        <f t="shared" si="31"/>
        <v/>
      </c>
      <c r="V177" s="7"/>
      <c r="W177" s="8"/>
      <c r="X177" s="55" t="str">
        <f t="shared" si="32"/>
        <v/>
      </c>
      <c r="Y177" s="7"/>
      <c r="Z177" s="56" t="str">
        <f t="shared" si="33"/>
        <v/>
      </c>
      <c r="AA177" s="56">
        <f t="shared" si="34"/>
        <v>12</v>
      </c>
    </row>
    <row r="178" spans="1:27" s="92" customFormat="1" ht="39" customHeight="1" x14ac:dyDescent="0.2">
      <c r="A178" s="3"/>
      <c r="B178" s="72">
        <v>171</v>
      </c>
      <c r="C178" s="58"/>
      <c r="D178" s="11"/>
      <c r="E178" s="10"/>
      <c r="F178" s="11"/>
      <c r="G178" s="11"/>
      <c r="H178" s="59"/>
      <c r="I178" s="11"/>
      <c r="J178" s="37" t="b">
        <f t="shared" si="35"/>
        <v>0</v>
      </c>
      <c r="K178" s="65"/>
      <c r="L178" s="41" t="str">
        <f t="shared" si="24"/>
        <v/>
      </c>
      <c r="M178" s="40" t="str">
        <f t="shared" si="25"/>
        <v/>
      </c>
      <c r="N178" s="13"/>
      <c r="O178" s="44">
        <f t="shared" si="26"/>
        <v>0</v>
      </c>
      <c r="P178" s="44">
        <v>28000</v>
      </c>
      <c r="Q178" s="45">
        <f t="shared" si="27"/>
        <v>0</v>
      </c>
      <c r="R178" s="52" t="str">
        <f t="shared" si="28"/>
        <v/>
      </c>
      <c r="S178" s="53" t="str">
        <f t="shared" si="29"/>
        <v/>
      </c>
      <c r="T178" s="53" t="str">
        <f t="shared" si="30"/>
        <v/>
      </c>
      <c r="U178" s="54" t="str">
        <f t="shared" si="31"/>
        <v/>
      </c>
      <c r="V178" s="7"/>
      <c r="W178" s="8"/>
      <c r="X178" s="55" t="str">
        <f t="shared" si="32"/>
        <v/>
      </c>
      <c r="Y178" s="7"/>
      <c r="Z178" s="56" t="str">
        <f t="shared" si="33"/>
        <v/>
      </c>
      <c r="AA178" s="56">
        <f t="shared" si="34"/>
        <v>12</v>
      </c>
    </row>
    <row r="179" spans="1:27" s="92" customFormat="1" ht="39" customHeight="1" x14ac:dyDescent="0.2">
      <c r="A179" s="3"/>
      <c r="B179" s="72">
        <v>172</v>
      </c>
      <c r="C179" s="58"/>
      <c r="D179" s="11"/>
      <c r="E179" s="10"/>
      <c r="F179" s="11"/>
      <c r="G179" s="11"/>
      <c r="H179" s="59"/>
      <c r="I179" s="11"/>
      <c r="J179" s="37" t="b">
        <f t="shared" si="35"/>
        <v>0</v>
      </c>
      <c r="K179" s="65"/>
      <c r="L179" s="41" t="str">
        <f t="shared" si="24"/>
        <v/>
      </c>
      <c r="M179" s="40" t="str">
        <f t="shared" si="25"/>
        <v/>
      </c>
      <c r="N179" s="13"/>
      <c r="O179" s="44">
        <f t="shared" si="26"/>
        <v>0</v>
      </c>
      <c r="P179" s="44">
        <v>28000</v>
      </c>
      <c r="Q179" s="45">
        <f t="shared" si="27"/>
        <v>0</v>
      </c>
      <c r="R179" s="52" t="str">
        <f t="shared" si="28"/>
        <v/>
      </c>
      <c r="S179" s="53" t="str">
        <f t="shared" si="29"/>
        <v/>
      </c>
      <c r="T179" s="53" t="str">
        <f t="shared" si="30"/>
        <v/>
      </c>
      <c r="U179" s="54" t="str">
        <f t="shared" si="31"/>
        <v/>
      </c>
      <c r="V179" s="7"/>
      <c r="W179" s="8"/>
      <c r="X179" s="55" t="str">
        <f t="shared" si="32"/>
        <v/>
      </c>
      <c r="Y179" s="7"/>
      <c r="Z179" s="56" t="str">
        <f t="shared" si="33"/>
        <v/>
      </c>
      <c r="AA179" s="56">
        <f t="shared" si="34"/>
        <v>12</v>
      </c>
    </row>
    <row r="180" spans="1:27" s="92" customFormat="1" ht="39" customHeight="1" x14ac:dyDescent="0.2">
      <c r="A180" s="3"/>
      <c r="B180" s="72">
        <v>173</v>
      </c>
      <c r="C180" s="58"/>
      <c r="D180" s="11"/>
      <c r="E180" s="10"/>
      <c r="F180" s="11"/>
      <c r="G180" s="11"/>
      <c r="H180" s="59"/>
      <c r="I180" s="11"/>
      <c r="J180" s="37" t="b">
        <f t="shared" si="35"/>
        <v>0</v>
      </c>
      <c r="K180" s="65"/>
      <c r="L180" s="41" t="str">
        <f t="shared" si="24"/>
        <v/>
      </c>
      <c r="M180" s="40" t="str">
        <f t="shared" si="25"/>
        <v/>
      </c>
      <c r="N180" s="13"/>
      <c r="O180" s="44">
        <f t="shared" si="26"/>
        <v>0</v>
      </c>
      <c r="P180" s="44">
        <v>28000</v>
      </c>
      <c r="Q180" s="45">
        <f t="shared" si="27"/>
        <v>0</v>
      </c>
      <c r="R180" s="52" t="str">
        <f t="shared" si="28"/>
        <v/>
      </c>
      <c r="S180" s="53" t="str">
        <f t="shared" si="29"/>
        <v/>
      </c>
      <c r="T180" s="53" t="str">
        <f t="shared" si="30"/>
        <v/>
      </c>
      <c r="U180" s="54" t="str">
        <f t="shared" si="31"/>
        <v/>
      </c>
      <c r="V180" s="7"/>
      <c r="W180" s="8"/>
      <c r="X180" s="55" t="str">
        <f t="shared" si="32"/>
        <v/>
      </c>
      <c r="Y180" s="7"/>
      <c r="Z180" s="56" t="str">
        <f t="shared" si="33"/>
        <v/>
      </c>
      <c r="AA180" s="56">
        <f t="shared" si="34"/>
        <v>12</v>
      </c>
    </row>
    <row r="181" spans="1:27" s="92" customFormat="1" ht="39" customHeight="1" x14ac:dyDescent="0.2">
      <c r="A181" s="3"/>
      <c r="B181" s="72">
        <v>174</v>
      </c>
      <c r="C181" s="58"/>
      <c r="D181" s="11"/>
      <c r="E181" s="10"/>
      <c r="F181" s="11"/>
      <c r="G181" s="11"/>
      <c r="H181" s="59"/>
      <c r="I181" s="11"/>
      <c r="J181" s="37" t="b">
        <f t="shared" si="35"/>
        <v>0</v>
      </c>
      <c r="K181" s="65"/>
      <c r="L181" s="41" t="str">
        <f t="shared" si="24"/>
        <v/>
      </c>
      <c r="M181" s="40" t="str">
        <f t="shared" si="25"/>
        <v/>
      </c>
      <c r="N181" s="13"/>
      <c r="O181" s="44">
        <f t="shared" si="26"/>
        <v>0</v>
      </c>
      <c r="P181" s="44">
        <v>28000</v>
      </c>
      <c r="Q181" s="45">
        <f t="shared" si="27"/>
        <v>0</v>
      </c>
      <c r="R181" s="52" t="str">
        <f t="shared" si="28"/>
        <v/>
      </c>
      <c r="S181" s="53" t="str">
        <f t="shared" si="29"/>
        <v/>
      </c>
      <c r="T181" s="53" t="str">
        <f t="shared" si="30"/>
        <v/>
      </c>
      <c r="U181" s="54" t="str">
        <f t="shared" si="31"/>
        <v/>
      </c>
      <c r="V181" s="7"/>
      <c r="W181" s="8"/>
      <c r="X181" s="55" t="str">
        <f t="shared" si="32"/>
        <v/>
      </c>
      <c r="Y181" s="7"/>
      <c r="Z181" s="56" t="str">
        <f t="shared" si="33"/>
        <v/>
      </c>
      <c r="AA181" s="56">
        <f t="shared" si="34"/>
        <v>12</v>
      </c>
    </row>
    <row r="182" spans="1:27" s="92" customFormat="1" ht="39" customHeight="1" x14ac:dyDescent="0.2">
      <c r="A182" s="3"/>
      <c r="B182" s="72">
        <v>175</v>
      </c>
      <c r="C182" s="58"/>
      <c r="D182" s="11"/>
      <c r="E182" s="10"/>
      <c r="F182" s="11"/>
      <c r="G182" s="11"/>
      <c r="H182" s="59"/>
      <c r="I182" s="11"/>
      <c r="J182" s="37" t="b">
        <f t="shared" si="35"/>
        <v>0</v>
      </c>
      <c r="K182" s="65"/>
      <c r="L182" s="41" t="str">
        <f t="shared" si="24"/>
        <v/>
      </c>
      <c r="M182" s="40" t="str">
        <f t="shared" si="25"/>
        <v/>
      </c>
      <c r="N182" s="13"/>
      <c r="O182" s="44">
        <f t="shared" si="26"/>
        <v>0</v>
      </c>
      <c r="P182" s="44">
        <v>28000</v>
      </c>
      <c r="Q182" s="45">
        <f t="shared" si="27"/>
        <v>0</v>
      </c>
      <c r="R182" s="52" t="str">
        <f t="shared" si="28"/>
        <v/>
      </c>
      <c r="S182" s="53" t="str">
        <f t="shared" si="29"/>
        <v/>
      </c>
      <c r="T182" s="53" t="str">
        <f t="shared" si="30"/>
        <v/>
      </c>
      <c r="U182" s="54" t="str">
        <f t="shared" si="31"/>
        <v/>
      </c>
      <c r="V182" s="7"/>
      <c r="W182" s="8"/>
      <c r="X182" s="55" t="str">
        <f t="shared" si="32"/>
        <v/>
      </c>
      <c r="Y182" s="7"/>
      <c r="Z182" s="56" t="str">
        <f t="shared" si="33"/>
        <v/>
      </c>
      <c r="AA182" s="56">
        <f t="shared" si="34"/>
        <v>12</v>
      </c>
    </row>
    <row r="183" spans="1:27" s="92" customFormat="1" ht="39" customHeight="1" x14ac:dyDescent="0.2">
      <c r="A183" s="3"/>
      <c r="B183" s="72">
        <v>176</v>
      </c>
      <c r="C183" s="58"/>
      <c r="D183" s="11"/>
      <c r="E183" s="10"/>
      <c r="F183" s="11"/>
      <c r="G183" s="11"/>
      <c r="H183" s="59"/>
      <c r="I183" s="11"/>
      <c r="J183" s="37" t="b">
        <f t="shared" si="35"/>
        <v>0</v>
      </c>
      <c r="K183" s="65"/>
      <c r="L183" s="41" t="str">
        <f t="shared" si="24"/>
        <v/>
      </c>
      <c r="M183" s="40" t="str">
        <f t="shared" si="25"/>
        <v/>
      </c>
      <c r="N183" s="13"/>
      <c r="O183" s="44">
        <f t="shared" si="26"/>
        <v>0</v>
      </c>
      <c r="P183" s="44">
        <v>28000</v>
      </c>
      <c r="Q183" s="45">
        <f t="shared" si="27"/>
        <v>0</v>
      </c>
      <c r="R183" s="52" t="str">
        <f t="shared" si="28"/>
        <v/>
      </c>
      <c r="S183" s="53" t="str">
        <f t="shared" si="29"/>
        <v/>
      </c>
      <c r="T183" s="53" t="str">
        <f t="shared" si="30"/>
        <v/>
      </c>
      <c r="U183" s="54" t="str">
        <f t="shared" si="31"/>
        <v/>
      </c>
      <c r="V183" s="7"/>
      <c r="W183" s="8"/>
      <c r="X183" s="55" t="str">
        <f t="shared" si="32"/>
        <v/>
      </c>
      <c r="Y183" s="7"/>
      <c r="Z183" s="56" t="str">
        <f t="shared" si="33"/>
        <v/>
      </c>
      <c r="AA183" s="56">
        <f t="shared" si="34"/>
        <v>12</v>
      </c>
    </row>
    <row r="184" spans="1:27" s="92" customFormat="1" ht="39" customHeight="1" x14ac:dyDescent="0.2">
      <c r="A184" s="3"/>
      <c r="B184" s="72">
        <v>177</v>
      </c>
      <c r="C184" s="58"/>
      <c r="D184" s="11"/>
      <c r="E184" s="10"/>
      <c r="F184" s="11"/>
      <c r="G184" s="11"/>
      <c r="H184" s="59"/>
      <c r="I184" s="11"/>
      <c r="J184" s="37" t="b">
        <f t="shared" si="35"/>
        <v>0</v>
      </c>
      <c r="K184" s="65"/>
      <c r="L184" s="41" t="str">
        <f t="shared" si="24"/>
        <v/>
      </c>
      <c r="M184" s="40" t="str">
        <f t="shared" si="25"/>
        <v/>
      </c>
      <c r="N184" s="13"/>
      <c r="O184" s="44">
        <f t="shared" si="26"/>
        <v>0</v>
      </c>
      <c r="P184" s="44">
        <v>28000</v>
      </c>
      <c r="Q184" s="45">
        <f t="shared" si="27"/>
        <v>0</v>
      </c>
      <c r="R184" s="52" t="str">
        <f t="shared" si="28"/>
        <v/>
      </c>
      <c r="S184" s="53" t="str">
        <f t="shared" si="29"/>
        <v/>
      </c>
      <c r="T184" s="53" t="str">
        <f t="shared" si="30"/>
        <v/>
      </c>
      <c r="U184" s="54" t="str">
        <f t="shared" si="31"/>
        <v/>
      </c>
      <c r="V184" s="7"/>
      <c r="W184" s="8"/>
      <c r="X184" s="55" t="str">
        <f t="shared" si="32"/>
        <v/>
      </c>
      <c r="Y184" s="7"/>
      <c r="Z184" s="56" t="str">
        <f t="shared" si="33"/>
        <v/>
      </c>
      <c r="AA184" s="56">
        <f t="shared" si="34"/>
        <v>12</v>
      </c>
    </row>
    <row r="185" spans="1:27" s="92" customFormat="1" ht="39" customHeight="1" x14ac:dyDescent="0.2">
      <c r="A185" s="3"/>
      <c r="B185" s="72">
        <v>178</v>
      </c>
      <c r="C185" s="58"/>
      <c r="D185" s="11"/>
      <c r="E185" s="10"/>
      <c r="F185" s="11"/>
      <c r="G185" s="11"/>
      <c r="H185" s="59"/>
      <c r="I185" s="11"/>
      <c r="J185" s="37" t="b">
        <f t="shared" si="35"/>
        <v>0</v>
      </c>
      <c r="K185" s="65"/>
      <c r="L185" s="41" t="str">
        <f t="shared" si="24"/>
        <v/>
      </c>
      <c r="M185" s="40" t="str">
        <f t="shared" si="25"/>
        <v/>
      </c>
      <c r="N185" s="13"/>
      <c r="O185" s="44">
        <f t="shared" si="26"/>
        <v>0</v>
      </c>
      <c r="P185" s="44">
        <v>28000</v>
      </c>
      <c r="Q185" s="45">
        <f t="shared" si="27"/>
        <v>0</v>
      </c>
      <c r="R185" s="52" t="str">
        <f t="shared" si="28"/>
        <v/>
      </c>
      <c r="S185" s="53" t="str">
        <f t="shared" si="29"/>
        <v/>
      </c>
      <c r="T185" s="53" t="str">
        <f t="shared" si="30"/>
        <v/>
      </c>
      <c r="U185" s="54" t="str">
        <f t="shared" si="31"/>
        <v/>
      </c>
      <c r="V185" s="7"/>
      <c r="W185" s="8"/>
      <c r="X185" s="55" t="str">
        <f t="shared" si="32"/>
        <v/>
      </c>
      <c r="Y185" s="7"/>
      <c r="Z185" s="56" t="str">
        <f t="shared" si="33"/>
        <v/>
      </c>
      <c r="AA185" s="56">
        <f t="shared" si="34"/>
        <v>12</v>
      </c>
    </row>
    <row r="186" spans="1:27" s="92" customFormat="1" ht="39" customHeight="1" x14ac:dyDescent="0.2">
      <c r="A186" s="3"/>
      <c r="B186" s="72">
        <v>179</v>
      </c>
      <c r="C186" s="58"/>
      <c r="D186" s="11"/>
      <c r="E186" s="10"/>
      <c r="F186" s="11"/>
      <c r="G186" s="11"/>
      <c r="H186" s="59"/>
      <c r="I186" s="11"/>
      <c r="J186" s="37" t="b">
        <f t="shared" si="35"/>
        <v>0</v>
      </c>
      <c r="K186" s="65"/>
      <c r="L186" s="41" t="str">
        <f t="shared" si="24"/>
        <v/>
      </c>
      <c r="M186" s="40" t="str">
        <f t="shared" si="25"/>
        <v/>
      </c>
      <c r="N186" s="13"/>
      <c r="O186" s="44">
        <f t="shared" si="26"/>
        <v>0</v>
      </c>
      <c r="P186" s="44">
        <v>28000</v>
      </c>
      <c r="Q186" s="45">
        <f t="shared" si="27"/>
        <v>0</v>
      </c>
      <c r="R186" s="52" t="str">
        <f t="shared" si="28"/>
        <v/>
      </c>
      <c r="S186" s="53" t="str">
        <f t="shared" si="29"/>
        <v/>
      </c>
      <c r="T186" s="53" t="str">
        <f t="shared" si="30"/>
        <v/>
      </c>
      <c r="U186" s="54" t="str">
        <f t="shared" si="31"/>
        <v/>
      </c>
      <c r="V186" s="7"/>
      <c r="W186" s="8"/>
      <c r="X186" s="55" t="str">
        <f t="shared" si="32"/>
        <v/>
      </c>
      <c r="Y186" s="7"/>
      <c r="Z186" s="56" t="str">
        <f t="shared" si="33"/>
        <v/>
      </c>
      <c r="AA186" s="56">
        <f t="shared" si="34"/>
        <v>12</v>
      </c>
    </row>
    <row r="187" spans="1:27" s="92" customFormat="1" ht="39" customHeight="1" x14ac:dyDescent="0.2">
      <c r="A187" s="3"/>
      <c r="B187" s="72">
        <v>180</v>
      </c>
      <c r="C187" s="58"/>
      <c r="D187" s="11"/>
      <c r="E187" s="10"/>
      <c r="F187" s="11"/>
      <c r="G187" s="11"/>
      <c r="H187" s="59"/>
      <c r="I187" s="11"/>
      <c r="J187" s="37" t="b">
        <f t="shared" si="35"/>
        <v>0</v>
      </c>
      <c r="K187" s="65"/>
      <c r="L187" s="41" t="str">
        <f t="shared" si="24"/>
        <v/>
      </c>
      <c r="M187" s="40" t="str">
        <f t="shared" si="25"/>
        <v/>
      </c>
      <c r="N187" s="13"/>
      <c r="O187" s="44">
        <f t="shared" si="26"/>
        <v>0</v>
      </c>
      <c r="P187" s="44">
        <v>28000</v>
      </c>
      <c r="Q187" s="45">
        <f t="shared" si="27"/>
        <v>0</v>
      </c>
      <c r="R187" s="52" t="str">
        <f t="shared" si="28"/>
        <v/>
      </c>
      <c r="S187" s="53" t="str">
        <f t="shared" si="29"/>
        <v/>
      </c>
      <c r="T187" s="53" t="str">
        <f t="shared" si="30"/>
        <v/>
      </c>
      <c r="U187" s="54" t="str">
        <f t="shared" si="31"/>
        <v/>
      </c>
      <c r="V187" s="7"/>
      <c r="W187" s="8"/>
      <c r="X187" s="55" t="str">
        <f t="shared" si="32"/>
        <v/>
      </c>
      <c r="Y187" s="7"/>
      <c r="Z187" s="56" t="str">
        <f t="shared" si="33"/>
        <v/>
      </c>
      <c r="AA187" s="56">
        <f t="shared" si="34"/>
        <v>12</v>
      </c>
    </row>
    <row r="188" spans="1:27" s="92" customFormat="1" ht="39" customHeight="1" x14ac:dyDescent="0.2">
      <c r="A188" s="3"/>
      <c r="B188" s="72">
        <v>181</v>
      </c>
      <c r="C188" s="58"/>
      <c r="D188" s="11"/>
      <c r="E188" s="10"/>
      <c r="F188" s="11"/>
      <c r="G188" s="11"/>
      <c r="H188" s="59"/>
      <c r="I188" s="11"/>
      <c r="J188" s="37" t="b">
        <f t="shared" si="35"/>
        <v>0</v>
      </c>
      <c r="K188" s="65"/>
      <c r="L188" s="41" t="str">
        <f t="shared" si="24"/>
        <v/>
      </c>
      <c r="M188" s="40" t="str">
        <f t="shared" si="25"/>
        <v/>
      </c>
      <c r="N188" s="13"/>
      <c r="O188" s="44">
        <f t="shared" si="26"/>
        <v>0</v>
      </c>
      <c r="P188" s="44">
        <v>28000</v>
      </c>
      <c r="Q188" s="45">
        <f t="shared" si="27"/>
        <v>0</v>
      </c>
      <c r="R188" s="52" t="str">
        <f t="shared" si="28"/>
        <v/>
      </c>
      <c r="S188" s="53" t="str">
        <f t="shared" si="29"/>
        <v/>
      </c>
      <c r="T188" s="53" t="str">
        <f t="shared" si="30"/>
        <v/>
      </c>
      <c r="U188" s="54" t="str">
        <f t="shared" si="31"/>
        <v/>
      </c>
      <c r="V188" s="7"/>
      <c r="W188" s="8"/>
      <c r="X188" s="55" t="str">
        <f t="shared" si="32"/>
        <v/>
      </c>
      <c r="Y188" s="7"/>
      <c r="Z188" s="56" t="str">
        <f t="shared" si="33"/>
        <v/>
      </c>
      <c r="AA188" s="56">
        <f t="shared" si="34"/>
        <v>12</v>
      </c>
    </row>
    <row r="189" spans="1:27" s="92" customFormat="1" ht="39" customHeight="1" x14ac:dyDescent="0.2">
      <c r="A189" s="3"/>
      <c r="B189" s="72">
        <v>182</v>
      </c>
      <c r="C189" s="58"/>
      <c r="D189" s="11"/>
      <c r="E189" s="10"/>
      <c r="F189" s="11"/>
      <c r="G189" s="11"/>
      <c r="H189" s="59"/>
      <c r="I189" s="11"/>
      <c r="J189" s="37" t="b">
        <f t="shared" si="35"/>
        <v>0</v>
      </c>
      <c r="K189" s="65"/>
      <c r="L189" s="41" t="str">
        <f t="shared" si="24"/>
        <v/>
      </c>
      <c r="M189" s="40" t="str">
        <f t="shared" si="25"/>
        <v/>
      </c>
      <c r="N189" s="13"/>
      <c r="O189" s="44">
        <f t="shared" si="26"/>
        <v>0</v>
      </c>
      <c r="P189" s="44">
        <v>28000</v>
      </c>
      <c r="Q189" s="45">
        <f t="shared" si="27"/>
        <v>0</v>
      </c>
      <c r="R189" s="52" t="str">
        <f t="shared" si="28"/>
        <v/>
      </c>
      <c r="S189" s="53" t="str">
        <f t="shared" si="29"/>
        <v/>
      </c>
      <c r="T189" s="53" t="str">
        <f t="shared" si="30"/>
        <v/>
      </c>
      <c r="U189" s="54" t="str">
        <f t="shared" si="31"/>
        <v/>
      </c>
      <c r="V189" s="7"/>
      <c r="W189" s="8"/>
      <c r="X189" s="55" t="str">
        <f t="shared" si="32"/>
        <v/>
      </c>
      <c r="Y189" s="7"/>
      <c r="Z189" s="56" t="str">
        <f t="shared" si="33"/>
        <v/>
      </c>
      <c r="AA189" s="56">
        <f t="shared" si="34"/>
        <v>12</v>
      </c>
    </row>
    <row r="190" spans="1:27" s="92" customFormat="1" ht="39" customHeight="1" x14ac:dyDescent="0.2">
      <c r="A190" s="3"/>
      <c r="B190" s="72">
        <v>183</v>
      </c>
      <c r="C190" s="58"/>
      <c r="D190" s="11"/>
      <c r="E190" s="10"/>
      <c r="F190" s="11"/>
      <c r="G190" s="11"/>
      <c r="H190" s="59"/>
      <c r="I190" s="11"/>
      <c r="J190" s="37" t="b">
        <f t="shared" si="35"/>
        <v>0</v>
      </c>
      <c r="K190" s="65"/>
      <c r="L190" s="41" t="str">
        <f t="shared" si="24"/>
        <v/>
      </c>
      <c r="M190" s="40" t="str">
        <f t="shared" si="25"/>
        <v/>
      </c>
      <c r="N190" s="13"/>
      <c r="O190" s="44">
        <f t="shared" si="26"/>
        <v>0</v>
      </c>
      <c r="P190" s="44">
        <v>28000</v>
      </c>
      <c r="Q190" s="45">
        <f t="shared" si="27"/>
        <v>0</v>
      </c>
      <c r="R190" s="52" t="str">
        <f t="shared" si="28"/>
        <v/>
      </c>
      <c r="S190" s="53" t="str">
        <f t="shared" si="29"/>
        <v/>
      </c>
      <c r="T190" s="53" t="str">
        <f t="shared" si="30"/>
        <v/>
      </c>
      <c r="U190" s="54" t="str">
        <f t="shared" si="31"/>
        <v/>
      </c>
      <c r="V190" s="7"/>
      <c r="W190" s="8"/>
      <c r="X190" s="55" t="str">
        <f t="shared" si="32"/>
        <v/>
      </c>
      <c r="Y190" s="7"/>
      <c r="Z190" s="56" t="str">
        <f t="shared" si="33"/>
        <v/>
      </c>
      <c r="AA190" s="56">
        <f t="shared" si="34"/>
        <v>12</v>
      </c>
    </row>
    <row r="191" spans="1:27" s="92" customFormat="1" ht="39" customHeight="1" x14ac:dyDescent="0.2">
      <c r="A191" s="3"/>
      <c r="B191" s="72">
        <v>184</v>
      </c>
      <c r="C191" s="58"/>
      <c r="D191" s="11"/>
      <c r="E191" s="10"/>
      <c r="F191" s="11"/>
      <c r="G191" s="11"/>
      <c r="H191" s="59"/>
      <c r="I191" s="11"/>
      <c r="J191" s="37" t="b">
        <f t="shared" si="35"/>
        <v>0</v>
      </c>
      <c r="K191" s="65"/>
      <c r="L191" s="41" t="str">
        <f t="shared" si="24"/>
        <v/>
      </c>
      <c r="M191" s="40" t="str">
        <f t="shared" si="25"/>
        <v/>
      </c>
      <c r="N191" s="13"/>
      <c r="O191" s="44">
        <f t="shared" si="26"/>
        <v>0</v>
      </c>
      <c r="P191" s="44">
        <v>28000</v>
      </c>
      <c r="Q191" s="45">
        <f t="shared" si="27"/>
        <v>0</v>
      </c>
      <c r="R191" s="52" t="str">
        <f t="shared" si="28"/>
        <v/>
      </c>
      <c r="S191" s="53" t="str">
        <f t="shared" si="29"/>
        <v/>
      </c>
      <c r="T191" s="53" t="str">
        <f t="shared" si="30"/>
        <v/>
      </c>
      <c r="U191" s="54" t="str">
        <f t="shared" si="31"/>
        <v/>
      </c>
      <c r="V191" s="7"/>
      <c r="W191" s="8"/>
      <c r="X191" s="55" t="str">
        <f t="shared" si="32"/>
        <v/>
      </c>
      <c r="Y191" s="7"/>
      <c r="Z191" s="56" t="str">
        <f t="shared" si="33"/>
        <v/>
      </c>
      <c r="AA191" s="56">
        <f t="shared" si="34"/>
        <v>12</v>
      </c>
    </row>
    <row r="192" spans="1:27" s="92" customFormat="1" ht="39" customHeight="1" x14ac:dyDescent="0.2">
      <c r="A192" s="3"/>
      <c r="B192" s="72">
        <v>185</v>
      </c>
      <c r="C192" s="58"/>
      <c r="D192" s="11"/>
      <c r="E192" s="10"/>
      <c r="F192" s="11"/>
      <c r="G192" s="11"/>
      <c r="H192" s="59"/>
      <c r="I192" s="11"/>
      <c r="J192" s="37" t="b">
        <f t="shared" si="35"/>
        <v>0</v>
      </c>
      <c r="K192" s="65"/>
      <c r="L192" s="41" t="str">
        <f t="shared" si="24"/>
        <v/>
      </c>
      <c r="M192" s="40" t="str">
        <f t="shared" si="25"/>
        <v/>
      </c>
      <c r="N192" s="13"/>
      <c r="O192" s="44">
        <f t="shared" si="26"/>
        <v>0</v>
      </c>
      <c r="P192" s="44">
        <v>28000</v>
      </c>
      <c r="Q192" s="45">
        <f t="shared" si="27"/>
        <v>0</v>
      </c>
      <c r="R192" s="52" t="str">
        <f t="shared" si="28"/>
        <v/>
      </c>
      <c r="S192" s="53" t="str">
        <f t="shared" si="29"/>
        <v/>
      </c>
      <c r="T192" s="53" t="str">
        <f t="shared" si="30"/>
        <v/>
      </c>
      <c r="U192" s="54" t="str">
        <f t="shared" si="31"/>
        <v/>
      </c>
      <c r="V192" s="7"/>
      <c r="W192" s="8"/>
      <c r="X192" s="55" t="str">
        <f t="shared" si="32"/>
        <v/>
      </c>
      <c r="Y192" s="7"/>
      <c r="Z192" s="56" t="str">
        <f t="shared" si="33"/>
        <v/>
      </c>
      <c r="AA192" s="56">
        <f t="shared" si="34"/>
        <v>12</v>
      </c>
    </row>
    <row r="193" spans="1:27" ht="39" customHeight="1" x14ac:dyDescent="0.2">
      <c r="A193" s="2"/>
      <c r="B193" s="72">
        <v>186</v>
      </c>
      <c r="C193" s="58"/>
      <c r="D193" s="11"/>
      <c r="E193" s="10"/>
      <c r="F193" s="11"/>
      <c r="G193" s="11"/>
      <c r="H193" s="59"/>
      <c r="I193" s="11"/>
      <c r="J193" s="37" t="b">
        <f t="shared" si="35"/>
        <v>0</v>
      </c>
      <c r="K193" s="65"/>
      <c r="L193" s="41" t="str">
        <f t="shared" si="24"/>
        <v/>
      </c>
      <c r="M193" s="40" t="str">
        <f t="shared" si="25"/>
        <v/>
      </c>
      <c r="N193" s="13"/>
      <c r="O193" s="44">
        <f t="shared" si="26"/>
        <v>0</v>
      </c>
      <c r="P193" s="44">
        <v>28000</v>
      </c>
      <c r="Q193" s="45">
        <f t="shared" si="27"/>
        <v>0</v>
      </c>
      <c r="R193" s="52" t="str">
        <f t="shared" si="28"/>
        <v/>
      </c>
      <c r="S193" s="53" t="str">
        <f t="shared" si="29"/>
        <v/>
      </c>
      <c r="T193" s="53" t="str">
        <f t="shared" si="30"/>
        <v/>
      </c>
      <c r="U193" s="54" t="str">
        <f t="shared" si="31"/>
        <v/>
      </c>
      <c r="V193" s="7"/>
      <c r="W193" s="8"/>
      <c r="X193" s="55" t="str">
        <f t="shared" si="32"/>
        <v/>
      </c>
      <c r="Y193" s="7"/>
      <c r="Z193" s="56" t="str">
        <f t="shared" si="33"/>
        <v/>
      </c>
      <c r="AA193" s="56">
        <f t="shared" si="34"/>
        <v>12</v>
      </c>
    </row>
    <row r="194" spans="1:27" ht="39" customHeight="1" x14ac:dyDescent="0.2">
      <c r="A194" s="2"/>
      <c r="B194" s="72">
        <v>187</v>
      </c>
      <c r="C194" s="58"/>
      <c r="D194" s="11"/>
      <c r="E194" s="10"/>
      <c r="F194" s="11"/>
      <c r="G194" s="11"/>
      <c r="H194" s="59"/>
      <c r="I194" s="11"/>
      <c r="J194" s="37" t="b">
        <f t="shared" si="35"/>
        <v>0</v>
      </c>
      <c r="K194" s="65"/>
      <c r="L194" s="41" t="str">
        <f t="shared" si="24"/>
        <v/>
      </c>
      <c r="M194" s="40" t="str">
        <f t="shared" si="25"/>
        <v/>
      </c>
      <c r="N194" s="13"/>
      <c r="O194" s="44">
        <f t="shared" si="26"/>
        <v>0</v>
      </c>
      <c r="P194" s="44">
        <v>28000</v>
      </c>
      <c r="Q194" s="45">
        <f t="shared" si="27"/>
        <v>0</v>
      </c>
      <c r="R194" s="52" t="str">
        <f t="shared" si="28"/>
        <v/>
      </c>
      <c r="S194" s="53" t="str">
        <f t="shared" si="29"/>
        <v/>
      </c>
      <c r="T194" s="53" t="str">
        <f t="shared" si="30"/>
        <v/>
      </c>
      <c r="U194" s="54" t="str">
        <f t="shared" si="31"/>
        <v/>
      </c>
      <c r="V194" s="7"/>
      <c r="W194" s="8"/>
      <c r="X194" s="55" t="str">
        <f t="shared" si="32"/>
        <v/>
      </c>
      <c r="Y194" s="7"/>
      <c r="Z194" s="56" t="str">
        <f t="shared" si="33"/>
        <v/>
      </c>
      <c r="AA194" s="56">
        <f t="shared" si="34"/>
        <v>12</v>
      </c>
    </row>
    <row r="195" spans="1:27" ht="39" customHeight="1" x14ac:dyDescent="0.2">
      <c r="A195" s="2"/>
      <c r="B195" s="72">
        <v>188</v>
      </c>
      <c r="C195" s="58"/>
      <c r="D195" s="11"/>
      <c r="E195" s="10"/>
      <c r="F195" s="11"/>
      <c r="G195" s="11"/>
      <c r="H195" s="59"/>
      <c r="I195" s="11"/>
      <c r="J195" s="37" t="b">
        <f t="shared" si="35"/>
        <v>0</v>
      </c>
      <c r="K195" s="65"/>
      <c r="L195" s="41" t="str">
        <f t="shared" si="24"/>
        <v/>
      </c>
      <c r="M195" s="40" t="str">
        <f t="shared" si="25"/>
        <v/>
      </c>
      <c r="N195" s="13"/>
      <c r="O195" s="44">
        <f t="shared" si="26"/>
        <v>0</v>
      </c>
      <c r="P195" s="44">
        <v>28000</v>
      </c>
      <c r="Q195" s="45">
        <f t="shared" si="27"/>
        <v>0</v>
      </c>
      <c r="R195" s="52" t="str">
        <f t="shared" si="28"/>
        <v/>
      </c>
      <c r="S195" s="53" t="str">
        <f t="shared" si="29"/>
        <v/>
      </c>
      <c r="T195" s="53" t="str">
        <f t="shared" si="30"/>
        <v/>
      </c>
      <c r="U195" s="54" t="str">
        <f t="shared" si="31"/>
        <v/>
      </c>
      <c r="V195" s="7"/>
      <c r="W195" s="8"/>
      <c r="X195" s="55" t="str">
        <f t="shared" si="32"/>
        <v/>
      </c>
      <c r="Y195" s="7"/>
      <c r="Z195" s="56" t="str">
        <f t="shared" si="33"/>
        <v/>
      </c>
      <c r="AA195" s="56">
        <f t="shared" si="34"/>
        <v>12</v>
      </c>
    </row>
    <row r="196" spans="1:27" ht="39" customHeight="1" x14ac:dyDescent="0.2">
      <c r="A196" s="2"/>
      <c r="B196" s="72">
        <v>189</v>
      </c>
      <c r="C196" s="58"/>
      <c r="D196" s="11"/>
      <c r="E196" s="10"/>
      <c r="F196" s="11"/>
      <c r="G196" s="11"/>
      <c r="H196" s="59"/>
      <c r="I196" s="11"/>
      <c r="J196" s="37" t="b">
        <f t="shared" si="35"/>
        <v>0</v>
      </c>
      <c r="K196" s="65"/>
      <c r="L196" s="41" t="str">
        <f t="shared" si="24"/>
        <v/>
      </c>
      <c r="M196" s="40" t="str">
        <f t="shared" si="25"/>
        <v/>
      </c>
      <c r="N196" s="13"/>
      <c r="O196" s="44">
        <f t="shared" si="26"/>
        <v>0</v>
      </c>
      <c r="P196" s="44">
        <v>28000</v>
      </c>
      <c r="Q196" s="45">
        <f t="shared" si="27"/>
        <v>0</v>
      </c>
      <c r="R196" s="52" t="str">
        <f t="shared" si="28"/>
        <v/>
      </c>
      <c r="S196" s="53" t="str">
        <f t="shared" si="29"/>
        <v/>
      </c>
      <c r="T196" s="53" t="str">
        <f t="shared" si="30"/>
        <v/>
      </c>
      <c r="U196" s="54" t="str">
        <f t="shared" si="31"/>
        <v/>
      </c>
      <c r="V196" s="7"/>
      <c r="W196" s="8"/>
      <c r="X196" s="55" t="str">
        <f t="shared" si="32"/>
        <v/>
      </c>
      <c r="Y196" s="7"/>
      <c r="Z196" s="56" t="str">
        <f t="shared" si="33"/>
        <v/>
      </c>
      <c r="AA196" s="56">
        <f t="shared" si="34"/>
        <v>12</v>
      </c>
    </row>
    <row r="197" spans="1:27" ht="39" customHeight="1" x14ac:dyDescent="0.2">
      <c r="A197" s="2"/>
      <c r="B197" s="72">
        <v>190</v>
      </c>
      <c r="C197" s="58"/>
      <c r="D197" s="11"/>
      <c r="E197" s="10"/>
      <c r="F197" s="11"/>
      <c r="G197" s="11"/>
      <c r="H197" s="59"/>
      <c r="I197" s="11"/>
      <c r="J197" s="37" t="b">
        <f t="shared" si="35"/>
        <v>0</v>
      </c>
      <c r="K197" s="65"/>
      <c r="L197" s="41" t="str">
        <f t="shared" si="24"/>
        <v/>
      </c>
      <c r="M197" s="40" t="str">
        <f t="shared" si="25"/>
        <v/>
      </c>
      <c r="N197" s="13"/>
      <c r="O197" s="44">
        <f t="shared" si="26"/>
        <v>0</v>
      </c>
      <c r="P197" s="44">
        <v>28000</v>
      </c>
      <c r="Q197" s="45">
        <f t="shared" si="27"/>
        <v>0</v>
      </c>
      <c r="R197" s="52" t="str">
        <f t="shared" si="28"/>
        <v/>
      </c>
      <c r="S197" s="53" t="str">
        <f t="shared" si="29"/>
        <v/>
      </c>
      <c r="T197" s="53" t="str">
        <f t="shared" si="30"/>
        <v/>
      </c>
      <c r="U197" s="54" t="str">
        <f t="shared" si="31"/>
        <v/>
      </c>
      <c r="V197" s="7"/>
      <c r="W197" s="8"/>
      <c r="X197" s="55" t="str">
        <f t="shared" si="32"/>
        <v/>
      </c>
      <c r="Y197" s="7"/>
      <c r="Z197" s="56" t="str">
        <f t="shared" si="33"/>
        <v/>
      </c>
      <c r="AA197" s="56">
        <f t="shared" si="34"/>
        <v>12</v>
      </c>
    </row>
    <row r="198" spans="1:27" ht="39" customHeight="1" x14ac:dyDescent="0.2">
      <c r="A198" s="2"/>
      <c r="B198" s="72">
        <v>191</v>
      </c>
      <c r="C198" s="58"/>
      <c r="D198" s="11"/>
      <c r="E198" s="10"/>
      <c r="F198" s="11"/>
      <c r="G198" s="11"/>
      <c r="H198" s="59"/>
      <c r="I198" s="11"/>
      <c r="J198" s="37" t="b">
        <f t="shared" si="35"/>
        <v>0</v>
      </c>
      <c r="K198" s="65"/>
      <c r="L198" s="41" t="str">
        <f t="shared" si="24"/>
        <v/>
      </c>
      <c r="M198" s="40" t="str">
        <f t="shared" si="25"/>
        <v/>
      </c>
      <c r="N198" s="13"/>
      <c r="O198" s="44">
        <f t="shared" si="26"/>
        <v>0</v>
      </c>
      <c r="P198" s="44">
        <v>28000</v>
      </c>
      <c r="Q198" s="45">
        <f t="shared" si="27"/>
        <v>0</v>
      </c>
      <c r="R198" s="52" t="str">
        <f t="shared" si="28"/>
        <v/>
      </c>
      <c r="S198" s="53" t="str">
        <f t="shared" si="29"/>
        <v/>
      </c>
      <c r="T198" s="53" t="str">
        <f t="shared" si="30"/>
        <v/>
      </c>
      <c r="U198" s="54" t="str">
        <f t="shared" si="31"/>
        <v/>
      </c>
      <c r="V198" s="7"/>
      <c r="W198" s="8"/>
      <c r="X198" s="55" t="str">
        <f t="shared" si="32"/>
        <v/>
      </c>
      <c r="Y198" s="7"/>
      <c r="Z198" s="56" t="str">
        <f t="shared" si="33"/>
        <v/>
      </c>
      <c r="AA198" s="56">
        <f t="shared" si="34"/>
        <v>12</v>
      </c>
    </row>
    <row r="199" spans="1:27" ht="39" customHeight="1" x14ac:dyDescent="0.2">
      <c r="A199" s="2"/>
      <c r="B199" s="72">
        <v>192</v>
      </c>
      <c r="C199" s="58"/>
      <c r="D199" s="11"/>
      <c r="E199" s="10"/>
      <c r="F199" s="11"/>
      <c r="G199" s="11"/>
      <c r="H199" s="59"/>
      <c r="I199" s="11"/>
      <c r="J199" s="37" t="b">
        <f t="shared" si="35"/>
        <v>0</v>
      </c>
      <c r="K199" s="65"/>
      <c r="L199" s="41" t="str">
        <f t="shared" si="24"/>
        <v/>
      </c>
      <c r="M199" s="40" t="str">
        <f t="shared" si="25"/>
        <v/>
      </c>
      <c r="N199" s="13"/>
      <c r="O199" s="44">
        <f t="shared" si="26"/>
        <v>0</v>
      </c>
      <c r="P199" s="44">
        <v>28000</v>
      </c>
      <c r="Q199" s="45">
        <f t="shared" si="27"/>
        <v>0</v>
      </c>
      <c r="R199" s="52" t="str">
        <f t="shared" si="28"/>
        <v/>
      </c>
      <c r="S199" s="53" t="str">
        <f t="shared" si="29"/>
        <v/>
      </c>
      <c r="T199" s="53" t="str">
        <f t="shared" si="30"/>
        <v/>
      </c>
      <c r="U199" s="54" t="str">
        <f t="shared" si="31"/>
        <v/>
      </c>
      <c r="V199" s="7"/>
      <c r="W199" s="8"/>
      <c r="X199" s="55" t="str">
        <f t="shared" si="32"/>
        <v/>
      </c>
      <c r="Y199" s="7"/>
      <c r="Z199" s="56" t="str">
        <f t="shared" si="33"/>
        <v/>
      </c>
      <c r="AA199" s="56">
        <f t="shared" si="34"/>
        <v>12</v>
      </c>
    </row>
    <row r="200" spans="1:27" ht="39" customHeight="1" x14ac:dyDescent="0.2">
      <c r="A200" s="2"/>
      <c r="B200" s="72">
        <v>193</v>
      </c>
      <c r="C200" s="58"/>
      <c r="D200" s="11"/>
      <c r="E200" s="10"/>
      <c r="F200" s="11"/>
      <c r="G200" s="11"/>
      <c r="H200" s="59"/>
      <c r="I200" s="11"/>
      <c r="J200" s="37" t="b">
        <f t="shared" si="35"/>
        <v>0</v>
      </c>
      <c r="K200" s="65"/>
      <c r="L200" s="41" t="str">
        <f t="shared" si="24"/>
        <v/>
      </c>
      <c r="M200" s="40" t="str">
        <f t="shared" si="25"/>
        <v/>
      </c>
      <c r="N200" s="13"/>
      <c r="O200" s="44">
        <f t="shared" si="26"/>
        <v>0</v>
      </c>
      <c r="P200" s="44">
        <v>28000</v>
      </c>
      <c r="Q200" s="45">
        <f t="shared" si="27"/>
        <v>0</v>
      </c>
      <c r="R200" s="52" t="str">
        <f t="shared" si="28"/>
        <v/>
      </c>
      <c r="S200" s="53" t="str">
        <f t="shared" si="29"/>
        <v/>
      </c>
      <c r="T200" s="53" t="str">
        <f t="shared" si="30"/>
        <v/>
      </c>
      <c r="U200" s="54" t="str">
        <f t="shared" si="31"/>
        <v/>
      </c>
      <c r="V200" s="7"/>
      <c r="W200" s="8"/>
      <c r="X200" s="55" t="str">
        <f t="shared" si="32"/>
        <v/>
      </c>
      <c r="Y200" s="7"/>
      <c r="Z200" s="56" t="str">
        <f t="shared" si="33"/>
        <v/>
      </c>
      <c r="AA200" s="56">
        <f t="shared" si="34"/>
        <v>12</v>
      </c>
    </row>
    <row r="201" spans="1:27" ht="39" customHeight="1" x14ac:dyDescent="0.2">
      <c r="A201" s="2"/>
      <c r="B201" s="72">
        <v>194</v>
      </c>
      <c r="C201" s="58"/>
      <c r="D201" s="11"/>
      <c r="E201" s="10"/>
      <c r="F201" s="11"/>
      <c r="G201" s="11"/>
      <c r="H201" s="59"/>
      <c r="I201" s="11"/>
      <c r="J201" s="37" t="b">
        <f t="shared" si="35"/>
        <v>0</v>
      </c>
      <c r="K201" s="65"/>
      <c r="L201" s="41" t="str">
        <f t="shared" ref="L201:L264" si="36">IF(SUM(T201:U201,X201,Y201:Y201)=0,"",SUM(T201:U201,X201,Y201:Y201))</f>
        <v/>
      </c>
      <c r="M201" s="40" t="str">
        <f t="shared" ref="M201:M264" si="37">IF(L201="","",ROUNDDOWN(K201/L201,0))</f>
        <v/>
      </c>
      <c r="N201" s="13"/>
      <c r="O201" s="44">
        <f t="shared" ref="O201:O264" si="38">SUM(M201:N201)</f>
        <v>0</v>
      </c>
      <c r="P201" s="44">
        <v>28000</v>
      </c>
      <c r="Q201" s="45">
        <f t="shared" ref="Q201:Q264" si="39">IF(J201="対象",IF(O201&gt;P201,P201,O201),0)</f>
        <v>0</v>
      </c>
      <c r="R201" s="52" t="str">
        <f t="shared" ref="R201:R264" si="40">IF(H201="在園",(YEAR($R$3)-YEAR(F201))*12+MONTH($R$3)-MONTH(F201)+1,"")</f>
        <v/>
      </c>
      <c r="S201" s="53" t="str">
        <f t="shared" ref="S201:S264" si="41">IF(R201&gt;12,"",R201)</f>
        <v/>
      </c>
      <c r="T201" s="53" t="str">
        <f t="shared" ref="T201:T264" si="42">IF(H201="在園",IF(R201&gt;12,12,R201),"")</f>
        <v/>
      </c>
      <c r="U201" s="54" t="str">
        <f t="shared" ref="U201:U264" si="43">IF(H201="在園のまま市内へ転入",AA201,"")</f>
        <v/>
      </c>
      <c r="V201" s="7"/>
      <c r="W201" s="8"/>
      <c r="X201" s="55" t="str">
        <f t="shared" ref="X201:X264" si="44">IF(AND(OR(H201="休園",H201="復園"),SUM(V201+W201)&gt;0),SUM(V201+W201),"")</f>
        <v/>
      </c>
      <c r="Y201" s="7"/>
      <c r="Z201" s="56" t="str">
        <f t="shared" ref="Z201:Z264" si="45">IF(H201="在園のまま市内へ転入",(YEAR($R$3)-YEAR(G201))*12+MONTH($R$3)-MONTH(G201)+1,"")</f>
        <v/>
      </c>
      <c r="AA201" s="56">
        <f t="shared" ref="AA201:AA264" si="46">IF(Z201&gt;12,12,Z201)</f>
        <v>12</v>
      </c>
    </row>
    <row r="202" spans="1:27" ht="39" customHeight="1" x14ac:dyDescent="0.2">
      <c r="A202" s="2"/>
      <c r="B202" s="72">
        <v>195</v>
      </c>
      <c r="C202" s="58"/>
      <c r="D202" s="11"/>
      <c r="E202" s="10"/>
      <c r="F202" s="11"/>
      <c r="G202" s="11"/>
      <c r="H202" s="59"/>
      <c r="I202" s="11"/>
      <c r="J202" s="37" t="b">
        <f t="shared" ref="J202:J265" si="47">IF(OR(H202="在園",H202="在園のまま市内へ転入",H202="復園",H202="その他1（支給対象）"),"対象",IF(OR(H202="退園",H202="在園のまま市外へ転出",H202="休園",H202="入園キャンセル",H202="その他２（支給対象外）"),"対象外"))</f>
        <v>0</v>
      </c>
      <c r="K202" s="65"/>
      <c r="L202" s="41" t="str">
        <f t="shared" si="36"/>
        <v/>
      </c>
      <c r="M202" s="40" t="str">
        <f t="shared" si="37"/>
        <v/>
      </c>
      <c r="N202" s="13"/>
      <c r="O202" s="44">
        <f t="shared" si="38"/>
        <v>0</v>
      </c>
      <c r="P202" s="44">
        <v>28000</v>
      </c>
      <c r="Q202" s="45">
        <f t="shared" si="39"/>
        <v>0</v>
      </c>
      <c r="R202" s="52" t="str">
        <f t="shared" si="40"/>
        <v/>
      </c>
      <c r="S202" s="53" t="str">
        <f t="shared" si="41"/>
        <v/>
      </c>
      <c r="T202" s="53" t="str">
        <f t="shared" si="42"/>
        <v/>
      </c>
      <c r="U202" s="54" t="str">
        <f t="shared" si="43"/>
        <v/>
      </c>
      <c r="V202" s="7"/>
      <c r="W202" s="8"/>
      <c r="X202" s="55" t="str">
        <f t="shared" si="44"/>
        <v/>
      </c>
      <c r="Y202" s="7"/>
      <c r="Z202" s="56" t="str">
        <f t="shared" si="45"/>
        <v/>
      </c>
      <c r="AA202" s="56">
        <f t="shared" si="46"/>
        <v>12</v>
      </c>
    </row>
    <row r="203" spans="1:27" ht="39" customHeight="1" x14ac:dyDescent="0.2">
      <c r="A203" s="2"/>
      <c r="B203" s="72">
        <v>196</v>
      </c>
      <c r="C203" s="58"/>
      <c r="D203" s="11"/>
      <c r="E203" s="10"/>
      <c r="F203" s="11"/>
      <c r="G203" s="11"/>
      <c r="H203" s="59"/>
      <c r="I203" s="11"/>
      <c r="J203" s="37" t="b">
        <f t="shared" si="47"/>
        <v>0</v>
      </c>
      <c r="K203" s="65"/>
      <c r="L203" s="41" t="str">
        <f t="shared" si="36"/>
        <v/>
      </c>
      <c r="M203" s="40" t="str">
        <f t="shared" si="37"/>
        <v/>
      </c>
      <c r="N203" s="13"/>
      <c r="O203" s="44">
        <f t="shared" si="38"/>
        <v>0</v>
      </c>
      <c r="P203" s="44">
        <v>28000</v>
      </c>
      <c r="Q203" s="45">
        <f t="shared" si="39"/>
        <v>0</v>
      </c>
      <c r="R203" s="52" t="str">
        <f t="shared" si="40"/>
        <v/>
      </c>
      <c r="S203" s="53" t="str">
        <f t="shared" si="41"/>
        <v/>
      </c>
      <c r="T203" s="53" t="str">
        <f t="shared" si="42"/>
        <v/>
      </c>
      <c r="U203" s="54" t="str">
        <f t="shared" si="43"/>
        <v/>
      </c>
      <c r="V203" s="7"/>
      <c r="W203" s="8"/>
      <c r="X203" s="55" t="str">
        <f t="shared" si="44"/>
        <v/>
      </c>
      <c r="Y203" s="7"/>
      <c r="Z203" s="56" t="str">
        <f t="shared" si="45"/>
        <v/>
      </c>
      <c r="AA203" s="56">
        <f t="shared" si="46"/>
        <v>12</v>
      </c>
    </row>
    <row r="204" spans="1:27" ht="39" customHeight="1" x14ac:dyDescent="0.2">
      <c r="A204" s="2"/>
      <c r="B204" s="72">
        <v>197</v>
      </c>
      <c r="C204" s="58"/>
      <c r="D204" s="11"/>
      <c r="E204" s="10"/>
      <c r="F204" s="11"/>
      <c r="G204" s="11"/>
      <c r="H204" s="59"/>
      <c r="I204" s="11"/>
      <c r="J204" s="37" t="b">
        <f t="shared" si="47"/>
        <v>0</v>
      </c>
      <c r="K204" s="65"/>
      <c r="L204" s="41" t="str">
        <f t="shared" si="36"/>
        <v/>
      </c>
      <c r="M204" s="40" t="str">
        <f t="shared" si="37"/>
        <v/>
      </c>
      <c r="N204" s="13"/>
      <c r="O204" s="44">
        <f t="shared" si="38"/>
        <v>0</v>
      </c>
      <c r="P204" s="44">
        <v>28000</v>
      </c>
      <c r="Q204" s="45">
        <f t="shared" si="39"/>
        <v>0</v>
      </c>
      <c r="R204" s="52" t="str">
        <f t="shared" si="40"/>
        <v/>
      </c>
      <c r="S204" s="53" t="str">
        <f t="shared" si="41"/>
        <v/>
      </c>
      <c r="T204" s="53" t="str">
        <f t="shared" si="42"/>
        <v/>
      </c>
      <c r="U204" s="54" t="str">
        <f t="shared" si="43"/>
        <v/>
      </c>
      <c r="V204" s="7"/>
      <c r="W204" s="8"/>
      <c r="X204" s="55" t="str">
        <f t="shared" si="44"/>
        <v/>
      </c>
      <c r="Y204" s="7"/>
      <c r="Z204" s="56" t="str">
        <f t="shared" si="45"/>
        <v/>
      </c>
      <c r="AA204" s="56">
        <f t="shared" si="46"/>
        <v>12</v>
      </c>
    </row>
    <row r="205" spans="1:27" ht="39" customHeight="1" x14ac:dyDescent="0.2">
      <c r="A205" s="2"/>
      <c r="B205" s="72">
        <v>198</v>
      </c>
      <c r="C205" s="58"/>
      <c r="D205" s="11"/>
      <c r="E205" s="10"/>
      <c r="F205" s="11"/>
      <c r="G205" s="11"/>
      <c r="H205" s="59"/>
      <c r="I205" s="11"/>
      <c r="J205" s="37" t="b">
        <f t="shared" si="47"/>
        <v>0</v>
      </c>
      <c r="K205" s="65"/>
      <c r="L205" s="41" t="str">
        <f t="shared" si="36"/>
        <v/>
      </c>
      <c r="M205" s="40" t="str">
        <f t="shared" si="37"/>
        <v/>
      </c>
      <c r="N205" s="13"/>
      <c r="O205" s="44">
        <f t="shared" si="38"/>
        <v>0</v>
      </c>
      <c r="P205" s="44">
        <v>28000</v>
      </c>
      <c r="Q205" s="45">
        <f t="shared" si="39"/>
        <v>0</v>
      </c>
      <c r="R205" s="52" t="str">
        <f t="shared" si="40"/>
        <v/>
      </c>
      <c r="S205" s="53" t="str">
        <f t="shared" si="41"/>
        <v/>
      </c>
      <c r="T205" s="53" t="str">
        <f t="shared" si="42"/>
        <v/>
      </c>
      <c r="U205" s="54" t="str">
        <f t="shared" si="43"/>
        <v/>
      </c>
      <c r="V205" s="7"/>
      <c r="W205" s="8"/>
      <c r="X205" s="55" t="str">
        <f t="shared" si="44"/>
        <v/>
      </c>
      <c r="Y205" s="7"/>
      <c r="Z205" s="56" t="str">
        <f t="shared" si="45"/>
        <v/>
      </c>
      <c r="AA205" s="56">
        <f t="shared" si="46"/>
        <v>12</v>
      </c>
    </row>
    <row r="206" spans="1:27" ht="39" customHeight="1" x14ac:dyDescent="0.2">
      <c r="A206" s="2"/>
      <c r="B206" s="72">
        <v>199</v>
      </c>
      <c r="C206" s="58"/>
      <c r="D206" s="11"/>
      <c r="E206" s="10"/>
      <c r="F206" s="11"/>
      <c r="G206" s="11"/>
      <c r="H206" s="59"/>
      <c r="I206" s="11"/>
      <c r="J206" s="37" t="b">
        <f t="shared" si="47"/>
        <v>0</v>
      </c>
      <c r="K206" s="65"/>
      <c r="L206" s="41" t="str">
        <f t="shared" si="36"/>
        <v/>
      </c>
      <c r="M206" s="40" t="str">
        <f t="shared" si="37"/>
        <v/>
      </c>
      <c r="N206" s="13"/>
      <c r="O206" s="44">
        <f t="shared" si="38"/>
        <v>0</v>
      </c>
      <c r="P206" s="44">
        <v>28000</v>
      </c>
      <c r="Q206" s="45">
        <f t="shared" si="39"/>
        <v>0</v>
      </c>
      <c r="R206" s="52" t="str">
        <f t="shared" si="40"/>
        <v/>
      </c>
      <c r="S206" s="53" t="str">
        <f t="shared" si="41"/>
        <v/>
      </c>
      <c r="T206" s="53" t="str">
        <f t="shared" si="42"/>
        <v/>
      </c>
      <c r="U206" s="54" t="str">
        <f t="shared" si="43"/>
        <v/>
      </c>
      <c r="V206" s="7"/>
      <c r="W206" s="8"/>
      <c r="X206" s="55" t="str">
        <f t="shared" si="44"/>
        <v/>
      </c>
      <c r="Y206" s="7"/>
      <c r="Z206" s="56" t="str">
        <f t="shared" si="45"/>
        <v/>
      </c>
      <c r="AA206" s="56">
        <f t="shared" si="46"/>
        <v>12</v>
      </c>
    </row>
    <row r="207" spans="1:27" ht="39" customHeight="1" x14ac:dyDescent="0.2">
      <c r="A207" s="2"/>
      <c r="B207" s="72">
        <v>200</v>
      </c>
      <c r="C207" s="58"/>
      <c r="D207" s="11"/>
      <c r="E207" s="10"/>
      <c r="F207" s="11"/>
      <c r="G207" s="11"/>
      <c r="H207" s="59"/>
      <c r="I207" s="11"/>
      <c r="J207" s="37" t="b">
        <f t="shared" si="47"/>
        <v>0</v>
      </c>
      <c r="K207" s="65"/>
      <c r="L207" s="41" t="str">
        <f t="shared" si="36"/>
        <v/>
      </c>
      <c r="M207" s="40" t="str">
        <f t="shared" si="37"/>
        <v/>
      </c>
      <c r="N207" s="13"/>
      <c r="O207" s="44">
        <f t="shared" si="38"/>
        <v>0</v>
      </c>
      <c r="P207" s="44">
        <v>28000</v>
      </c>
      <c r="Q207" s="45">
        <f t="shared" si="39"/>
        <v>0</v>
      </c>
      <c r="R207" s="52" t="str">
        <f t="shared" si="40"/>
        <v/>
      </c>
      <c r="S207" s="53" t="str">
        <f t="shared" si="41"/>
        <v/>
      </c>
      <c r="T207" s="53" t="str">
        <f t="shared" si="42"/>
        <v/>
      </c>
      <c r="U207" s="54" t="str">
        <f t="shared" si="43"/>
        <v/>
      </c>
      <c r="V207" s="7"/>
      <c r="W207" s="8"/>
      <c r="X207" s="55" t="str">
        <f t="shared" si="44"/>
        <v/>
      </c>
      <c r="Y207" s="7"/>
      <c r="Z207" s="56" t="str">
        <f t="shared" si="45"/>
        <v/>
      </c>
      <c r="AA207" s="56">
        <f t="shared" si="46"/>
        <v>12</v>
      </c>
    </row>
    <row r="208" spans="1:27" ht="39" customHeight="1" x14ac:dyDescent="0.2">
      <c r="A208" s="2"/>
      <c r="B208" s="72">
        <v>201</v>
      </c>
      <c r="C208" s="58"/>
      <c r="D208" s="11"/>
      <c r="E208" s="10"/>
      <c r="F208" s="11"/>
      <c r="G208" s="11"/>
      <c r="H208" s="59"/>
      <c r="I208" s="11"/>
      <c r="J208" s="37" t="b">
        <f t="shared" si="47"/>
        <v>0</v>
      </c>
      <c r="K208" s="65"/>
      <c r="L208" s="41" t="str">
        <f t="shared" si="36"/>
        <v/>
      </c>
      <c r="M208" s="40" t="str">
        <f t="shared" si="37"/>
        <v/>
      </c>
      <c r="N208" s="13"/>
      <c r="O208" s="44">
        <f t="shared" si="38"/>
        <v>0</v>
      </c>
      <c r="P208" s="44">
        <v>28000</v>
      </c>
      <c r="Q208" s="45">
        <f t="shared" si="39"/>
        <v>0</v>
      </c>
      <c r="R208" s="52" t="str">
        <f t="shared" si="40"/>
        <v/>
      </c>
      <c r="S208" s="53" t="str">
        <f t="shared" si="41"/>
        <v/>
      </c>
      <c r="T208" s="53" t="str">
        <f t="shared" si="42"/>
        <v/>
      </c>
      <c r="U208" s="54" t="str">
        <f t="shared" si="43"/>
        <v/>
      </c>
      <c r="V208" s="7"/>
      <c r="W208" s="8"/>
      <c r="X208" s="55" t="str">
        <f t="shared" si="44"/>
        <v/>
      </c>
      <c r="Y208" s="7"/>
      <c r="Z208" s="56" t="str">
        <f t="shared" si="45"/>
        <v/>
      </c>
      <c r="AA208" s="56">
        <f t="shared" si="46"/>
        <v>12</v>
      </c>
    </row>
    <row r="209" spans="1:27" ht="39" customHeight="1" x14ac:dyDescent="0.2">
      <c r="A209" s="2"/>
      <c r="B209" s="72">
        <v>202</v>
      </c>
      <c r="C209" s="58"/>
      <c r="D209" s="11"/>
      <c r="E209" s="10"/>
      <c r="F209" s="11"/>
      <c r="G209" s="11"/>
      <c r="H209" s="59"/>
      <c r="I209" s="11"/>
      <c r="J209" s="37" t="b">
        <f t="shared" si="47"/>
        <v>0</v>
      </c>
      <c r="K209" s="65"/>
      <c r="L209" s="41" t="str">
        <f t="shared" si="36"/>
        <v/>
      </c>
      <c r="M209" s="40" t="str">
        <f t="shared" si="37"/>
        <v/>
      </c>
      <c r="N209" s="13"/>
      <c r="O209" s="44">
        <f t="shared" si="38"/>
        <v>0</v>
      </c>
      <c r="P209" s="44">
        <v>28000</v>
      </c>
      <c r="Q209" s="45">
        <f t="shared" si="39"/>
        <v>0</v>
      </c>
      <c r="R209" s="52" t="str">
        <f t="shared" si="40"/>
        <v/>
      </c>
      <c r="S209" s="53" t="str">
        <f t="shared" si="41"/>
        <v/>
      </c>
      <c r="T209" s="53" t="str">
        <f t="shared" si="42"/>
        <v/>
      </c>
      <c r="U209" s="54" t="str">
        <f t="shared" si="43"/>
        <v/>
      </c>
      <c r="V209" s="7"/>
      <c r="W209" s="8"/>
      <c r="X209" s="55" t="str">
        <f t="shared" si="44"/>
        <v/>
      </c>
      <c r="Y209" s="7"/>
      <c r="Z209" s="56" t="str">
        <f t="shared" si="45"/>
        <v/>
      </c>
      <c r="AA209" s="56">
        <f t="shared" si="46"/>
        <v>12</v>
      </c>
    </row>
    <row r="210" spans="1:27" ht="39" customHeight="1" x14ac:dyDescent="0.2">
      <c r="A210" s="2"/>
      <c r="B210" s="72">
        <v>203</v>
      </c>
      <c r="C210" s="58"/>
      <c r="D210" s="11"/>
      <c r="E210" s="10"/>
      <c r="F210" s="11"/>
      <c r="G210" s="11"/>
      <c r="H210" s="59"/>
      <c r="I210" s="11"/>
      <c r="J210" s="37" t="b">
        <f t="shared" si="47"/>
        <v>0</v>
      </c>
      <c r="K210" s="65"/>
      <c r="L210" s="41" t="str">
        <f t="shared" si="36"/>
        <v/>
      </c>
      <c r="M210" s="40" t="str">
        <f t="shared" si="37"/>
        <v/>
      </c>
      <c r="N210" s="13"/>
      <c r="O210" s="44">
        <f t="shared" si="38"/>
        <v>0</v>
      </c>
      <c r="P210" s="44">
        <v>28000</v>
      </c>
      <c r="Q210" s="45">
        <f t="shared" si="39"/>
        <v>0</v>
      </c>
      <c r="R210" s="52" t="str">
        <f t="shared" si="40"/>
        <v/>
      </c>
      <c r="S210" s="53" t="str">
        <f t="shared" si="41"/>
        <v/>
      </c>
      <c r="T210" s="53" t="str">
        <f t="shared" si="42"/>
        <v/>
      </c>
      <c r="U210" s="54" t="str">
        <f t="shared" si="43"/>
        <v/>
      </c>
      <c r="V210" s="7"/>
      <c r="W210" s="8"/>
      <c r="X210" s="55" t="str">
        <f t="shared" si="44"/>
        <v/>
      </c>
      <c r="Y210" s="7"/>
      <c r="Z210" s="56" t="str">
        <f t="shared" si="45"/>
        <v/>
      </c>
      <c r="AA210" s="56">
        <f t="shared" si="46"/>
        <v>12</v>
      </c>
    </row>
    <row r="211" spans="1:27" ht="39" customHeight="1" x14ac:dyDescent="0.2">
      <c r="A211" s="2"/>
      <c r="B211" s="72">
        <v>204</v>
      </c>
      <c r="C211" s="58"/>
      <c r="D211" s="11"/>
      <c r="E211" s="10"/>
      <c r="F211" s="11"/>
      <c r="G211" s="11"/>
      <c r="H211" s="59"/>
      <c r="I211" s="11"/>
      <c r="J211" s="37" t="b">
        <f t="shared" si="47"/>
        <v>0</v>
      </c>
      <c r="K211" s="65"/>
      <c r="L211" s="41" t="str">
        <f t="shared" si="36"/>
        <v/>
      </c>
      <c r="M211" s="40" t="str">
        <f t="shared" si="37"/>
        <v/>
      </c>
      <c r="N211" s="13"/>
      <c r="O211" s="44">
        <f t="shared" si="38"/>
        <v>0</v>
      </c>
      <c r="P211" s="44">
        <v>28000</v>
      </c>
      <c r="Q211" s="45">
        <f t="shared" si="39"/>
        <v>0</v>
      </c>
      <c r="R211" s="52" t="str">
        <f t="shared" si="40"/>
        <v/>
      </c>
      <c r="S211" s="53" t="str">
        <f t="shared" si="41"/>
        <v/>
      </c>
      <c r="T211" s="53" t="str">
        <f t="shared" si="42"/>
        <v/>
      </c>
      <c r="U211" s="54" t="str">
        <f t="shared" si="43"/>
        <v/>
      </c>
      <c r="V211" s="7"/>
      <c r="W211" s="8"/>
      <c r="X211" s="55" t="str">
        <f t="shared" si="44"/>
        <v/>
      </c>
      <c r="Y211" s="7"/>
      <c r="Z211" s="56" t="str">
        <f t="shared" si="45"/>
        <v/>
      </c>
      <c r="AA211" s="56">
        <f t="shared" si="46"/>
        <v>12</v>
      </c>
    </row>
    <row r="212" spans="1:27" ht="39" customHeight="1" x14ac:dyDescent="0.2">
      <c r="A212" s="2"/>
      <c r="B212" s="72">
        <v>205</v>
      </c>
      <c r="C212" s="58"/>
      <c r="D212" s="11"/>
      <c r="E212" s="10"/>
      <c r="F212" s="11"/>
      <c r="G212" s="11"/>
      <c r="H212" s="59"/>
      <c r="I212" s="11"/>
      <c r="J212" s="37" t="b">
        <f t="shared" si="47"/>
        <v>0</v>
      </c>
      <c r="K212" s="65"/>
      <c r="L212" s="41" t="str">
        <f t="shared" si="36"/>
        <v/>
      </c>
      <c r="M212" s="40" t="str">
        <f t="shared" si="37"/>
        <v/>
      </c>
      <c r="N212" s="13"/>
      <c r="O212" s="44">
        <f t="shared" si="38"/>
        <v>0</v>
      </c>
      <c r="P212" s="44">
        <v>28000</v>
      </c>
      <c r="Q212" s="45">
        <f t="shared" si="39"/>
        <v>0</v>
      </c>
      <c r="R212" s="52" t="str">
        <f t="shared" si="40"/>
        <v/>
      </c>
      <c r="S212" s="53" t="str">
        <f t="shared" si="41"/>
        <v/>
      </c>
      <c r="T212" s="53" t="str">
        <f t="shared" si="42"/>
        <v/>
      </c>
      <c r="U212" s="54" t="str">
        <f t="shared" si="43"/>
        <v/>
      </c>
      <c r="V212" s="7"/>
      <c r="W212" s="8"/>
      <c r="X212" s="55" t="str">
        <f t="shared" si="44"/>
        <v/>
      </c>
      <c r="Y212" s="7"/>
      <c r="Z212" s="56" t="str">
        <f t="shared" si="45"/>
        <v/>
      </c>
      <c r="AA212" s="56">
        <f t="shared" si="46"/>
        <v>12</v>
      </c>
    </row>
    <row r="213" spans="1:27" ht="39" customHeight="1" x14ac:dyDescent="0.2">
      <c r="A213" s="2"/>
      <c r="B213" s="72">
        <v>206</v>
      </c>
      <c r="C213" s="58"/>
      <c r="D213" s="11"/>
      <c r="E213" s="10"/>
      <c r="F213" s="11"/>
      <c r="G213" s="11"/>
      <c r="H213" s="59"/>
      <c r="I213" s="11"/>
      <c r="J213" s="37" t="b">
        <f t="shared" si="47"/>
        <v>0</v>
      </c>
      <c r="K213" s="65"/>
      <c r="L213" s="41" t="str">
        <f t="shared" si="36"/>
        <v/>
      </c>
      <c r="M213" s="40" t="str">
        <f t="shared" si="37"/>
        <v/>
      </c>
      <c r="N213" s="13"/>
      <c r="O213" s="44">
        <f t="shared" si="38"/>
        <v>0</v>
      </c>
      <c r="P213" s="44">
        <v>28000</v>
      </c>
      <c r="Q213" s="45">
        <f t="shared" si="39"/>
        <v>0</v>
      </c>
      <c r="R213" s="52" t="str">
        <f t="shared" si="40"/>
        <v/>
      </c>
      <c r="S213" s="53" t="str">
        <f t="shared" si="41"/>
        <v/>
      </c>
      <c r="T213" s="53" t="str">
        <f t="shared" si="42"/>
        <v/>
      </c>
      <c r="U213" s="54" t="str">
        <f t="shared" si="43"/>
        <v/>
      </c>
      <c r="V213" s="7"/>
      <c r="W213" s="8"/>
      <c r="X213" s="55" t="str">
        <f t="shared" si="44"/>
        <v/>
      </c>
      <c r="Y213" s="7"/>
      <c r="Z213" s="56" t="str">
        <f t="shared" si="45"/>
        <v/>
      </c>
      <c r="AA213" s="56">
        <f t="shared" si="46"/>
        <v>12</v>
      </c>
    </row>
    <row r="214" spans="1:27" ht="39" customHeight="1" x14ac:dyDescent="0.2">
      <c r="A214" s="2"/>
      <c r="B214" s="72">
        <v>207</v>
      </c>
      <c r="C214" s="58"/>
      <c r="D214" s="11"/>
      <c r="E214" s="10"/>
      <c r="F214" s="11"/>
      <c r="G214" s="11"/>
      <c r="H214" s="59"/>
      <c r="I214" s="11"/>
      <c r="J214" s="37" t="b">
        <f t="shared" si="47"/>
        <v>0</v>
      </c>
      <c r="K214" s="65"/>
      <c r="L214" s="41" t="str">
        <f t="shared" si="36"/>
        <v/>
      </c>
      <c r="M214" s="40" t="str">
        <f t="shared" si="37"/>
        <v/>
      </c>
      <c r="N214" s="13"/>
      <c r="O214" s="44">
        <f t="shared" si="38"/>
        <v>0</v>
      </c>
      <c r="P214" s="44">
        <v>28000</v>
      </c>
      <c r="Q214" s="45">
        <f t="shared" si="39"/>
        <v>0</v>
      </c>
      <c r="R214" s="52" t="str">
        <f t="shared" si="40"/>
        <v/>
      </c>
      <c r="S214" s="53" t="str">
        <f t="shared" si="41"/>
        <v/>
      </c>
      <c r="T214" s="53" t="str">
        <f t="shared" si="42"/>
        <v/>
      </c>
      <c r="U214" s="54" t="str">
        <f t="shared" si="43"/>
        <v/>
      </c>
      <c r="V214" s="7"/>
      <c r="W214" s="8"/>
      <c r="X214" s="55" t="str">
        <f t="shared" si="44"/>
        <v/>
      </c>
      <c r="Y214" s="7"/>
      <c r="Z214" s="56" t="str">
        <f t="shared" si="45"/>
        <v/>
      </c>
      <c r="AA214" s="56">
        <f t="shared" si="46"/>
        <v>12</v>
      </c>
    </row>
    <row r="215" spans="1:27" ht="39" customHeight="1" x14ac:dyDescent="0.2">
      <c r="A215" s="2"/>
      <c r="B215" s="72">
        <v>208</v>
      </c>
      <c r="C215" s="58"/>
      <c r="D215" s="11"/>
      <c r="E215" s="10"/>
      <c r="F215" s="11"/>
      <c r="G215" s="11"/>
      <c r="H215" s="59"/>
      <c r="I215" s="11"/>
      <c r="J215" s="37" t="b">
        <f t="shared" si="47"/>
        <v>0</v>
      </c>
      <c r="K215" s="65"/>
      <c r="L215" s="41" t="str">
        <f t="shared" si="36"/>
        <v/>
      </c>
      <c r="M215" s="40" t="str">
        <f t="shared" si="37"/>
        <v/>
      </c>
      <c r="N215" s="13"/>
      <c r="O215" s="44">
        <f t="shared" si="38"/>
        <v>0</v>
      </c>
      <c r="P215" s="44">
        <v>28000</v>
      </c>
      <c r="Q215" s="45">
        <f t="shared" si="39"/>
        <v>0</v>
      </c>
      <c r="R215" s="52" t="str">
        <f t="shared" si="40"/>
        <v/>
      </c>
      <c r="S215" s="53" t="str">
        <f t="shared" si="41"/>
        <v/>
      </c>
      <c r="T215" s="53" t="str">
        <f t="shared" si="42"/>
        <v/>
      </c>
      <c r="U215" s="54" t="str">
        <f t="shared" si="43"/>
        <v/>
      </c>
      <c r="V215" s="7"/>
      <c r="W215" s="8"/>
      <c r="X215" s="55" t="str">
        <f t="shared" si="44"/>
        <v/>
      </c>
      <c r="Y215" s="7"/>
      <c r="Z215" s="56" t="str">
        <f t="shared" si="45"/>
        <v/>
      </c>
      <c r="AA215" s="56">
        <f t="shared" si="46"/>
        <v>12</v>
      </c>
    </row>
    <row r="216" spans="1:27" ht="39" customHeight="1" x14ac:dyDescent="0.2">
      <c r="A216" s="2"/>
      <c r="B216" s="72">
        <v>209</v>
      </c>
      <c r="C216" s="58"/>
      <c r="D216" s="11"/>
      <c r="E216" s="10"/>
      <c r="F216" s="11"/>
      <c r="G216" s="11"/>
      <c r="H216" s="59"/>
      <c r="I216" s="11"/>
      <c r="J216" s="37" t="b">
        <f t="shared" si="47"/>
        <v>0</v>
      </c>
      <c r="K216" s="65"/>
      <c r="L216" s="41" t="str">
        <f t="shared" si="36"/>
        <v/>
      </c>
      <c r="M216" s="40" t="str">
        <f t="shared" si="37"/>
        <v/>
      </c>
      <c r="N216" s="13"/>
      <c r="O216" s="44">
        <f t="shared" si="38"/>
        <v>0</v>
      </c>
      <c r="P216" s="44">
        <v>28000</v>
      </c>
      <c r="Q216" s="45">
        <f t="shared" si="39"/>
        <v>0</v>
      </c>
      <c r="R216" s="52" t="str">
        <f t="shared" si="40"/>
        <v/>
      </c>
      <c r="S216" s="53" t="str">
        <f t="shared" si="41"/>
        <v/>
      </c>
      <c r="T216" s="53" t="str">
        <f t="shared" si="42"/>
        <v/>
      </c>
      <c r="U216" s="54" t="str">
        <f t="shared" si="43"/>
        <v/>
      </c>
      <c r="V216" s="7"/>
      <c r="W216" s="8"/>
      <c r="X216" s="55" t="str">
        <f t="shared" si="44"/>
        <v/>
      </c>
      <c r="Y216" s="7"/>
      <c r="Z216" s="56" t="str">
        <f t="shared" si="45"/>
        <v/>
      </c>
      <c r="AA216" s="56">
        <f t="shared" si="46"/>
        <v>12</v>
      </c>
    </row>
    <row r="217" spans="1:27" ht="39" customHeight="1" x14ac:dyDescent="0.2">
      <c r="A217" s="2"/>
      <c r="B217" s="72">
        <v>210</v>
      </c>
      <c r="C217" s="58"/>
      <c r="D217" s="11"/>
      <c r="E217" s="10"/>
      <c r="F217" s="11"/>
      <c r="G217" s="11"/>
      <c r="H217" s="59"/>
      <c r="I217" s="11"/>
      <c r="J217" s="37" t="b">
        <f t="shared" si="47"/>
        <v>0</v>
      </c>
      <c r="K217" s="65"/>
      <c r="L217" s="41" t="str">
        <f t="shared" si="36"/>
        <v/>
      </c>
      <c r="M217" s="40" t="str">
        <f t="shared" si="37"/>
        <v/>
      </c>
      <c r="N217" s="13"/>
      <c r="O217" s="44">
        <f t="shared" si="38"/>
        <v>0</v>
      </c>
      <c r="P217" s="44">
        <v>28000</v>
      </c>
      <c r="Q217" s="45">
        <f t="shared" si="39"/>
        <v>0</v>
      </c>
      <c r="R217" s="52" t="str">
        <f t="shared" si="40"/>
        <v/>
      </c>
      <c r="S217" s="53" t="str">
        <f t="shared" si="41"/>
        <v/>
      </c>
      <c r="T217" s="53" t="str">
        <f t="shared" si="42"/>
        <v/>
      </c>
      <c r="U217" s="54" t="str">
        <f t="shared" si="43"/>
        <v/>
      </c>
      <c r="V217" s="7"/>
      <c r="W217" s="8"/>
      <c r="X217" s="55" t="str">
        <f t="shared" si="44"/>
        <v/>
      </c>
      <c r="Y217" s="7"/>
      <c r="Z217" s="56" t="str">
        <f t="shared" si="45"/>
        <v/>
      </c>
      <c r="AA217" s="56">
        <f t="shared" si="46"/>
        <v>12</v>
      </c>
    </row>
    <row r="218" spans="1:27" ht="39" customHeight="1" x14ac:dyDescent="0.2">
      <c r="A218" s="2"/>
      <c r="B218" s="72">
        <v>211</v>
      </c>
      <c r="C218" s="58"/>
      <c r="D218" s="11"/>
      <c r="E218" s="10"/>
      <c r="F218" s="11"/>
      <c r="G218" s="11"/>
      <c r="H218" s="59"/>
      <c r="I218" s="11"/>
      <c r="J218" s="37" t="b">
        <f t="shared" si="47"/>
        <v>0</v>
      </c>
      <c r="K218" s="65"/>
      <c r="L218" s="41" t="str">
        <f t="shared" si="36"/>
        <v/>
      </c>
      <c r="M218" s="40" t="str">
        <f t="shared" si="37"/>
        <v/>
      </c>
      <c r="N218" s="13"/>
      <c r="O218" s="44">
        <f t="shared" si="38"/>
        <v>0</v>
      </c>
      <c r="P218" s="44">
        <v>28000</v>
      </c>
      <c r="Q218" s="45">
        <f t="shared" si="39"/>
        <v>0</v>
      </c>
      <c r="R218" s="52" t="str">
        <f t="shared" si="40"/>
        <v/>
      </c>
      <c r="S218" s="53" t="str">
        <f t="shared" si="41"/>
        <v/>
      </c>
      <c r="T218" s="53" t="str">
        <f t="shared" si="42"/>
        <v/>
      </c>
      <c r="U218" s="54" t="str">
        <f t="shared" si="43"/>
        <v/>
      </c>
      <c r="V218" s="7"/>
      <c r="W218" s="8"/>
      <c r="X218" s="55" t="str">
        <f t="shared" si="44"/>
        <v/>
      </c>
      <c r="Y218" s="7"/>
      <c r="Z218" s="56" t="str">
        <f t="shared" si="45"/>
        <v/>
      </c>
      <c r="AA218" s="56">
        <f t="shared" si="46"/>
        <v>12</v>
      </c>
    </row>
    <row r="219" spans="1:27" ht="39" customHeight="1" x14ac:dyDescent="0.2">
      <c r="A219" s="2"/>
      <c r="B219" s="72">
        <v>212</v>
      </c>
      <c r="C219" s="58"/>
      <c r="D219" s="11"/>
      <c r="E219" s="10"/>
      <c r="F219" s="11"/>
      <c r="G219" s="11"/>
      <c r="H219" s="59"/>
      <c r="I219" s="11"/>
      <c r="J219" s="37" t="b">
        <f t="shared" si="47"/>
        <v>0</v>
      </c>
      <c r="K219" s="65"/>
      <c r="L219" s="41" t="str">
        <f t="shared" si="36"/>
        <v/>
      </c>
      <c r="M219" s="40" t="str">
        <f t="shared" si="37"/>
        <v/>
      </c>
      <c r="N219" s="13"/>
      <c r="O219" s="44">
        <f t="shared" si="38"/>
        <v>0</v>
      </c>
      <c r="P219" s="44">
        <v>28000</v>
      </c>
      <c r="Q219" s="45">
        <f t="shared" si="39"/>
        <v>0</v>
      </c>
      <c r="R219" s="52" t="str">
        <f t="shared" si="40"/>
        <v/>
      </c>
      <c r="S219" s="53" t="str">
        <f t="shared" si="41"/>
        <v/>
      </c>
      <c r="T219" s="53" t="str">
        <f t="shared" si="42"/>
        <v/>
      </c>
      <c r="U219" s="54" t="str">
        <f t="shared" si="43"/>
        <v/>
      </c>
      <c r="V219" s="7"/>
      <c r="W219" s="8"/>
      <c r="X219" s="55" t="str">
        <f t="shared" si="44"/>
        <v/>
      </c>
      <c r="Y219" s="7"/>
      <c r="Z219" s="56" t="str">
        <f t="shared" si="45"/>
        <v/>
      </c>
      <c r="AA219" s="56">
        <f t="shared" si="46"/>
        <v>12</v>
      </c>
    </row>
    <row r="220" spans="1:27" ht="39" customHeight="1" x14ac:dyDescent="0.2">
      <c r="A220" s="2"/>
      <c r="B220" s="72">
        <v>213</v>
      </c>
      <c r="C220" s="58"/>
      <c r="D220" s="11"/>
      <c r="E220" s="10"/>
      <c r="F220" s="11"/>
      <c r="G220" s="11"/>
      <c r="H220" s="59"/>
      <c r="I220" s="11"/>
      <c r="J220" s="37" t="b">
        <f t="shared" si="47"/>
        <v>0</v>
      </c>
      <c r="K220" s="65"/>
      <c r="L220" s="41" t="str">
        <f t="shared" si="36"/>
        <v/>
      </c>
      <c r="M220" s="40" t="str">
        <f t="shared" si="37"/>
        <v/>
      </c>
      <c r="N220" s="13"/>
      <c r="O220" s="44">
        <f t="shared" si="38"/>
        <v>0</v>
      </c>
      <c r="P220" s="44">
        <v>28000</v>
      </c>
      <c r="Q220" s="45">
        <f t="shared" si="39"/>
        <v>0</v>
      </c>
      <c r="R220" s="52" t="str">
        <f t="shared" si="40"/>
        <v/>
      </c>
      <c r="S220" s="53" t="str">
        <f t="shared" si="41"/>
        <v/>
      </c>
      <c r="T220" s="53" t="str">
        <f t="shared" si="42"/>
        <v/>
      </c>
      <c r="U220" s="54" t="str">
        <f t="shared" si="43"/>
        <v/>
      </c>
      <c r="V220" s="7"/>
      <c r="W220" s="8"/>
      <c r="X220" s="55" t="str">
        <f t="shared" si="44"/>
        <v/>
      </c>
      <c r="Y220" s="7"/>
      <c r="Z220" s="56" t="str">
        <f t="shared" si="45"/>
        <v/>
      </c>
      <c r="AA220" s="56">
        <f t="shared" si="46"/>
        <v>12</v>
      </c>
    </row>
    <row r="221" spans="1:27" ht="39" customHeight="1" x14ac:dyDescent="0.2">
      <c r="A221" s="2"/>
      <c r="B221" s="72">
        <v>214</v>
      </c>
      <c r="C221" s="58"/>
      <c r="D221" s="11"/>
      <c r="E221" s="10"/>
      <c r="F221" s="11"/>
      <c r="G221" s="11"/>
      <c r="H221" s="59"/>
      <c r="I221" s="11"/>
      <c r="J221" s="37" t="b">
        <f t="shared" si="47"/>
        <v>0</v>
      </c>
      <c r="K221" s="65"/>
      <c r="L221" s="41" t="str">
        <f t="shared" si="36"/>
        <v/>
      </c>
      <c r="M221" s="40" t="str">
        <f t="shared" si="37"/>
        <v/>
      </c>
      <c r="N221" s="13"/>
      <c r="O221" s="44">
        <f t="shared" si="38"/>
        <v>0</v>
      </c>
      <c r="P221" s="44">
        <v>28000</v>
      </c>
      <c r="Q221" s="45">
        <f t="shared" si="39"/>
        <v>0</v>
      </c>
      <c r="R221" s="52" t="str">
        <f t="shared" si="40"/>
        <v/>
      </c>
      <c r="S221" s="53" t="str">
        <f t="shared" si="41"/>
        <v/>
      </c>
      <c r="T221" s="53" t="str">
        <f t="shared" si="42"/>
        <v/>
      </c>
      <c r="U221" s="54" t="str">
        <f t="shared" si="43"/>
        <v/>
      </c>
      <c r="V221" s="7"/>
      <c r="W221" s="8"/>
      <c r="X221" s="55" t="str">
        <f t="shared" si="44"/>
        <v/>
      </c>
      <c r="Y221" s="7"/>
      <c r="Z221" s="56" t="str">
        <f t="shared" si="45"/>
        <v/>
      </c>
      <c r="AA221" s="56">
        <f t="shared" si="46"/>
        <v>12</v>
      </c>
    </row>
    <row r="222" spans="1:27" ht="39" customHeight="1" x14ac:dyDescent="0.2">
      <c r="A222" s="2"/>
      <c r="B222" s="72">
        <v>215</v>
      </c>
      <c r="C222" s="58"/>
      <c r="D222" s="11"/>
      <c r="E222" s="10"/>
      <c r="F222" s="11"/>
      <c r="G222" s="11"/>
      <c r="H222" s="59"/>
      <c r="I222" s="11"/>
      <c r="J222" s="37" t="b">
        <f t="shared" si="47"/>
        <v>0</v>
      </c>
      <c r="K222" s="65"/>
      <c r="L222" s="41" t="str">
        <f t="shared" si="36"/>
        <v/>
      </c>
      <c r="M222" s="40" t="str">
        <f t="shared" si="37"/>
        <v/>
      </c>
      <c r="N222" s="13"/>
      <c r="O222" s="44">
        <f t="shared" si="38"/>
        <v>0</v>
      </c>
      <c r="P222" s="44">
        <v>28000</v>
      </c>
      <c r="Q222" s="45">
        <f t="shared" si="39"/>
        <v>0</v>
      </c>
      <c r="R222" s="52" t="str">
        <f t="shared" si="40"/>
        <v/>
      </c>
      <c r="S222" s="53" t="str">
        <f t="shared" si="41"/>
        <v/>
      </c>
      <c r="T222" s="53" t="str">
        <f t="shared" si="42"/>
        <v/>
      </c>
      <c r="U222" s="54" t="str">
        <f t="shared" si="43"/>
        <v/>
      </c>
      <c r="V222" s="7"/>
      <c r="W222" s="8"/>
      <c r="X222" s="55" t="str">
        <f t="shared" si="44"/>
        <v/>
      </c>
      <c r="Y222" s="7"/>
      <c r="Z222" s="56" t="str">
        <f t="shared" si="45"/>
        <v/>
      </c>
      <c r="AA222" s="56">
        <f t="shared" si="46"/>
        <v>12</v>
      </c>
    </row>
    <row r="223" spans="1:27" ht="39" customHeight="1" x14ac:dyDescent="0.2">
      <c r="A223" s="2"/>
      <c r="B223" s="72">
        <v>216</v>
      </c>
      <c r="C223" s="58"/>
      <c r="D223" s="11"/>
      <c r="E223" s="10"/>
      <c r="F223" s="11"/>
      <c r="G223" s="11"/>
      <c r="H223" s="59"/>
      <c r="I223" s="11"/>
      <c r="J223" s="37" t="b">
        <f t="shared" si="47"/>
        <v>0</v>
      </c>
      <c r="K223" s="65"/>
      <c r="L223" s="41" t="str">
        <f t="shared" si="36"/>
        <v/>
      </c>
      <c r="M223" s="40" t="str">
        <f t="shared" si="37"/>
        <v/>
      </c>
      <c r="N223" s="13"/>
      <c r="O223" s="44">
        <f t="shared" si="38"/>
        <v>0</v>
      </c>
      <c r="P223" s="44">
        <v>28000</v>
      </c>
      <c r="Q223" s="45">
        <f t="shared" si="39"/>
        <v>0</v>
      </c>
      <c r="R223" s="52" t="str">
        <f t="shared" si="40"/>
        <v/>
      </c>
      <c r="S223" s="53" t="str">
        <f t="shared" si="41"/>
        <v/>
      </c>
      <c r="T223" s="53" t="str">
        <f t="shared" si="42"/>
        <v/>
      </c>
      <c r="U223" s="54" t="str">
        <f t="shared" si="43"/>
        <v/>
      </c>
      <c r="V223" s="7"/>
      <c r="W223" s="8"/>
      <c r="X223" s="55" t="str">
        <f t="shared" si="44"/>
        <v/>
      </c>
      <c r="Y223" s="7"/>
      <c r="Z223" s="56" t="str">
        <f t="shared" si="45"/>
        <v/>
      </c>
      <c r="AA223" s="56">
        <f t="shared" si="46"/>
        <v>12</v>
      </c>
    </row>
    <row r="224" spans="1:27" ht="39" customHeight="1" x14ac:dyDescent="0.2">
      <c r="A224" s="2"/>
      <c r="B224" s="72">
        <v>217</v>
      </c>
      <c r="C224" s="58"/>
      <c r="D224" s="11"/>
      <c r="E224" s="10"/>
      <c r="F224" s="11"/>
      <c r="G224" s="11"/>
      <c r="H224" s="59"/>
      <c r="I224" s="11"/>
      <c r="J224" s="37" t="b">
        <f t="shared" si="47"/>
        <v>0</v>
      </c>
      <c r="K224" s="65"/>
      <c r="L224" s="41" t="str">
        <f t="shared" si="36"/>
        <v/>
      </c>
      <c r="M224" s="40" t="str">
        <f t="shared" si="37"/>
        <v/>
      </c>
      <c r="N224" s="13"/>
      <c r="O224" s="44">
        <f t="shared" si="38"/>
        <v>0</v>
      </c>
      <c r="P224" s="44">
        <v>28000</v>
      </c>
      <c r="Q224" s="45">
        <f t="shared" si="39"/>
        <v>0</v>
      </c>
      <c r="R224" s="52" t="str">
        <f t="shared" si="40"/>
        <v/>
      </c>
      <c r="S224" s="53" t="str">
        <f t="shared" si="41"/>
        <v/>
      </c>
      <c r="T224" s="53" t="str">
        <f t="shared" si="42"/>
        <v/>
      </c>
      <c r="U224" s="54" t="str">
        <f t="shared" si="43"/>
        <v/>
      </c>
      <c r="V224" s="7"/>
      <c r="W224" s="8"/>
      <c r="X224" s="55" t="str">
        <f t="shared" si="44"/>
        <v/>
      </c>
      <c r="Y224" s="7"/>
      <c r="Z224" s="56" t="str">
        <f t="shared" si="45"/>
        <v/>
      </c>
      <c r="AA224" s="56">
        <f t="shared" si="46"/>
        <v>12</v>
      </c>
    </row>
    <row r="225" spans="1:27" ht="39" customHeight="1" x14ac:dyDescent="0.2">
      <c r="A225" s="2"/>
      <c r="B225" s="72">
        <v>218</v>
      </c>
      <c r="C225" s="58"/>
      <c r="D225" s="11"/>
      <c r="E225" s="10"/>
      <c r="F225" s="11"/>
      <c r="G225" s="11"/>
      <c r="H225" s="59"/>
      <c r="I225" s="11"/>
      <c r="J225" s="37" t="b">
        <f t="shared" si="47"/>
        <v>0</v>
      </c>
      <c r="K225" s="65"/>
      <c r="L225" s="41" t="str">
        <f t="shared" si="36"/>
        <v/>
      </c>
      <c r="M225" s="40" t="str">
        <f t="shared" si="37"/>
        <v/>
      </c>
      <c r="N225" s="13"/>
      <c r="O225" s="44">
        <f t="shared" si="38"/>
        <v>0</v>
      </c>
      <c r="P225" s="44">
        <v>28000</v>
      </c>
      <c r="Q225" s="45">
        <f t="shared" si="39"/>
        <v>0</v>
      </c>
      <c r="R225" s="52" t="str">
        <f t="shared" si="40"/>
        <v/>
      </c>
      <c r="S225" s="53" t="str">
        <f t="shared" si="41"/>
        <v/>
      </c>
      <c r="T225" s="53" t="str">
        <f t="shared" si="42"/>
        <v/>
      </c>
      <c r="U225" s="54" t="str">
        <f t="shared" si="43"/>
        <v/>
      </c>
      <c r="V225" s="7"/>
      <c r="W225" s="8"/>
      <c r="X225" s="55" t="str">
        <f t="shared" si="44"/>
        <v/>
      </c>
      <c r="Y225" s="7"/>
      <c r="Z225" s="56" t="str">
        <f t="shared" si="45"/>
        <v/>
      </c>
      <c r="AA225" s="56">
        <f t="shared" si="46"/>
        <v>12</v>
      </c>
    </row>
    <row r="226" spans="1:27" ht="39" customHeight="1" x14ac:dyDescent="0.2">
      <c r="A226" s="2"/>
      <c r="B226" s="72">
        <v>219</v>
      </c>
      <c r="C226" s="58"/>
      <c r="D226" s="11"/>
      <c r="E226" s="10"/>
      <c r="F226" s="11"/>
      <c r="G226" s="11"/>
      <c r="H226" s="59"/>
      <c r="I226" s="11"/>
      <c r="J226" s="37" t="b">
        <f t="shared" si="47"/>
        <v>0</v>
      </c>
      <c r="K226" s="65"/>
      <c r="L226" s="41" t="str">
        <f t="shared" si="36"/>
        <v/>
      </c>
      <c r="M226" s="40" t="str">
        <f t="shared" si="37"/>
        <v/>
      </c>
      <c r="N226" s="13"/>
      <c r="O226" s="44">
        <f t="shared" si="38"/>
        <v>0</v>
      </c>
      <c r="P226" s="44">
        <v>28000</v>
      </c>
      <c r="Q226" s="45">
        <f t="shared" si="39"/>
        <v>0</v>
      </c>
      <c r="R226" s="52" t="str">
        <f t="shared" si="40"/>
        <v/>
      </c>
      <c r="S226" s="53" t="str">
        <f t="shared" si="41"/>
        <v/>
      </c>
      <c r="T226" s="53" t="str">
        <f t="shared" si="42"/>
        <v/>
      </c>
      <c r="U226" s="54" t="str">
        <f t="shared" si="43"/>
        <v/>
      </c>
      <c r="V226" s="7"/>
      <c r="W226" s="8"/>
      <c r="X226" s="55" t="str">
        <f t="shared" si="44"/>
        <v/>
      </c>
      <c r="Y226" s="7"/>
      <c r="Z226" s="56" t="str">
        <f t="shared" si="45"/>
        <v/>
      </c>
      <c r="AA226" s="56">
        <f t="shared" si="46"/>
        <v>12</v>
      </c>
    </row>
    <row r="227" spans="1:27" ht="39" customHeight="1" x14ac:dyDescent="0.2">
      <c r="A227" s="2"/>
      <c r="B227" s="72">
        <v>220</v>
      </c>
      <c r="C227" s="58"/>
      <c r="D227" s="11"/>
      <c r="E227" s="10"/>
      <c r="F227" s="11"/>
      <c r="G227" s="11"/>
      <c r="H227" s="59"/>
      <c r="I227" s="11"/>
      <c r="J227" s="37" t="b">
        <f t="shared" si="47"/>
        <v>0</v>
      </c>
      <c r="K227" s="65"/>
      <c r="L227" s="41" t="str">
        <f t="shared" si="36"/>
        <v/>
      </c>
      <c r="M227" s="40" t="str">
        <f t="shared" si="37"/>
        <v/>
      </c>
      <c r="N227" s="13"/>
      <c r="O227" s="44">
        <f t="shared" si="38"/>
        <v>0</v>
      </c>
      <c r="P227" s="44">
        <v>28000</v>
      </c>
      <c r="Q227" s="45">
        <f t="shared" si="39"/>
        <v>0</v>
      </c>
      <c r="R227" s="52" t="str">
        <f t="shared" si="40"/>
        <v/>
      </c>
      <c r="S227" s="53" t="str">
        <f t="shared" si="41"/>
        <v/>
      </c>
      <c r="T227" s="53" t="str">
        <f t="shared" si="42"/>
        <v/>
      </c>
      <c r="U227" s="54" t="str">
        <f t="shared" si="43"/>
        <v/>
      </c>
      <c r="V227" s="7"/>
      <c r="W227" s="8"/>
      <c r="X227" s="55" t="str">
        <f t="shared" si="44"/>
        <v/>
      </c>
      <c r="Y227" s="7"/>
      <c r="Z227" s="56" t="str">
        <f t="shared" si="45"/>
        <v/>
      </c>
      <c r="AA227" s="56">
        <f t="shared" si="46"/>
        <v>12</v>
      </c>
    </row>
    <row r="228" spans="1:27" ht="39" customHeight="1" x14ac:dyDescent="0.2">
      <c r="A228" s="2"/>
      <c r="B228" s="72">
        <v>221</v>
      </c>
      <c r="C228" s="58"/>
      <c r="D228" s="11"/>
      <c r="E228" s="10"/>
      <c r="F228" s="11"/>
      <c r="G228" s="11"/>
      <c r="H228" s="59"/>
      <c r="I228" s="11"/>
      <c r="J228" s="37" t="b">
        <f t="shared" si="47"/>
        <v>0</v>
      </c>
      <c r="K228" s="65"/>
      <c r="L228" s="41" t="str">
        <f t="shared" si="36"/>
        <v/>
      </c>
      <c r="M228" s="40" t="str">
        <f t="shared" si="37"/>
        <v/>
      </c>
      <c r="N228" s="13"/>
      <c r="O228" s="44">
        <f t="shared" si="38"/>
        <v>0</v>
      </c>
      <c r="P228" s="44">
        <v>28000</v>
      </c>
      <c r="Q228" s="45">
        <f t="shared" si="39"/>
        <v>0</v>
      </c>
      <c r="R228" s="52" t="str">
        <f t="shared" si="40"/>
        <v/>
      </c>
      <c r="S228" s="53" t="str">
        <f t="shared" si="41"/>
        <v/>
      </c>
      <c r="T228" s="53" t="str">
        <f t="shared" si="42"/>
        <v/>
      </c>
      <c r="U228" s="54" t="str">
        <f t="shared" si="43"/>
        <v/>
      </c>
      <c r="V228" s="7"/>
      <c r="W228" s="8"/>
      <c r="X228" s="55" t="str">
        <f t="shared" si="44"/>
        <v/>
      </c>
      <c r="Y228" s="7"/>
      <c r="Z228" s="56" t="str">
        <f t="shared" si="45"/>
        <v/>
      </c>
      <c r="AA228" s="56">
        <f t="shared" si="46"/>
        <v>12</v>
      </c>
    </row>
    <row r="229" spans="1:27" ht="39" customHeight="1" x14ac:dyDescent="0.2">
      <c r="A229" s="2"/>
      <c r="B229" s="72">
        <v>222</v>
      </c>
      <c r="C229" s="58"/>
      <c r="D229" s="11"/>
      <c r="E229" s="10"/>
      <c r="F229" s="11"/>
      <c r="G229" s="11"/>
      <c r="H229" s="59"/>
      <c r="I229" s="11"/>
      <c r="J229" s="37" t="b">
        <f t="shared" si="47"/>
        <v>0</v>
      </c>
      <c r="K229" s="65"/>
      <c r="L229" s="41" t="str">
        <f t="shared" si="36"/>
        <v/>
      </c>
      <c r="M229" s="40" t="str">
        <f t="shared" si="37"/>
        <v/>
      </c>
      <c r="N229" s="13"/>
      <c r="O229" s="44">
        <f t="shared" si="38"/>
        <v>0</v>
      </c>
      <c r="P229" s="44">
        <v>28000</v>
      </c>
      <c r="Q229" s="45">
        <f t="shared" si="39"/>
        <v>0</v>
      </c>
      <c r="R229" s="52" t="str">
        <f t="shared" si="40"/>
        <v/>
      </c>
      <c r="S229" s="53" t="str">
        <f t="shared" si="41"/>
        <v/>
      </c>
      <c r="T229" s="53" t="str">
        <f t="shared" si="42"/>
        <v/>
      </c>
      <c r="U229" s="54" t="str">
        <f t="shared" si="43"/>
        <v/>
      </c>
      <c r="V229" s="7"/>
      <c r="W229" s="8"/>
      <c r="X229" s="55" t="str">
        <f t="shared" si="44"/>
        <v/>
      </c>
      <c r="Y229" s="7"/>
      <c r="Z229" s="56" t="str">
        <f t="shared" si="45"/>
        <v/>
      </c>
      <c r="AA229" s="56">
        <f t="shared" si="46"/>
        <v>12</v>
      </c>
    </row>
    <row r="230" spans="1:27" ht="39" customHeight="1" x14ac:dyDescent="0.2">
      <c r="A230" s="2"/>
      <c r="B230" s="72">
        <v>223</v>
      </c>
      <c r="C230" s="58"/>
      <c r="D230" s="11"/>
      <c r="E230" s="10"/>
      <c r="F230" s="11"/>
      <c r="G230" s="11"/>
      <c r="H230" s="59"/>
      <c r="I230" s="11"/>
      <c r="J230" s="37" t="b">
        <f t="shared" si="47"/>
        <v>0</v>
      </c>
      <c r="K230" s="65"/>
      <c r="L230" s="41" t="str">
        <f t="shared" si="36"/>
        <v/>
      </c>
      <c r="M230" s="40" t="str">
        <f t="shared" si="37"/>
        <v/>
      </c>
      <c r="N230" s="13"/>
      <c r="O230" s="44">
        <f t="shared" si="38"/>
        <v>0</v>
      </c>
      <c r="P230" s="44">
        <v>28000</v>
      </c>
      <c r="Q230" s="45">
        <f t="shared" si="39"/>
        <v>0</v>
      </c>
      <c r="R230" s="52" t="str">
        <f t="shared" si="40"/>
        <v/>
      </c>
      <c r="S230" s="53" t="str">
        <f t="shared" si="41"/>
        <v/>
      </c>
      <c r="T230" s="53" t="str">
        <f t="shared" si="42"/>
        <v/>
      </c>
      <c r="U230" s="54" t="str">
        <f t="shared" si="43"/>
        <v/>
      </c>
      <c r="V230" s="7"/>
      <c r="W230" s="8"/>
      <c r="X230" s="55" t="str">
        <f t="shared" si="44"/>
        <v/>
      </c>
      <c r="Y230" s="7"/>
      <c r="Z230" s="56" t="str">
        <f t="shared" si="45"/>
        <v/>
      </c>
      <c r="AA230" s="56">
        <f t="shared" si="46"/>
        <v>12</v>
      </c>
    </row>
    <row r="231" spans="1:27" ht="39" customHeight="1" x14ac:dyDescent="0.2">
      <c r="A231" s="2"/>
      <c r="B231" s="72">
        <v>224</v>
      </c>
      <c r="C231" s="58"/>
      <c r="D231" s="11"/>
      <c r="E231" s="10"/>
      <c r="F231" s="11"/>
      <c r="G231" s="11"/>
      <c r="H231" s="59"/>
      <c r="I231" s="11"/>
      <c r="J231" s="37" t="b">
        <f t="shared" si="47"/>
        <v>0</v>
      </c>
      <c r="K231" s="65"/>
      <c r="L231" s="41" t="str">
        <f t="shared" si="36"/>
        <v/>
      </c>
      <c r="M231" s="40" t="str">
        <f t="shared" si="37"/>
        <v/>
      </c>
      <c r="N231" s="13"/>
      <c r="O231" s="44">
        <f t="shared" si="38"/>
        <v>0</v>
      </c>
      <c r="P231" s="44">
        <v>28000</v>
      </c>
      <c r="Q231" s="45">
        <f t="shared" si="39"/>
        <v>0</v>
      </c>
      <c r="R231" s="52" t="str">
        <f t="shared" si="40"/>
        <v/>
      </c>
      <c r="S231" s="53" t="str">
        <f t="shared" si="41"/>
        <v/>
      </c>
      <c r="T231" s="53" t="str">
        <f t="shared" si="42"/>
        <v/>
      </c>
      <c r="U231" s="54" t="str">
        <f t="shared" si="43"/>
        <v/>
      </c>
      <c r="V231" s="7"/>
      <c r="W231" s="8"/>
      <c r="X231" s="55" t="str">
        <f t="shared" si="44"/>
        <v/>
      </c>
      <c r="Y231" s="7"/>
      <c r="Z231" s="56" t="str">
        <f t="shared" si="45"/>
        <v/>
      </c>
      <c r="AA231" s="56">
        <f t="shared" si="46"/>
        <v>12</v>
      </c>
    </row>
    <row r="232" spans="1:27" ht="39" customHeight="1" x14ac:dyDescent="0.2">
      <c r="A232" s="2"/>
      <c r="B232" s="72">
        <v>225</v>
      </c>
      <c r="C232" s="58"/>
      <c r="D232" s="11"/>
      <c r="E232" s="10"/>
      <c r="F232" s="11"/>
      <c r="G232" s="11"/>
      <c r="H232" s="59"/>
      <c r="I232" s="11"/>
      <c r="J232" s="37" t="b">
        <f t="shared" si="47"/>
        <v>0</v>
      </c>
      <c r="K232" s="65"/>
      <c r="L232" s="41" t="str">
        <f t="shared" si="36"/>
        <v/>
      </c>
      <c r="M232" s="40" t="str">
        <f t="shared" si="37"/>
        <v/>
      </c>
      <c r="N232" s="13"/>
      <c r="O232" s="44">
        <f t="shared" si="38"/>
        <v>0</v>
      </c>
      <c r="P232" s="44">
        <v>28000</v>
      </c>
      <c r="Q232" s="45">
        <f t="shared" si="39"/>
        <v>0</v>
      </c>
      <c r="R232" s="52" t="str">
        <f t="shared" si="40"/>
        <v/>
      </c>
      <c r="S232" s="53" t="str">
        <f t="shared" si="41"/>
        <v/>
      </c>
      <c r="T232" s="53" t="str">
        <f t="shared" si="42"/>
        <v/>
      </c>
      <c r="U232" s="54" t="str">
        <f t="shared" si="43"/>
        <v/>
      </c>
      <c r="V232" s="7"/>
      <c r="W232" s="8"/>
      <c r="X232" s="55" t="str">
        <f t="shared" si="44"/>
        <v/>
      </c>
      <c r="Y232" s="7"/>
      <c r="Z232" s="56" t="str">
        <f t="shared" si="45"/>
        <v/>
      </c>
      <c r="AA232" s="56">
        <f t="shared" si="46"/>
        <v>12</v>
      </c>
    </row>
    <row r="233" spans="1:27" ht="39" customHeight="1" x14ac:dyDescent="0.2">
      <c r="A233" s="2"/>
      <c r="B233" s="72">
        <v>226</v>
      </c>
      <c r="C233" s="58"/>
      <c r="D233" s="11"/>
      <c r="E233" s="10"/>
      <c r="F233" s="11"/>
      <c r="G233" s="11"/>
      <c r="H233" s="59"/>
      <c r="I233" s="11"/>
      <c r="J233" s="37" t="b">
        <f t="shared" si="47"/>
        <v>0</v>
      </c>
      <c r="K233" s="65"/>
      <c r="L233" s="41" t="str">
        <f t="shared" si="36"/>
        <v/>
      </c>
      <c r="M233" s="40" t="str">
        <f t="shared" si="37"/>
        <v/>
      </c>
      <c r="N233" s="13"/>
      <c r="O233" s="44">
        <f t="shared" si="38"/>
        <v>0</v>
      </c>
      <c r="P233" s="44">
        <v>28000</v>
      </c>
      <c r="Q233" s="45">
        <f t="shared" si="39"/>
        <v>0</v>
      </c>
      <c r="R233" s="52" t="str">
        <f t="shared" si="40"/>
        <v/>
      </c>
      <c r="S233" s="53" t="str">
        <f t="shared" si="41"/>
        <v/>
      </c>
      <c r="T233" s="53" t="str">
        <f t="shared" si="42"/>
        <v/>
      </c>
      <c r="U233" s="54" t="str">
        <f t="shared" si="43"/>
        <v/>
      </c>
      <c r="V233" s="7"/>
      <c r="W233" s="8"/>
      <c r="X233" s="55" t="str">
        <f t="shared" si="44"/>
        <v/>
      </c>
      <c r="Y233" s="7"/>
      <c r="Z233" s="56" t="str">
        <f t="shared" si="45"/>
        <v/>
      </c>
      <c r="AA233" s="56">
        <f t="shared" si="46"/>
        <v>12</v>
      </c>
    </row>
    <row r="234" spans="1:27" ht="39" customHeight="1" x14ac:dyDescent="0.2">
      <c r="A234" s="2"/>
      <c r="B234" s="72">
        <v>227</v>
      </c>
      <c r="C234" s="58"/>
      <c r="D234" s="11"/>
      <c r="E234" s="10"/>
      <c r="F234" s="11"/>
      <c r="G234" s="11"/>
      <c r="H234" s="59"/>
      <c r="I234" s="11"/>
      <c r="J234" s="37" t="b">
        <f t="shared" si="47"/>
        <v>0</v>
      </c>
      <c r="K234" s="65"/>
      <c r="L234" s="41" t="str">
        <f t="shared" si="36"/>
        <v/>
      </c>
      <c r="M234" s="40" t="str">
        <f t="shared" si="37"/>
        <v/>
      </c>
      <c r="N234" s="13"/>
      <c r="O234" s="44">
        <f t="shared" si="38"/>
        <v>0</v>
      </c>
      <c r="P234" s="44">
        <v>28000</v>
      </c>
      <c r="Q234" s="45">
        <f t="shared" si="39"/>
        <v>0</v>
      </c>
      <c r="R234" s="52" t="str">
        <f t="shared" si="40"/>
        <v/>
      </c>
      <c r="S234" s="53" t="str">
        <f t="shared" si="41"/>
        <v/>
      </c>
      <c r="T234" s="53" t="str">
        <f t="shared" si="42"/>
        <v/>
      </c>
      <c r="U234" s="54" t="str">
        <f t="shared" si="43"/>
        <v/>
      </c>
      <c r="V234" s="7"/>
      <c r="W234" s="8"/>
      <c r="X234" s="55" t="str">
        <f t="shared" si="44"/>
        <v/>
      </c>
      <c r="Y234" s="7"/>
      <c r="Z234" s="56" t="str">
        <f t="shared" si="45"/>
        <v/>
      </c>
      <c r="AA234" s="56">
        <f t="shared" si="46"/>
        <v>12</v>
      </c>
    </row>
    <row r="235" spans="1:27" ht="39" customHeight="1" x14ac:dyDescent="0.2">
      <c r="A235" s="2"/>
      <c r="B235" s="72">
        <v>228</v>
      </c>
      <c r="C235" s="58"/>
      <c r="D235" s="11"/>
      <c r="E235" s="10"/>
      <c r="F235" s="11"/>
      <c r="G235" s="11"/>
      <c r="H235" s="59"/>
      <c r="I235" s="11"/>
      <c r="J235" s="37" t="b">
        <f t="shared" si="47"/>
        <v>0</v>
      </c>
      <c r="K235" s="65"/>
      <c r="L235" s="41" t="str">
        <f t="shared" si="36"/>
        <v/>
      </c>
      <c r="M235" s="40" t="str">
        <f t="shared" si="37"/>
        <v/>
      </c>
      <c r="N235" s="13"/>
      <c r="O235" s="44">
        <f t="shared" si="38"/>
        <v>0</v>
      </c>
      <c r="P235" s="44">
        <v>28000</v>
      </c>
      <c r="Q235" s="45">
        <f t="shared" si="39"/>
        <v>0</v>
      </c>
      <c r="R235" s="52" t="str">
        <f t="shared" si="40"/>
        <v/>
      </c>
      <c r="S235" s="53" t="str">
        <f t="shared" si="41"/>
        <v/>
      </c>
      <c r="T235" s="53" t="str">
        <f t="shared" si="42"/>
        <v/>
      </c>
      <c r="U235" s="54" t="str">
        <f t="shared" si="43"/>
        <v/>
      </c>
      <c r="V235" s="7"/>
      <c r="W235" s="8"/>
      <c r="X235" s="55" t="str">
        <f t="shared" si="44"/>
        <v/>
      </c>
      <c r="Y235" s="7"/>
      <c r="Z235" s="56" t="str">
        <f t="shared" si="45"/>
        <v/>
      </c>
      <c r="AA235" s="56">
        <f t="shared" si="46"/>
        <v>12</v>
      </c>
    </row>
    <row r="236" spans="1:27" ht="39" customHeight="1" x14ac:dyDescent="0.2">
      <c r="A236" s="2"/>
      <c r="B236" s="72">
        <v>229</v>
      </c>
      <c r="C236" s="58"/>
      <c r="D236" s="11"/>
      <c r="E236" s="10"/>
      <c r="F236" s="11"/>
      <c r="G236" s="11"/>
      <c r="H236" s="59"/>
      <c r="I236" s="11"/>
      <c r="J236" s="37" t="b">
        <f t="shared" si="47"/>
        <v>0</v>
      </c>
      <c r="K236" s="65"/>
      <c r="L236" s="41" t="str">
        <f t="shared" si="36"/>
        <v/>
      </c>
      <c r="M236" s="40" t="str">
        <f t="shared" si="37"/>
        <v/>
      </c>
      <c r="N236" s="13"/>
      <c r="O236" s="44">
        <f t="shared" si="38"/>
        <v>0</v>
      </c>
      <c r="P236" s="44">
        <v>28000</v>
      </c>
      <c r="Q236" s="45">
        <f t="shared" si="39"/>
        <v>0</v>
      </c>
      <c r="R236" s="52" t="str">
        <f t="shared" si="40"/>
        <v/>
      </c>
      <c r="S236" s="53" t="str">
        <f t="shared" si="41"/>
        <v/>
      </c>
      <c r="T236" s="53" t="str">
        <f t="shared" si="42"/>
        <v/>
      </c>
      <c r="U236" s="54" t="str">
        <f t="shared" si="43"/>
        <v/>
      </c>
      <c r="V236" s="7"/>
      <c r="W236" s="8"/>
      <c r="X236" s="55" t="str">
        <f t="shared" si="44"/>
        <v/>
      </c>
      <c r="Y236" s="7"/>
      <c r="Z236" s="56" t="str">
        <f t="shared" si="45"/>
        <v/>
      </c>
      <c r="AA236" s="56">
        <f t="shared" si="46"/>
        <v>12</v>
      </c>
    </row>
    <row r="237" spans="1:27" ht="39" customHeight="1" x14ac:dyDescent="0.2">
      <c r="A237" s="2"/>
      <c r="B237" s="72">
        <v>230</v>
      </c>
      <c r="C237" s="58"/>
      <c r="D237" s="11"/>
      <c r="E237" s="10"/>
      <c r="F237" s="11"/>
      <c r="G237" s="11"/>
      <c r="H237" s="59"/>
      <c r="I237" s="11"/>
      <c r="J237" s="37" t="b">
        <f t="shared" si="47"/>
        <v>0</v>
      </c>
      <c r="K237" s="65"/>
      <c r="L237" s="41" t="str">
        <f t="shared" si="36"/>
        <v/>
      </c>
      <c r="M237" s="40" t="str">
        <f t="shared" si="37"/>
        <v/>
      </c>
      <c r="N237" s="13"/>
      <c r="O237" s="44">
        <f t="shared" si="38"/>
        <v>0</v>
      </c>
      <c r="P237" s="44">
        <v>28000</v>
      </c>
      <c r="Q237" s="45">
        <f t="shared" si="39"/>
        <v>0</v>
      </c>
      <c r="R237" s="52" t="str">
        <f t="shared" si="40"/>
        <v/>
      </c>
      <c r="S237" s="53" t="str">
        <f t="shared" si="41"/>
        <v/>
      </c>
      <c r="T237" s="53" t="str">
        <f t="shared" si="42"/>
        <v/>
      </c>
      <c r="U237" s="54" t="str">
        <f t="shared" si="43"/>
        <v/>
      </c>
      <c r="V237" s="7"/>
      <c r="W237" s="8"/>
      <c r="X237" s="55" t="str">
        <f t="shared" si="44"/>
        <v/>
      </c>
      <c r="Y237" s="7"/>
      <c r="Z237" s="56" t="str">
        <f t="shared" si="45"/>
        <v/>
      </c>
      <c r="AA237" s="56">
        <f t="shared" si="46"/>
        <v>12</v>
      </c>
    </row>
    <row r="238" spans="1:27" ht="39" customHeight="1" x14ac:dyDescent="0.2">
      <c r="A238" s="2"/>
      <c r="B238" s="72">
        <v>231</v>
      </c>
      <c r="C238" s="58"/>
      <c r="D238" s="11"/>
      <c r="E238" s="10"/>
      <c r="F238" s="11"/>
      <c r="G238" s="11"/>
      <c r="H238" s="59"/>
      <c r="I238" s="11"/>
      <c r="J238" s="37" t="b">
        <f t="shared" si="47"/>
        <v>0</v>
      </c>
      <c r="K238" s="65"/>
      <c r="L238" s="41" t="str">
        <f t="shared" si="36"/>
        <v/>
      </c>
      <c r="M238" s="40" t="str">
        <f t="shared" si="37"/>
        <v/>
      </c>
      <c r="N238" s="13"/>
      <c r="O238" s="44">
        <f t="shared" si="38"/>
        <v>0</v>
      </c>
      <c r="P238" s="44">
        <v>28000</v>
      </c>
      <c r="Q238" s="45">
        <f t="shared" si="39"/>
        <v>0</v>
      </c>
      <c r="R238" s="52" t="str">
        <f t="shared" si="40"/>
        <v/>
      </c>
      <c r="S238" s="53" t="str">
        <f t="shared" si="41"/>
        <v/>
      </c>
      <c r="T238" s="53" t="str">
        <f t="shared" si="42"/>
        <v/>
      </c>
      <c r="U238" s="54" t="str">
        <f t="shared" si="43"/>
        <v/>
      </c>
      <c r="V238" s="7"/>
      <c r="W238" s="8"/>
      <c r="X238" s="55" t="str">
        <f t="shared" si="44"/>
        <v/>
      </c>
      <c r="Y238" s="7"/>
      <c r="Z238" s="56" t="str">
        <f t="shared" si="45"/>
        <v/>
      </c>
      <c r="AA238" s="56">
        <f t="shared" si="46"/>
        <v>12</v>
      </c>
    </row>
    <row r="239" spans="1:27" ht="39" customHeight="1" x14ac:dyDescent="0.2">
      <c r="A239" s="2"/>
      <c r="B239" s="72">
        <v>232</v>
      </c>
      <c r="C239" s="58"/>
      <c r="D239" s="11"/>
      <c r="E239" s="10"/>
      <c r="F239" s="11"/>
      <c r="G239" s="11"/>
      <c r="H239" s="59"/>
      <c r="I239" s="11"/>
      <c r="J239" s="37" t="b">
        <f t="shared" si="47"/>
        <v>0</v>
      </c>
      <c r="K239" s="65"/>
      <c r="L239" s="41" t="str">
        <f t="shared" si="36"/>
        <v/>
      </c>
      <c r="M239" s="40" t="str">
        <f t="shared" si="37"/>
        <v/>
      </c>
      <c r="N239" s="13"/>
      <c r="O239" s="44">
        <f t="shared" si="38"/>
        <v>0</v>
      </c>
      <c r="P239" s="44">
        <v>28000</v>
      </c>
      <c r="Q239" s="45">
        <f t="shared" si="39"/>
        <v>0</v>
      </c>
      <c r="R239" s="52" t="str">
        <f t="shared" si="40"/>
        <v/>
      </c>
      <c r="S239" s="53" t="str">
        <f t="shared" si="41"/>
        <v/>
      </c>
      <c r="T239" s="53" t="str">
        <f t="shared" si="42"/>
        <v/>
      </c>
      <c r="U239" s="54" t="str">
        <f t="shared" si="43"/>
        <v/>
      </c>
      <c r="V239" s="7"/>
      <c r="W239" s="8"/>
      <c r="X239" s="55" t="str">
        <f t="shared" si="44"/>
        <v/>
      </c>
      <c r="Y239" s="7"/>
      <c r="Z239" s="56" t="str">
        <f t="shared" si="45"/>
        <v/>
      </c>
      <c r="AA239" s="56">
        <f t="shared" si="46"/>
        <v>12</v>
      </c>
    </row>
    <row r="240" spans="1:27" ht="39" customHeight="1" x14ac:dyDescent="0.2">
      <c r="A240" s="2"/>
      <c r="B240" s="72">
        <v>233</v>
      </c>
      <c r="C240" s="58"/>
      <c r="D240" s="11"/>
      <c r="E240" s="10"/>
      <c r="F240" s="11"/>
      <c r="G240" s="11"/>
      <c r="H240" s="59"/>
      <c r="I240" s="11"/>
      <c r="J240" s="37" t="b">
        <f t="shared" si="47"/>
        <v>0</v>
      </c>
      <c r="K240" s="65"/>
      <c r="L240" s="41" t="str">
        <f t="shared" si="36"/>
        <v/>
      </c>
      <c r="M240" s="40" t="str">
        <f t="shared" si="37"/>
        <v/>
      </c>
      <c r="N240" s="13"/>
      <c r="O240" s="44">
        <f t="shared" si="38"/>
        <v>0</v>
      </c>
      <c r="P240" s="44">
        <v>28000</v>
      </c>
      <c r="Q240" s="45">
        <f t="shared" si="39"/>
        <v>0</v>
      </c>
      <c r="R240" s="52" t="str">
        <f t="shared" si="40"/>
        <v/>
      </c>
      <c r="S240" s="53" t="str">
        <f t="shared" si="41"/>
        <v/>
      </c>
      <c r="T240" s="53" t="str">
        <f t="shared" si="42"/>
        <v/>
      </c>
      <c r="U240" s="54" t="str">
        <f t="shared" si="43"/>
        <v/>
      </c>
      <c r="V240" s="7"/>
      <c r="W240" s="8"/>
      <c r="X240" s="55" t="str">
        <f t="shared" si="44"/>
        <v/>
      </c>
      <c r="Y240" s="7"/>
      <c r="Z240" s="56" t="str">
        <f t="shared" si="45"/>
        <v/>
      </c>
      <c r="AA240" s="56">
        <f t="shared" si="46"/>
        <v>12</v>
      </c>
    </row>
    <row r="241" spans="1:27" ht="39" customHeight="1" x14ac:dyDescent="0.2">
      <c r="A241" s="2"/>
      <c r="B241" s="72">
        <v>234</v>
      </c>
      <c r="C241" s="58"/>
      <c r="D241" s="11"/>
      <c r="E241" s="10"/>
      <c r="F241" s="11"/>
      <c r="G241" s="11"/>
      <c r="H241" s="59"/>
      <c r="I241" s="11"/>
      <c r="J241" s="37" t="b">
        <f t="shared" si="47"/>
        <v>0</v>
      </c>
      <c r="K241" s="65"/>
      <c r="L241" s="41" t="str">
        <f t="shared" si="36"/>
        <v/>
      </c>
      <c r="M241" s="40" t="str">
        <f t="shared" si="37"/>
        <v/>
      </c>
      <c r="N241" s="13"/>
      <c r="O241" s="44">
        <f t="shared" si="38"/>
        <v>0</v>
      </c>
      <c r="P241" s="44">
        <v>28000</v>
      </c>
      <c r="Q241" s="45">
        <f t="shared" si="39"/>
        <v>0</v>
      </c>
      <c r="R241" s="52" t="str">
        <f t="shared" si="40"/>
        <v/>
      </c>
      <c r="S241" s="53" t="str">
        <f t="shared" si="41"/>
        <v/>
      </c>
      <c r="T241" s="53" t="str">
        <f t="shared" si="42"/>
        <v/>
      </c>
      <c r="U241" s="54" t="str">
        <f t="shared" si="43"/>
        <v/>
      </c>
      <c r="V241" s="7"/>
      <c r="W241" s="8"/>
      <c r="X241" s="55" t="str">
        <f t="shared" si="44"/>
        <v/>
      </c>
      <c r="Y241" s="7"/>
      <c r="Z241" s="56" t="str">
        <f t="shared" si="45"/>
        <v/>
      </c>
      <c r="AA241" s="56">
        <f t="shared" si="46"/>
        <v>12</v>
      </c>
    </row>
    <row r="242" spans="1:27" ht="39" customHeight="1" x14ac:dyDescent="0.2">
      <c r="A242" s="2"/>
      <c r="B242" s="72">
        <v>235</v>
      </c>
      <c r="C242" s="58"/>
      <c r="D242" s="11"/>
      <c r="E242" s="10"/>
      <c r="F242" s="11"/>
      <c r="G242" s="11"/>
      <c r="H242" s="59"/>
      <c r="I242" s="11"/>
      <c r="J242" s="37" t="b">
        <f t="shared" si="47"/>
        <v>0</v>
      </c>
      <c r="K242" s="65"/>
      <c r="L242" s="41" t="str">
        <f t="shared" si="36"/>
        <v/>
      </c>
      <c r="M242" s="40" t="str">
        <f t="shared" si="37"/>
        <v/>
      </c>
      <c r="N242" s="13"/>
      <c r="O242" s="44">
        <f t="shared" si="38"/>
        <v>0</v>
      </c>
      <c r="P242" s="44">
        <v>28000</v>
      </c>
      <c r="Q242" s="45">
        <f t="shared" si="39"/>
        <v>0</v>
      </c>
      <c r="R242" s="52" t="str">
        <f t="shared" si="40"/>
        <v/>
      </c>
      <c r="S242" s="53" t="str">
        <f t="shared" si="41"/>
        <v/>
      </c>
      <c r="T242" s="53" t="str">
        <f t="shared" si="42"/>
        <v/>
      </c>
      <c r="U242" s="54" t="str">
        <f t="shared" si="43"/>
        <v/>
      </c>
      <c r="V242" s="7"/>
      <c r="W242" s="8"/>
      <c r="X242" s="55" t="str">
        <f t="shared" si="44"/>
        <v/>
      </c>
      <c r="Y242" s="7"/>
      <c r="Z242" s="56" t="str">
        <f t="shared" si="45"/>
        <v/>
      </c>
      <c r="AA242" s="56">
        <f t="shared" si="46"/>
        <v>12</v>
      </c>
    </row>
    <row r="243" spans="1:27" ht="39" customHeight="1" x14ac:dyDescent="0.2">
      <c r="A243" s="2"/>
      <c r="B243" s="72">
        <v>236</v>
      </c>
      <c r="C243" s="58"/>
      <c r="D243" s="11"/>
      <c r="E243" s="10"/>
      <c r="F243" s="11"/>
      <c r="G243" s="11"/>
      <c r="H243" s="59"/>
      <c r="I243" s="11"/>
      <c r="J243" s="37" t="b">
        <f t="shared" si="47"/>
        <v>0</v>
      </c>
      <c r="K243" s="65"/>
      <c r="L243" s="41" t="str">
        <f t="shared" si="36"/>
        <v/>
      </c>
      <c r="M243" s="40" t="str">
        <f t="shared" si="37"/>
        <v/>
      </c>
      <c r="N243" s="13"/>
      <c r="O243" s="44">
        <f t="shared" si="38"/>
        <v>0</v>
      </c>
      <c r="P243" s="44">
        <v>28000</v>
      </c>
      <c r="Q243" s="45">
        <f t="shared" si="39"/>
        <v>0</v>
      </c>
      <c r="R243" s="52" t="str">
        <f t="shared" si="40"/>
        <v/>
      </c>
      <c r="S243" s="53" t="str">
        <f t="shared" si="41"/>
        <v/>
      </c>
      <c r="T243" s="53" t="str">
        <f t="shared" si="42"/>
        <v/>
      </c>
      <c r="U243" s="54" t="str">
        <f t="shared" si="43"/>
        <v/>
      </c>
      <c r="V243" s="7"/>
      <c r="W243" s="8"/>
      <c r="X243" s="55" t="str">
        <f t="shared" si="44"/>
        <v/>
      </c>
      <c r="Y243" s="7"/>
      <c r="Z243" s="56" t="str">
        <f t="shared" si="45"/>
        <v/>
      </c>
      <c r="AA243" s="56">
        <f t="shared" si="46"/>
        <v>12</v>
      </c>
    </row>
    <row r="244" spans="1:27" ht="39" customHeight="1" x14ac:dyDescent="0.2">
      <c r="A244" s="2"/>
      <c r="B244" s="72">
        <v>237</v>
      </c>
      <c r="C244" s="58"/>
      <c r="D244" s="11"/>
      <c r="E244" s="10"/>
      <c r="F244" s="11"/>
      <c r="G244" s="11"/>
      <c r="H244" s="59"/>
      <c r="I244" s="11"/>
      <c r="J244" s="37" t="b">
        <f t="shared" si="47"/>
        <v>0</v>
      </c>
      <c r="K244" s="65"/>
      <c r="L244" s="41" t="str">
        <f t="shared" si="36"/>
        <v/>
      </c>
      <c r="M244" s="40" t="str">
        <f t="shared" si="37"/>
        <v/>
      </c>
      <c r="N244" s="13"/>
      <c r="O244" s="44">
        <f t="shared" si="38"/>
        <v>0</v>
      </c>
      <c r="P244" s="44">
        <v>28000</v>
      </c>
      <c r="Q244" s="45">
        <f t="shared" si="39"/>
        <v>0</v>
      </c>
      <c r="R244" s="52" t="str">
        <f t="shared" si="40"/>
        <v/>
      </c>
      <c r="S244" s="53" t="str">
        <f t="shared" si="41"/>
        <v/>
      </c>
      <c r="T244" s="53" t="str">
        <f t="shared" si="42"/>
        <v/>
      </c>
      <c r="U244" s="54" t="str">
        <f t="shared" si="43"/>
        <v/>
      </c>
      <c r="V244" s="7"/>
      <c r="W244" s="8"/>
      <c r="X244" s="55" t="str">
        <f t="shared" si="44"/>
        <v/>
      </c>
      <c r="Y244" s="7"/>
      <c r="Z244" s="56" t="str">
        <f t="shared" si="45"/>
        <v/>
      </c>
      <c r="AA244" s="56">
        <f t="shared" si="46"/>
        <v>12</v>
      </c>
    </row>
    <row r="245" spans="1:27" ht="39" customHeight="1" x14ac:dyDescent="0.2">
      <c r="A245" s="2"/>
      <c r="B245" s="72">
        <v>238</v>
      </c>
      <c r="C245" s="58"/>
      <c r="D245" s="11"/>
      <c r="E245" s="10"/>
      <c r="F245" s="11"/>
      <c r="G245" s="11"/>
      <c r="H245" s="59"/>
      <c r="I245" s="11"/>
      <c r="J245" s="37" t="b">
        <f t="shared" si="47"/>
        <v>0</v>
      </c>
      <c r="K245" s="65"/>
      <c r="L245" s="41" t="str">
        <f t="shared" si="36"/>
        <v/>
      </c>
      <c r="M245" s="40" t="str">
        <f t="shared" si="37"/>
        <v/>
      </c>
      <c r="N245" s="13"/>
      <c r="O245" s="44">
        <f t="shared" si="38"/>
        <v>0</v>
      </c>
      <c r="P245" s="44">
        <v>28000</v>
      </c>
      <c r="Q245" s="45">
        <f t="shared" si="39"/>
        <v>0</v>
      </c>
      <c r="R245" s="52" t="str">
        <f t="shared" si="40"/>
        <v/>
      </c>
      <c r="S245" s="53" t="str">
        <f t="shared" si="41"/>
        <v/>
      </c>
      <c r="T245" s="53" t="str">
        <f t="shared" si="42"/>
        <v/>
      </c>
      <c r="U245" s="54" t="str">
        <f t="shared" si="43"/>
        <v/>
      </c>
      <c r="V245" s="7"/>
      <c r="W245" s="8"/>
      <c r="X245" s="55" t="str">
        <f t="shared" si="44"/>
        <v/>
      </c>
      <c r="Y245" s="7"/>
      <c r="Z245" s="56" t="str">
        <f t="shared" si="45"/>
        <v/>
      </c>
      <c r="AA245" s="56">
        <f t="shared" si="46"/>
        <v>12</v>
      </c>
    </row>
    <row r="246" spans="1:27" ht="39" customHeight="1" x14ac:dyDescent="0.2">
      <c r="A246" s="2"/>
      <c r="B246" s="72">
        <v>239</v>
      </c>
      <c r="C246" s="58"/>
      <c r="D246" s="11"/>
      <c r="E246" s="10"/>
      <c r="F246" s="11"/>
      <c r="G246" s="11"/>
      <c r="H246" s="59"/>
      <c r="I246" s="11"/>
      <c r="J246" s="37" t="b">
        <f t="shared" si="47"/>
        <v>0</v>
      </c>
      <c r="K246" s="65"/>
      <c r="L246" s="41" t="str">
        <f t="shared" si="36"/>
        <v/>
      </c>
      <c r="M246" s="40" t="str">
        <f t="shared" si="37"/>
        <v/>
      </c>
      <c r="N246" s="13"/>
      <c r="O246" s="44">
        <f t="shared" si="38"/>
        <v>0</v>
      </c>
      <c r="P246" s="44">
        <v>28000</v>
      </c>
      <c r="Q246" s="45">
        <f t="shared" si="39"/>
        <v>0</v>
      </c>
      <c r="R246" s="52" t="str">
        <f t="shared" si="40"/>
        <v/>
      </c>
      <c r="S246" s="53" t="str">
        <f t="shared" si="41"/>
        <v/>
      </c>
      <c r="T246" s="53" t="str">
        <f t="shared" si="42"/>
        <v/>
      </c>
      <c r="U246" s="54" t="str">
        <f t="shared" si="43"/>
        <v/>
      </c>
      <c r="V246" s="7"/>
      <c r="W246" s="8"/>
      <c r="X246" s="55" t="str">
        <f t="shared" si="44"/>
        <v/>
      </c>
      <c r="Y246" s="7"/>
      <c r="Z246" s="56" t="str">
        <f t="shared" si="45"/>
        <v/>
      </c>
      <c r="AA246" s="56">
        <f t="shared" si="46"/>
        <v>12</v>
      </c>
    </row>
    <row r="247" spans="1:27" ht="39" customHeight="1" x14ac:dyDescent="0.2">
      <c r="A247" s="2"/>
      <c r="B247" s="72">
        <v>240</v>
      </c>
      <c r="C247" s="58"/>
      <c r="D247" s="11"/>
      <c r="E247" s="10"/>
      <c r="F247" s="11"/>
      <c r="G247" s="11"/>
      <c r="H247" s="59"/>
      <c r="I247" s="11"/>
      <c r="J247" s="37" t="b">
        <f t="shared" si="47"/>
        <v>0</v>
      </c>
      <c r="K247" s="65"/>
      <c r="L247" s="41" t="str">
        <f t="shared" si="36"/>
        <v/>
      </c>
      <c r="M247" s="40" t="str">
        <f t="shared" si="37"/>
        <v/>
      </c>
      <c r="N247" s="13"/>
      <c r="O247" s="44">
        <f t="shared" si="38"/>
        <v>0</v>
      </c>
      <c r="P247" s="44">
        <v>28000</v>
      </c>
      <c r="Q247" s="45">
        <f t="shared" si="39"/>
        <v>0</v>
      </c>
      <c r="R247" s="52" t="str">
        <f t="shared" si="40"/>
        <v/>
      </c>
      <c r="S247" s="53" t="str">
        <f t="shared" si="41"/>
        <v/>
      </c>
      <c r="T247" s="53" t="str">
        <f t="shared" si="42"/>
        <v/>
      </c>
      <c r="U247" s="54" t="str">
        <f t="shared" si="43"/>
        <v/>
      </c>
      <c r="V247" s="7"/>
      <c r="W247" s="8"/>
      <c r="X247" s="55" t="str">
        <f t="shared" si="44"/>
        <v/>
      </c>
      <c r="Y247" s="7"/>
      <c r="Z247" s="56" t="str">
        <f t="shared" si="45"/>
        <v/>
      </c>
      <c r="AA247" s="56">
        <f t="shared" si="46"/>
        <v>12</v>
      </c>
    </row>
    <row r="248" spans="1:27" ht="39" customHeight="1" x14ac:dyDescent="0.2">
      <c r="A248" s="2"/>
      <c r="B248" s="72">
        <v>241</v>
      </c>
      <c r="C248" s="58"/>
      <c r="D248" s="11"/>
      <c r="E248" s="10"/>
      <c r="F248" s="11"/>
      <c r="G248" s="11"/>
      <c r="H248" s="59"/>
      <c r="I248" s="11"/>
      <c r="J248" s="37" t="b">
        <f t="shared" si="47"/>
        <v>0</v>
      </c>
      <c r="K248" s="65"/>
      <c r="L248" s="41" t="str">
        <f t="shared" si="36"/>
        <v/>
      </c>
      <c r="M248" s="40" t="str">
        <f t="shared" si="37"/>
        <v/>
      </c>
      <c r="N248" s="13"/>
      <c r="O248" s="44">
        <f t="shared" si="38"/>
        <v>0</v>
      </c>
      <c r="P248" s="44">
        <v>28000</v>
      </c>
      <c r="Q248" s="45">
        <f t="shared" si="39"/>
        <v>0</v>
      </c>
      <c r="R248" s="52" t="str">
        <f t="shared" si="40"/>
        <v/>
      </c>
      <c r="S248" s="53" t="str">
        <f t="shared" si="41"/>
        <v/>
      </c>
      <c r="T248" s="53" t="str">
        <f t="shared" si="42"/>
        <v/>
      </c>
      <c r="U248" s="54" t="str">
        <f t="shared" si="43"/>
        <v/>
      </c>
      <c r="V248" s="7"/>
      <c r="W248" s="8"/>
      <c r="X248" s="55" t="str">
        <f t="shared" si="44"/>
        <v/>
      </c>
      <c r="Y248" s="7"/>
      <c r="Z248" s="56" t="str">
        <f t="shared" si="45"/>
        <v/>
      </c>
      <c r="AA248" s="56">
        <f t="shared" si="46"/>
        <v>12</v>
      </c>
    </row>
    <row r="249" spans="1:27" ht="39" customHeight="1" x14ac:dyDescent="0.2">
      <c r="A249" s="2"/>
      <c r="B249" s="72">
        <v>242</v>
      </c>
      <c r="C249" s="58"/>
      <c r="D249" s="11"/>
      <c r="E249" s="10"/>
      <c r="F249" s="11"/>
      <c r="G249" s="11"/>
      <c r="H249" s="59"/>
      <c r="I249" s="11"/>
      <c r="J249" s="37" t="b">
        <f t="shared" si="47"/>
        <v>0</v>
      </c>
      <c r="K249" s="65"/>
      <c r="L249" s="41" t="str">
        <f t="shared" si="36"/>
        <v/>
      </c>
      <c r="M249" s="40" t="str">
        <f t="shared" si="37"/>
        <v/>
      </c>
      <c r="N249" s="13"/>
      <c r="O249" s="44">
        <f t="shared" si="38"/>
        <v>0</v>
      </c>
      <c r="P249" s="44">
        <v>28000</v>
      </c>
      <c r="Q249" s="45">
        <f t="shared" si="39"/>
        <v>0</v>
      </c>
      <c r="R249" s="52" t="str">
        <f t="shared" si="40"/>
        <v/>
      </c>
      <c r="S249" s="53" t="str">
        <f t="shared" si="41"/>
        <v/>
      </c>
      <c r="T249" s="53" t="str">
        <f t="shared" si="42"/>
        <v/>
      </c>
      <c r="U249" s="54" t="str">
        <f t="shared" si="43"/>
        <v/>
      </c>
      <c r="V249" s="7"/>
      <c r="W249" s="8"/>
      <c r="X249" s="55" t="str">
        <f t="shared" si="44"/>
        <v/>
      </c>
      <c r="Y249" s="7"/>
      <c r="Z249" s="56" t="str">
        <f t="shared" si="45"/>
        <v/>
      </c>
      <c r="AA249" s="56">
        <f t="shared" si="46"/>
        <v>12</v>
      </c>
    </row>
    <row r="250" spans="1:27" ht="39" customHeight="1" x14ac:dyDescent="0.2">
      <c r="A250" s="2"/>
      <c r="B250" s="72">
        <v>243</v>
      </c>
      <c r="C250" s="58"/>
      <c r="D250" s="11"/>
      <c r="E250" s="10"/>
      <c r="F250" s="11"/>
      <c r="G250" s="11"/>
      <c r="H250" s="59"/>
      <c r="I250" s="11"/>
      <c r="J250" s="37" t="b">
        <f t="shared" si="47"/>
        <v>0</v>
      </c>
      <c r="K250" s="65"/>
      <c r="L250" s="41" t="str">
        <f t="shared" si="36"/>
        <v/>
      </c>
      <c r="M250" s="40" t="str">
        <f t="shared" si="37"/>
        <v/>
      </c>
      <c r="N250" s="13"/>
      <c r="O250" s="44">
        <f t="shared" si="38"/>
        <v>0</v>
      </c>
      <c r="P250" s="44">
        <v>28000</v>
      </c>
      <c r="Q250" s="45">
        <f t="shared" si="39"/>
        <v>0</v>
      </c>
      <c r="R250" s="52" t="str">
        <f t="shared" si="40"/>
        <v/>
      </c>
      <c r="S250" s="53" t="str">
        <f t="shared" si="41"/>
        <v/>
      </c>
      <c r="T250" s="53" t="str">
        <f t="shared" si="42"/>
        <v/>
      </c>
      <c r="U250" s="54" t="str">
        <f t="shared" si="43"/>
        <v/>
      </c>
      <c r="V250" s="7"/>
      <c r="W250" s="8"/>
      <c r="X250" s="55" t="str">
        <f t="shared" si="44"/>
        <v/>
      </c>
      <c r="Y250" s="7"/>
      <c r="Z250" s="56" t="str">
        <f t="shared" si="45"/>
        <v/>
      </c>
      <c r="AA250" s="56">
        <f t="shared" si="46"/>
        <v>12</v>
      </c>
    </row>
    <row r="251" spans="1:27" ht="39" customHeight="1" x14ac:dyDescent="0.2">
      <c r="A251" s="2"/>
      <c r="B251" s="72">
        <v>244</v>
      </c>
      <c r="C251" s="58"/>
      <c r="D251" s="11"/>
      <c r="E251" s="10"/>
      <c r="F251" s="11"/>
      <c r="G251" s="11"/>
      <c r="H251" s="59"/>
      <c r="I251" s="11"/>
      <c r="J251" s="37" t="b">
        <f t="shared" si="47"/>
        <v>0</v>
      </c>
      <c r="K251" s="65"/>
      <c r="L251" s="41" t="str">
        <f t="shared" si="36"/>
        <v/>
      </c>
      <c r="M251" s="40" t="str">
        <f t="shared" si="37"/>
        <v/>
      </c>
      <c r="N251" s="13"/>
      <c r="O251" s="44">
        <f t="shared" si="38"/>
        <v>0</v>
      </c>
      <c r="P251" s="44">
        <v>28000</v>
      </c>
      <c r="Q251" s="45">
        <f t="shared" si="39"/>
        <v>0</v>
      </c>
      <c r="R251" s="52" t="str">
        <f t="shared" si="40"/>
        <v/>
      </c>
      <c r="S251" s="53" t="str">
        <f t="shared" si="41"/>
        <v/>
      </c>
      <c r="T251" s="53" t="str">
        <f t="shared" si="42"/>
        <v/>
      </c>
      <c r="U251" s="54" t="str">
        <f t="shared" si="43"/>
        <v/>
      </c>
      <c r="V251" s="7"/>
      <c r="W251" s="8"/>
      <c r="X251" s="55" t="str">
        <f t="shared" si="44"/>
        <v/>
      </c>
      <c r="Y251" s="7"/>
      <c r="Z251" s="56" t="str">
        <f t="shared" si="45"/>
        <v/>
      </c>
      <c r="AA251" s="56">
        <f t="shared" si="46"/>
        <v>12</v>
      </c>
    </row>
    <row r="252" spans="1:27" ht="39" customHeight="1" x14ac:dyDescent="0.2">
      <c r="A252" s="2"/>
      <c r="B252" s="72">
        <v>245</v>
      </c>
      <c r="C252" s="58"/>
      <c r="D252" s="11"/>
      <c r="E252" s="10"/>
      <c r="F252" s="11"/>
      <c r="G252" s="11"/>
      <c r="H252" s="59"/>
      <c r="I252" s="11"/>
      <c r="J252" s="37" t="b">
        <f t="shared" si="47"/>
        <v>0</v>
      </c>
      <c r="K252" s="65"/>
      <c r="L252" s="41" t="str">
        <f t="shared" si="36"/>
        <v/>
      </c>
      <c r="M252" s="40" t="str">
        <f t="shared" si="37"/>
        <v/>
      </c>
      <c r="N252" s="13"/>
      <c r="O252" s="44">
        <f t="shared" si="38"/>
        <v>0</v>
      </c>
      <c r="P252" s="44">
        <v>28000</v>
      </c>
      <c r="Q252" s="45">
        <f t="shared" si="39"/>
        <v>0</v>
      </c>
      <c r="R252" s="52" t="str">
        <f t="shared" si="40"/>
        <v/>
      </c>
      <c r="S252" s="53" t="str">
        <f t="shared" si="41"/>
        <v/>
      </c>
      <c r="T252" s="53" t="str">
        <f t="shared" si="42"/>
        <v/>
      </c>
      <c r="U252" s="54" t="str">
        <f t="shared" si="43"/>
        <v/>
      </c>
      <c r="V252" s="7"/>
      <c r="W252" s="8"/>
      <c r="X252" s="55" t="str">
        <f t="shared" si="44"/>
        <v/>
      </c>
      <c r="Y252" s="7"/>
      <c r="Z252" s="56" t="str">
        <f t="shared" si="45"/>
        <v/>
      </c>
      <c r="AA252" s="56">
        <f t="shared" si="46"/>
        <v>12</v>
      </c>
    </row>
    <row r="253" spans="1:27" ht="39" customHeight="1" x14ac:dyDescent="0.2">
      <c r="A253" s="2"/>
      <c r="B253" s="72">
        <v>246</v>
      </c>
      <c r="C253" s="58"/>
      <c r="D253" s="11"/>
      <c r="E253" s="10"/>
      <c r="F253" s="11"/>
      <c r="G253" s="11"/>
      <c r="H253" s="59"/>
      <c r="I253" s="11"/>
      <c r="J253" s="37" t="b">
        <f t="shared" si="47"/>
        <v>0</v>
      </c>
      <c r="K253" s="65"/>
      <c r="L253" s="41" t="str">
        <f t="shared" si="36"/>
        <v/>
      </c>
      <c r="M253" s="40" t="str">
        <f t="shared" si="37"/>
        <v/>
      </c>
      <c r="N253" s="13"/>
      <c r="O253" s="44">
        <f t="shared" si="38"/>
        <v>0</v>
      </c>
      <c r="P253" s="44">
        <v>28000</v>
      </c>
      <c r="Q253" s="45">
        <f t="shared" si="39"/>
        <v>0</v>
      </c>
      <c r="R253" s="52" t="str">
        <f t="shared" si="40"/>
        <v/>
      </c>
      <c r="S253" s="53" t="str">
        <f t="shared" si="41"/>
        <v/>
      </c>
      <c r="T253" s="53" t="str">
        <f t="shared" si="42"/>
        <v/>
      </c>
      <c r="U253" s="54" t="str">
        <f t="shared" si="43"/>
        <v/>
      </c>
      <c r="V253" s="7"/>
      <c r="W253" s="8"/>
      <c r="X253" s="55" t="str">
        <f t="shared" si="44"/>
        <v/>
      </c>
      <c r="Y253" s="7"/>
      <c r="Z253" s="56" t="str">
        <f t="shared" si="45"/>
        <v/>
      </c>
      <c r="AA253" s="56">
        <f t="shared" si="46"/>
        <v>12</v>
      </c>
    </row>
    <row r="254" spans="1:27" ht="39" customHeight="1" x14ac:dyDescent="0.2">
      <c r="A254" s="2"/>
      <c r="B254" s="72">
        <v>247</v>
      </c>
      <c r="C254" s="58"/>
      <c r="D254" s="11"/>
      <c r="E254" s="10"/>
      <c r="F254" s="11"/>
      <c r="G254" s="11"/>
      <c r="H254" s="59"/>
      <c r="I254" s="11"/>
      <c r="J254" s="37" t="b">
        <f t="shared" si="47"/>
        <v>0</v>
      </c>
      <c r="K254" s="65"/>
      <c r="L254" s="41" t="str">
        <f t="shared" si="36"/>
        <v/>
      </c>
      <c r="M254" s="40" t="str">
        <f t="shared" si="37"/>
        <v/>
      </c>
      <c r="N254" s="13"/>
      <c r="O254" s="44">
        <f t="shared" si="38"/>
        <v>0</v>
      </c>
      <c r="P254" s="44">
        <v>28000</v>
      </c>
      <c r="Q254" s="45">
        <f t="shared" si="39"/>
        <v>0</v>
      </c>
      <c r="R254" s="52" t="str">
        <f t="shared" si="40"/>
        <v/>
      </c>
      <c r="S254" s="53" t="str">
        <f t="shared" si="41"/>
        <v/>
      </c>
      <c r="T254" s="53" t="str">
        <f t="shared" si="42"/>
        <v/>
      </c>
      <c r="U254" s="54" t="str">
        <f t="shared" si="43"/>
        <v/>
      </c>
      <c r="V254" s="7"/>
      <c r="W254" s="8"/>
      <c r="X254" s="55" t="str">
        <f t="shared" si="44"/>
        <v/>
      </c>
      <c r="Y254" s="7"/>
      <c r="Z254" s="56" t="str">
        <f t="shared" si="45"/>
        <v/>
      </c>
      <c r="AA254" s="56">
        <f t="shared" si="46"/>
        <v>12</v>
      </c>
    </row>
    <row r="255" spans="1:27" ht="39" customHeight="1" x14ac:dyDescent="0.2">
      <c r="A255" s="2"/>
      <c r="B255" s="72">
        <v>248</v>
      </c>
      <c r="C255" s="58"/>
      <c r="D255" s="11"/>
      <c r="E255" s="10"/>
      <c r="F255" s="11"/>
      <c r="G255" s="11"/>
      <c r="H255" s="59"/>
      <c r="I255" s="11"/>
      <c r="J255" s="37" t="b">
        <f t="shared" si="47"/>
        <v>0</v>
      </c>
      <c r="K255" s="65"/>
      <c r="L255" s="41" t="str">
        <f t="shared" si="36"/>
        <v/>
      </c>
      <c r="M255" s="40" t="str">
        <f t="shared" si="37"/>
        <v/>
      </c>
      <c r="N255" s="13"/>
      <c r="O255" s="44">
        <f t="shared" si="38"/>
        <v>0</v>
      </c>
      <c r="P255" s="44">
        <v>28000</v>
      </c>
      <c r="Q255" s="45">
        <f t="shared" si="39"/>
        <v>0</v>
      </c>
      <c r="R255" s="52" t="str">
        <f t="shared" si="40"/>
        <v/>
      </c>
      <c r="S255" s="53" t="str">
        <f t="shared" si="41"/>
        <v/>
      </c>
      <c r="T255" s="53" t="str">
        <f t="shared" si="42"/>
        <v/>
      </c>
      <c r="U255" s="54" t="str">
        <f t="shared" si="43"/>
        <v/>
      </c>
      <c r="V255" s="7"/>
      <c r="W255" s="8"/>
      <c r="X255" s="55" t="str">
        <f t="shared" si="44"/>
        <v/>
      </c>
      <c r="Y255" s="7"/>
      <c r="Z255" s="56" t="str">
        <f t="shared" si="45"/>
        <v/>
      </c>
      <c r="AA255" s="56">
        <f t="shared" si="46"/>
        <v>12</v>
      </c>
    </row>
    <row r="256" spans="1:27" ht="39" customHeight="1" x14ac:dyDescent="0.2">
      <c r="A256" s="2"/>
      <c r="B256" s="72">
        <v>249</v>
      </c>
      <c r="C256" s="58"/>
      <c r="D256" s="11"/>
      <c r="E256" s="10"/>
      <c r="F256" s="11"/>
      <c r="G256" s="11"/>
      <c r="H256" s="59"/>
      <c r="I256" s="11"/>
      <c r="J256" s="37" t="b">
        <f t="shared" si="47"/>
        <v>0</v>
      </c>
      <c r="K256" s="65"/>
      <c r="L256" s="41" t="str">
        <f t="shared" si="36"/>
        <v/>
      </c>
      <c r="M256" s="40" t="str">
        <f t="shared" si="37"/>
        <v/>
      </c>
      <c r="N256" s="13"/>
      <c r="O256" s="44">
        <f t="shared" si="38"/>
        <v>0</v>
      </c>
      <c r="P256" s="44">
        <v>28000</v>
      </c>
      <c r="Q256" s="45">
        <f t="shared" si="39"/>
        <v>0</v>
      </c>
      <c r="R256" s="52" t="str">
        <f t="shared" si="40"/>
        <v/>
      </c>
      <c r="S256" s="53" t="str">
        <f t="shared" si="41"/>
        <v/>
      </c>
      <c r="T256" s="53" t="str">
        <f t="shared" si="42"/>
        <v/>
      </c>
      <c r="U256" s="54" t="str">
        <f t="shared" si="43"/>
        <v/>
      </c>
      <c r="V256" s="7"/>
      <c r="W256" s="8"/>
      <c r="X256" s="55" t="str">
        <f t="shared" si="44"/>
        <v/>
      </c>
      <c r="Y256" s="7"/>
      <c r="Z256" s="56" t="str">
        <f t="shared" si="45"/>
        <v/>
      </c>
      <c r="AA256" s="56">
        <f t="shared" si="46"/>
        <v>12</v>
      </c>
    </row>
    <row r="257" spans="1:27" ht="39" customHeight="1" x14ac:dyDescent="0.2">
      <c r="A257" s="2"/>
      <c r="B257" s="72">
        <v>250</v>
      </c>
      <c r="C257" s="58"/>
      <c r="D257" s="11"/>
      <c r="E257" s="10"/>
      <c r="F257" s="11"/>
      <c r="G257" s="11"/>
      <c r="H257" s="59"/>
      <c r="I257" s="11"/>
      <c r="J257" s="37" t="b">
        <f t="shared" si="47"/>
        <v>0</v>
      </c>
      <c r="K257" s="65"/>
      <c r="L257" s="41" t="str">
        <f t="shared" si="36"/>
        <v/>
      </c>
      <c r="M257" s="40" t="str">
        <f t="shared" si="37"/>
        <v/>
      </c>
      <c r="N257" s="13"/>
      <c r="O257" s="44">
        <f t="shared" si="38"/>
        <v>0</v>
      </c>
      <c r="P257" s="44">
        <v>28000</v>
      </c>
      <c r="Q257" s="45">
        <f t="shared" si="39"/>
        <v>0</v>
      </c>
      <c r="R257" s="52" t="str">
        <f t="shared" si="40"/>
        <v/>
      </c>
      <c r="S257" s="53" t="str">
        <f t="shared" si="41"/>
        <v/>
      </c>
      <c r="T257" s="53" t="str">
        <f t="shared" si="42"/>
        <v/>
      </c>
      <c r="U257" s="54" t="str">
        <f t="shared" si="43"/>
        <v/>
      </c>
      <c r="V257" s="7"/>
      <c r="W257" s="8"/>
      <c r="X257" s="55" t="str">
        <f t="shared" si="44"/>
        <v/>
      </c>
      <c r="Y257" s="7"/>
      <c r="Z257" s="56" t="str">
        <f t="shared" si="45"/>
        <v/>
      </c>
      <c r="AA257" s="56">
        <f t="shared" si="46"/>
        <v>12</v>
      </c>
    </row>
    <row r="258" spans="1:27" ht="39" customHeight="1" x14ac:dyDescent="0.2">
      <c r="A258" s="2"/>
      <c r="B258" s="72">
        <v>251</v>
      </c>
      <c r="C258" s="58"/>
      <c r="D258" s="11"/>
      <c r="E258" s="10"/>
      <c r="F258" s="11"/>
      <c r="G258" s="11"/>
      <c r="H258" s="59"/>
      <c r="I258" s="11"/>
      <c r="J258" s="37" t="b">
        <f t="shared" si="47"/>
        <v>0</v>
      </c>
      <c r="K258" s="65"/>
      <c r="L258" s="41" t="str">
        <f t="shared" si="36"/>
        <v/>
      </c>
      <c r="M258" s="40" t="str">
        <f t="shared" si="37"/>
        <v/>
      </c>
      <c r="N258" s="13"/>
      <c r="O258" s="44">
        <f t="shared" si="38"/>
        <v>0</v>
      </c>
      <c r="P258" s="44">
        <v>28000</v>
      </c>
      <c r="Q258" s="45">
        <f t="shared" si="39"/>
        <v>0</v>
      </c>
      <c r="R258" s="52" t="str">
        <f t="shared" si="40"/>
        <v/>
      </c>
      <c r="S258" s="53" t="str">
        <f t="shared" si="41"/>
        <v/>
      </c>
      <c r="T258" s="53" t="str">
        <f t="shared" si="42"/>
        <v/>
      </c>
      <c r="U258" s="54" t="str">
        <f t="shared" si="43"/>
        <v/>
      </c>
      <c r="V258" s="7"/>
      <c r="W258" s="8"/>
      <c r="X258" s="55" t="str">
        <f t="shared" si="44"/>
        <v/>
      </c>
      <c r="Y258" s="7"/>
      <c r="Z258" s="56" t="str">
        <f t="shared" si="45"/>
        <v/>
      </c>
      <c r="AA258" s="56">
        <f t="shared" si="46"/>
        <v>12</v>
      </c>
    </row>
    <row r="259" spans="1:27" ht="39" customHeight="1" x14ac:dyDescent="0.2">
      <c r="A259" s="2"/>
      <c r="B259" s="72">
        <v>252</v>
      </c>
      <c r="C259" s="58"/>
      <c r="D259" s="11"/>
      <c r="E259" s="10"/>
      <c r="F259" s="11"/>
      <c r="G259" s="11"/>
      <c r="H259" s="59"/>
      <c r="I259" s="11"/>
      <c r="J259" s="37" t="b">
        <f t="shared" si="47"/>
        <v>0</v>
      </c>
      <c r="K259" s="65"/>
      <c r="L259" s="41" t="str">
        <f t="shared" si="36"/>
        <v/>
      </c>
      <c r="M259" s="40" t="str">
        <f t="shared" si="37"/>
        <v/>
      </c>
      <c r="N259" s="13"/>
      <c r="O259" s="44">
        <f t="shared" si="38"/>
        <v>0</v>
      </c>
      <c r="P259" s="44">
        <v>28000</v>
      </c>
      <c r="Q259" s="45">
        <f t="shared" si="39"/>
        <v>0</v>
      </c>
      <c r="R259" s="52" t="str">
        <f t="shared" si="40"/>
        <v/>
      </c>
      <c r="S259" s="53" t="str">
        <f t="shared" si="41"/>
        <v/>
      </c>
      <c r="T259" s="53" t="str">
        <f t="shared" si="42"/>
        <v/>
      </c>
      <c r="U259" s="54" t="str">
        <f t="shared" si="43"/>
        <v/>
      </c>
      <c r="V259" s="7"/>
      <c r="W259" s="8"/>
      <c r="X259" s="55" t="str">
        <f t="shared" si="44"/>
        <v/>
      </c>
      <c r="Y259" s="7"/>
      <c r="Z259" s="56" t="str">
        <f t="shared" si="45"/>
        <v/>
      </c>
      <c r="AA259" s="56">
        <f t="shared" si="46"/>
        <v>12</v>
      </c>
    </row>
    <row r="260" spans="1:27" s="92" customFormat="1" ht="39" customHeight="1" x14ac:dyDescent="0.2">
      <c r="A260" s="3"/>
      <c r="B260" s="72">
        <v>253</v>
      </c>
      <c r="C260" s="58"/>
      <c r="D260" s="11"/>
      <c r="E260" s="10"/>
      <c r="F260" s="11"/>
      <c r="G260" s="11"/>
      <c r="H260" s="59"/>
      <c r="I260" s="11"/>
      <c r="J260" s="37" t="b">
        <f t="shared" si="47"/>
        <v>0</v>
      </c>
      <c r="K260" s="65"/>
      <c r="L260" s="41" t="str">
        <f t="shared" si="36"/>
        <v/>
      </c>
      <c r="M260" s="40" t="str">
        <f t="shared" si="37"/>
        <v/>
      </c>
      <c r="N260" s="13"/>
      <c r="O260" s="44">
        <f t="shared" si="38"/>
        <v>0</v>
      </c>
      <c r="P260" s="44">
        <v>28000</v>
      </c>
      <c r="Q260" s="45">
        <f t="shared" si="39"/>
        <v>0</v>
      </c>
      <c r="R260" s="52" t="str">
        <f t="shared" si="40"/>
        <v/>
      </c>
      <c r="S260" s="53" t="str">
        <f t="shared" si="41"/>
        <v/>
      </c>
      <c r="T260" s="53" t="str">
        <f t="shared" si="42"/>
        <v/>
      </c>
      <c r="U260" s="54" t="str">
        <f t="shared" si="43"/>
        <v/>
      </c>
      <c r="V260" s="7"/>
      <c r="W260" s="8"/>
      <c r="X260" s="55" t="str">
        <f t="shared" si="44"/>
        <v/>
      </c>
      <c r="Y260" s="7"/>
      <c r="Z260" s="56" t="str">
        <f t="shared" si="45"/>
        <v/>
      </c>
      <c r="AA260" s="56">
        <f t="shared" si="46"/>
        <v>12</v>
      </c>
    </row>
    <row r="261" spans="1:27" s="92" customFormat="1" ht="39" customHeight="1" x14ac:dyDescent="0.2">
      <c r="A261" s="3"/>
      <c r="B261" s="72">
        <v>254</v>
      </c>
      <c r="C261" s="58"/>
      <c r="D261" s="11"/>
      <c r="E261" s="10"/>
      <c r="F261" s="11"/>
      <c r="G261" s="11"/>
      <c r="H261" s="59"/>
      <c r="I261" s="11"/>
      <c r="J261" s="37" t="b">
        <f t="shared" si="47"/>
        <v>0</v>
      </c>
      <c r="K261" s="65"/>
      <c r="L261" s="41" t="str">
        <f t="shared" si="36"/>
        <v/>
      </c>
      <c r="M261" s="40" t="str">
        <f t="shared" si="37"/>
        <v/>
      </c>
      <c r="N261" s="13"/>
      <c r="O261" s="44">
        <f t="shared" si="38"/>
        <v>0</v>
      </c>
      <c r="P261" s="44">
        <v>28000</v>
      </c>
      <c r="Q261" s="45">
        <f t="shared" si="39"/>
        <v>0</v>
      </c>
      <c r="R261" s="52" t="str">
        <f t="shared" si="40"/>
        <v/>
      </c>
      <c r="S261" s="53" t="str">
        <f t="shared" si="41"/>
        <v/>
      </c>
      <c r="T261" s="53" t="str">
        <f t="shared" si="42"/>
        <v/>
      </c>
      <c r="U261" s="54" t="str">
        <f t="shared" si="43"/>
        <v/>
      </c>
      <c r="V261" s="7"/>
      <c r="W261" s="8"/>
      <c r="X261" s="55" t="str">
        <f t="shared" si="44"/>
        <v/>
      </c>
      <c r="Y261" s="7"/>
      <c r="Z261" s="56" t="str">
        <f t="shared" si="45"/>
        <v/>
      </c>
      <c r="AA261" s="56">
        <f t="shared" si="46"/>
        <v>12</v>
      </c>
    </row>
    <row r="262" spans="1:27" s="92" customFormat="1" ht="39" customHeight="1" x14ac:dyDescent="0.2">
      <c r="A262" s="3"/>
      <c r="B262" s="72">
        <v>255</v>
      </c>
      <c r="C262" s="58"/>
      <c r="D262" s="11"/>
      <c r="E262" s="10"/>
      <c r="F262" s="11"/>
      <c r="G262" s="11"/>
      <c r="H262" s="59"/>
      <c r="I262" s="11"/>
      <c r="J262" s="37" t="b">
        <f t="shared" si="47"/>
        <v>0</v>
      </c>
      <c r="K262" s="65"/>
      <c r="L262" s="41" t="str">
        <f t="shared" si="36"/>
        <v/>
      </c>
      <c r="M262" s="40" t="str">
        <f t="shared" si="37"/>
        <v/>
      </c>
      <c r="N262" s="13"/>
      <c r="O262" s="44">
        <f t="shared" si="38"/>
        <v>0</v>
      </c>
      <c r="P262" s="44">
        <v>28000</v>
      </c>
      <c r="Q262" s="45">
        <f t="shared" si="39"/>
        <v>0</v>
      </c>
      <c r="R262" s="52" t="str">
        <f t="shared" si="40"/>
        <v/>
      </c>
      <c r="S262" s="53" t="str">
        <f t="shared" si="41"/>
        <v/>
      </c>
      <c r="T262" s="53" t="str">
        <f t="shared" si="42"/>
        <v/>
      </c>
      <c r="U262" s="54" t="str">
        <f t="shared" si="43"/>
        <v/>
      </c>
      <c r="V262" s="7"/>
      <c r="W262" s="8"/>
      <c r="X262" s="55" t="str">
        <f t="shared" si="44"/>
        <v/>
      </c>
      <c r="Y262" s="7"/>
      <c r="Z262" s="56" t="str">
        <f t="shared" si="45"/>
        <v/>
      </c>
      <c r="AA262" s="56">
        <f t="shared" si="46"/>
        <v>12</v>
      </c>
    </row>
    <row r="263" spans="1:27" s="92" customFormat="1" ht="39" customHeight="1" x14ac:dyDescent="0.2">
      <c r="A263" s="3"/>
      <c r="B263" s="72">
        <v>256</v>
      </c>
      <c r="C263" s="58"/>
      <c r="D263" s="11"/>
      <c r="E263" s="10"/>
      <c r="F263" s="11"/>
      <c r="G263" s="11"/>
      <c r="H263" s="59"/>
      <c r="I263" s="11"/>
      <c r="J263" s="37" t="b">
        <f t="shared" si="47"/>
        <v>0</v>
      </c>
      <c r="K263" s="65"/>
      <c r="L263" s="41" t="str">
        <f t="shared" si="36"/>
        <v/>
      </c>
      <c r="M263" s="40" t="str">
        <f t="shared" si="37"/>
        <v/>
      </c>
      <c r="N263" s="13"/>
      <c r="O263" s="44">
        <f t="shared" si="38"/>
        <v>0</v>
      </c>
      <c r="P263" s="44">
        <v>28000</v>
      </c>
      <c r="Q263" s="45">
        <f t="shared" si="39"/>
        <v>0</v>
      </c>
      <c r="R263" s="52" t="str">
        <f t="shared" si="40"/>
        <v/>
      </c>
      <c r="S263" s="53" t="str">
        <f t="shared" si="41"/>
        <v/>
      </c>
      <c r="T263" s="53" t="str">
        <f t="shared" si="42"/>
        <v/>
      </c>
      <c r="U263" s="54" t="str">
        <f t="shared" si="43"/>
        <v/>
      </c>
      <c r="V263" s="7"/>
      <c r="W263" s="8"/>
      <c r="X263" s="55" t="str">
        <f t="shared" si="44"/>
        <v/>
      </c>
      <c r="Y263" s="7"/>
      <c r="Z263" s="56" t="str">
        <f t="shared" si="45"/>
        <v/>
      </c>
      <c r="AA263" s="56">
        <f t="shared" si="46"/>
        <v>12</v>
      </c>
    </row>
    <row r="264" spans="1:27" s="92" customFormat="1" ht="39" customHeight="1" x14ac:dyDescent="0.2">
      <c r="A264" s="3"/>
      <c r="B264" s="72">
        <v>257</v>
      </c>
      <c r="C264" s="58"/>
      <c r="D264" s="11"/>
      <c r="E264" s="10"/>
      <c r="F264" s="11"/>
      <c r="G264" s="11"/>
      <c r="H264" s="59"/>
      <c r="I264" s="11"/>
      <c r="J264" s="37" t="b">
        <f t="shared" si="47"/>
        <v>0</v>
      </c>
      <c r="K264" s="65"/>
      <c r="L264" s="41" t="str">
        <f t="shared" si="36"/>
        <v/>
      </c>
      <c r="M264" s="40" t="str">
        <f t="shared" si="37"/>
        <v/>
      </c>
      <c r="N264" s="13"/>
      <c r="O264" s="44">
        <f t="shared" si="38"/>
        <v>0</v>
      </c>
      <c r="P264" s="44">
        <v>28000</v>
      </c>
      <c r="Q264" s="45">
        <f t="shared" si="39"/>
        <v>0</v>
      </c>
      <c r="R264" s="52" t="str">
        <f t="shared" si="40"/>
        <v/>
      </c>
      <c r="S264" s="53" t="str">
        <f t="shared" si="41"/>
        <v/>
      </c>
      <c r="T264" s="53" t="str">
        <f t="shared" si="42"/>
        <v/>
      </c>
      <c r="U264" s="54" t="str">
        <f t="shared" si="43"/>
        <v/>
      </c>
      <c r="V264" s="7"/>
      <c r="W264" s="8"/>
      <c r="X264" s="55" t="str">
        <f t="shared" si="44"/>
        <v/>
      </c>
      <c r="Y264" s="7"/>
      <c r="Z264" s="56" t="str">
        <f t="shared" si="45"/>
        <v/>
      </c>
      <c r="AA264" s="56">
        <f t="shared" si="46"/>
        <v>12</v>
      </c>
    </row>
    <row r="265" spans="1:27" s="92" customFormat="1" ht="39" customHeight="1" x14ac:dyDescent="0.2">
      <c r="A265" s="3"/>
      <c r="B265" s="72">
        <v>258</v>
      </c>
      <c r="C265" s="58"/>
      <c r="D265" s="11"/>
      <c r="E265" s="10"/>
      <c r="F265" s="11"/>
      <c r="G265" s="11"/>
      <c r="H265" s="59"/>
      <c r="I265" s="11"/>
      <c r="J265" s="37" t="b">
        <f t="shared" si="47"/>
        <v>0</v>
      </c>
      <c r="K265" s="65"/>
      <c r="L265" s="41" t="str">
        <f t="shared" ref="L265:L307" si="48">IF(SUM(T265:U265,X265,Y265:Y265)=0,"",SUM(T265:U265,X265,Y265:Y265))</f>
        <v/>
      </c>
      <c r="M265" s="40" t="str">
        <f t="shared" ref="M265:M307" si="49">IF(L265="","",ROUNDDOWN(K265/L265,0))</f>
        <v/>
      </c>
      <c r="N265" s="13"/>
      <c r="O265" s="44">
        <f t="shared" ref="O265:O307" si="50">SUM(M265:N265)</f>
        <v>0</v>
      </c>
      <c r="P265" s="44">
        <v>28000</v>
      </c>
      <c r="Q265" s="45">
        <f t="shared" ref="Q265:Q307" si="51">IF(J265="対象",IF(O265&gt;P265,P265,O265),0)</f>
        <v>0</v>
      </c>
      <c r="R265" s="52" t="str">
        <f t="shared" ref="R265:R307" si="52">IF(H265="在園",(YEAR($R$3)-YEAR(F265))*12+MONTH($R$3)-MONTH(F265)+1,"")</f>
        <v/>
      </c>
      <c r="S265" s="53" t="str">
        <f t="shared" ref="S265:S307" si="53">IF(R265&gt;12,"",R265)</f>
        <v/>
      </c>
      <c r="T265" s="53" t="str">
        <f t="shared" ref="T265:T307" si="54">IF(H265="在園",IF(R265&gt;12,12,R265),"")</f>
        <v/>
      </c>
      <c r="U265" s="54" t="str">
        <f t="shared" ref="U265:U307" si="55">IF(H265="在園のまま市内へ転入",AA265,"")</f>
        <v/>
      </c>
      <c r="V265" s="7"/>
      <c r="W265" s="8"/>
      <c r="X265" s="55" t="str">
        <f t="shared" ref="X265:X306" si="56">IF(AND(OR(H265="休園",H265="復園"),SUM(V265+W265)&gt;0),SUM(V265+W265),"")</f>
        <v/>
      </c>
      <c r="Y265" s="7"/>
      <c r="Z265" s="56" t="str">
        <f t="shared" ref="Z265:Z307" si="57">IF(H265="在園のまま市内へ転入",(YEAR($R$3)-YEAR(G265))*12+MONTH($R$3)-MONTH(G265)+1,"")</f>
        <v/>
      </c>
      <c r="AA265" s="56">
        <f t="shared" ref="AA265:AA307" si="58">IF(Z265&gt;12,12,Z265)</f>
        <v>12</v>
      </c>
    </row>
    <row r="266" spans="1:27" s="92" customFormat="1" ht="39" customHeight="1" x14ac:dyDescent="0.2">
      <c r="A266" s="3"/>
      <c r="B266" s="72">
        <v>259</v>
      </c>
      <c r="C266" s="58"/>
      <c r="D266" s="11"/>
      <c r="E266" s="10"/>
      <c r="F266" s="11"/>
      <c r="G266" s="11"/>
      <c r="H266" s="59"/>
      <c r="I266" s="11"/>
      <c r="J266" s="37" t="b">
        <f t="shared" ref="J266:J307" si="59">IF(OR(H266="在園",H266="在園のまま市内へ転入",H266="復園",H266="その他1（支給対象）"),"対象",IF(OR(H266="退園",H266="在園のまま市外へ転出",H266="休園",H266="入園キャンセル",H266="その他２（支給対象外）"),"対象外"))</f>
        <v>0</v>
      </c>
      <c r="K266" s="65"/>
      <c r="L266" s="41" t="str">
        <f t="shared" si="48"/>
        <v/>
      </c>
      <c r="M266" s="40" t="str">
        <f t="shared" si="49"/>
        <v/>
      </c>
      <c r="N266" s="13"/>
      <c r="O266" s="44">
        <f t="shared" si="50"/>
        <v>0</v>
      </c>
      <c r="P266" s="44">
        <v>28000</v>
      </c>
      <c r="Q266" s="45">
        <f t="shared" si="51"/>
        <v>0</v>
      </c>
      <c r="R266" s="52" t="str">
        <f t="shared" si="52"/>
        <v/>
      </c>
      <c r="S266" s="53" t="str">
        <f t="shared" si="53"/>
        <v/>
      </c>
      <c r="T266" s="53" t="str">
        <f t="shared" si="54"/>
        <v/>
      </c>
      <c r="U266" s="54" t="str">
        <f t="shared" si="55"/>
        <v/>
      </c>
      <c r="V266" s="7"/>
      <c r="W266" s="8"/>
      <c r="X266" s="55" t="str">
        <f t="shared" si="56"/>
        <v/>
      </c>
      <c r="Y266" s="7"/>
      <c r="Z266" s="56" t="str">
        <f t="shared" si="57"/>
        <v/>
      </c>
      <c r="AA266" s="56">
        <f t="shared" si="58"/>
        <v>12</v>
      </c>
    </row>
    <row r="267" spans="1:27" s="92" customFormat="1" ht="39" customHeight="1" x14ac:dyDescent="0.2">
      <c r="A267" s="3"/>
      <c r="B267" s="72">
        <v>260</v>
      </c>
      <c r="C267" s="58"/>
      <c r="D267" s="11"/>
      <c r="E267" s="10"/>
      <c r="F267" s="11"/>
      <c r="G267" s="11"/>
      <c r="H267" s="59"/>
      <c r="I267" s="11"/>
      <c r="J267" s="37" t="b">
        <f t="shared" si="59"/>
        <v>0</v>
      </c>
      <c r="K267" s="65"/>
      <c r="L267" s="41" t="str">
        <f t="shared" si="48"/>
        <v/>
      </c>
      <c r="M267" s="40" t="str">
        <f t="shared" si="49"/>
        <v/>
      </c>
      <c r="N267" s="13"/>
      <c r="O267" s="44">
        <f t="shared" si="50"/>
        <v>0</v>
      </c>
      <c r="P267" s="44">
        <v>28000</v>
      </c>
      <c r="Q267" s="45">
        <f t="shared" si="51"/>
        <v>0</v>
      </c>
      <c r="R267" s="52" t="str">
        <f t="shared" si="52"/>
        <v/>
      </c>
      <c r="S267" s="53" t="str">
        <f t="shared" si="53"/>
        <v/>
      </c>
      <c r="T267" s="53" t="str">
        <f t="shared" si="54"/>
        <v/>
      </c>
      <c r="U267" s="54" t="str">
        <f t="shared" si="55"/>
        <v/>
      </c>
      <c r="V267" s="7"/>
      <c r="W267" s="8"/>
      <c r="X267" s="55" t="str">
        <f t="shared" si="56"/>
        <v/>
      </c>
      <c r="Y267" s="7"/>
      <c r="Z267" s="56" t="str">
        <f t="shared" si="57"/>
        <v/>
      </c>
      <c r="AA267" s="56">
        <f t="shared" si="58"/>
        <v>12</v>
      </c>
    </row>
    <row r="268" spans="1:27" s="92" customFormat="1" ht="39" customHeight="1" x14ac:dyDescent="0.2">
      <c r="A268" s="3"/>
      <c r="B268" s="72">
        <v>261</v>
      </c>
      <c r="C268" s="58"/>
      <c r="D268" s="11"/>
      <c r="E268" s="10"/>
      <c r="F268" s="11"/>
      <c r="G268" s="11"/>
      <c r="H268" s="59"/>
      <c r="I268" s="11"/>
      <c r="J268" s="37" t="b">
        <f t="shared" si="59"/>
        <v>0</v>
      </c>
      <c r="K268" s="65"/>
      <c r="L268" s="41" t="str">
        <f t="shared" si="48"/>
        <v/>
      </c>
      <c r="M268" s="40" t="str">
        <f t="shared" si="49"/>
        <v/>
      </c>
      <c r="N268" s="13"/>
      <c r="O268" s="44">
        <f t="shared" si="50"/>
        <v>0</v>
      </c>
      <c r="P268" s="44">
        <v>28000</v>
      </c>
      <c r="Q268" s="45">
        <f t="shared" si="51"/>
        <v>0</v>
      </c>
      <c r="R268" s="52" t="str">
        <f t="shared" si="52"/>
        <v/>
      </c>
      <c r="S268" s="53" t="str">
        <f t="shared" si="53"/>
        <v/>
      </c>
      <c r="T268" s="53" t="str">
        <f t="shared" si="54"/>
        <v/>
      </c>
      <c r="U268" s="54" t="str">
        <f t="shared" si="55"/>
        <v/>
      </c>
      <c r="V268" s="7"/>
      <c r="W268" s="8"/>
      <c r="X268" s="55" t="str">
        <f t="shared" si="56"/>
        <v/>
      </c>
      <c r="Y268" s="7"/>
      <c r="Z268" s="56" t="str">
        <f t="shared" si="57"/>
        <v/>
      </c>
      <c r="AA268" s="56">
        <f t="shared" si="58"/>
        <v>12</v>
      </c>
    </row>
    <row r="269" spans="1:27" s="92" customFormat="1" ht="39" customHeight="1" x14ac:dyDescent="0.2">
      <c r="A269" s="3"/>
      <c r="B269" s="72">
        <v>262</v>
      </c>
      <c r="C269" s="58"/>
      <c r="D269" s="11"/>
      <c r="E269" s="10"/>
      <c r="F269" s="11"/>
      <c r="G269" s="11"/>
      <c r="H269" s="59"/>
      <c r="I269" s="11"/>
      <c r="J269" s="37" t="b">
        <f t="shared" si="59"/>
        <v>0</v>
      </c>
      <c r="K269" s="65"/>
      <c r="L269" s="41" t="str">
        <f t="shared" si="48"/>
        <v/>
      </c>
      <c r="M269" s="40" t="str">
        <f t="shared" si="49"/>
        <v/>
      </c>
      <c r="N269" s="13"/>
      <c r="O269" s="44">
        <f t="shared" si="50"/>
        <v>0</v>
      </c>
      <c r="P269" s="44">
        <v>28000</v>
      </c>
      <c r="Q269" s="45">
        <f t="shared" si="51"/>
        <v>0</v>
      </c>
      <c r="R269" s="52" t="str">
        <f t="shared" si="52"/>
        <v/>
      </c>
      <c r="S269" s="53" t="str">
        <f t="shared" si="53"/>
        <v/>
      </c>
      <c r="T269" s="53" t="str">
        <f t="shared" si="54"/>
        <v/>
      </c>
      <c r="U269" s="54" t="str">
        <f t="shared" si="55"/>
        <v/>
      </c>
      <c r="V269" s="7"/>
      <c r="W269" s="8"/>
      <c r="X269" s="55" t="str">
        <f t="shared" si="56"/>
        <v/>
      </c>
      <c r="Y269" s="7"/>
      <c r="Z269" s="56" t="str">
        <f t="shared" si="57"/>
        <v/>
      </c>
      <c r="AA269" s="56">
        <f t="shared" si="58"/>
        <v>12</v>
      </c>
    </row>
    <row r="270" spans="1:27" s="92" customFormat="1" ht="39" customHeight="1" x14ac:dyDescent="0.2">
      <c r="A270" s="3"/>
      <c r="B270" s="72">
        <v>263</v>
      </c>
      <c r="C270" s="58"/>
      <c r="D270" s="11"/>
      <c r="E270" s="10"/>
      <c r="F270" s="11"/>
      <c r="G270" s="11"/>
      <c r="H270" s="59"/>
      <c r="I270" s="11"/>
      <c r="J270" s="37" t="b">
        <f t="shared" si="59"/>
        <v>0</v>
      </c>
      <c r="K270" s="65"/>
      <c r="L270" s="41" t="str">
        <f t="shared" si="48"/>
        <v/>
      </c>
      <c r="M270" s="40" t="str">
        <f t="shared" si="49"/>
        <v/>
      </c>
      <c r="N270" s="13"/>
      <c r="O270" s="44">
        <f t="shared" si="50"/>
        <v>0</v>
      </c>
      <c r="P270" s="44">
        <v>28000</v>
      </c>
      <c r="Q270" s="45">
        <f t="shared" si="51"/>
        <v>0</v>
      </c>
      <c r="R270" s="52" t="str">
        <f t="shared" si="52"/>
        <v/>
      </c>
      <c r="S270" s="53" t="str">
        <f t="shared" si="53"/>
        <v/>
      </c>
      <c r="T270" s="53" t="str">
        <f t="shared" si="54"/>
        <v/>
      </c>
      <c r="U270" s="54" t="str">
        <f t="shared" si="55"/>
        <v/>
      </c>
      <c r="V270" s="7"/>
      <c r="W270" s="8"/>
      <c r="X270" s="55" t="str">
        <f t="shared" si="56"/>
        <v/>
      </c>
      <c r="Y270" s="7"/>
      <c r="Z270" s="56" t="str">
        <f t="shared" si="57"/>
        <v/>
      </c>
      <c r="AA270" s="56">
        <f t="shared" si="58"/>
        <v>12</v>
      </c>
    </row>
    <row r="271" spans="1:27" s="92" customFormat="1" ht="39" customHeight="1" x14ac:dyDescent="0.2">
      <c r="A271" s="3"/>
      <c r="B271" s="72">
        <v>264</v>
      </c>
      <c r="C271" s="58"/>
      <c r="D271" s="11"/>
      <c r="E271" s="10"/>
      <c r="F271" s="11"/>
      <c r="G271" s="11"/>
      <c r="H271" s="59"/>
      <c r="I271" s="11"/>
      <c r="J271" s="37" t="b">
        <f t="shared" si="59"/>
        <v>0</v>
      </c>
      <c r="K271" s="65"/>
      <c r="L271" s="41" t="str">
        <f t="shared" si="48"/>
        <v/>
      </c>
      <c r="M271" s="40" t="str">
        <f t="shared" si="49"/>
        <v/>
      </c>
      <c r="N271" s="13"/>
      <c r="O271" s="44">
        <f t="shared" si="50"/>
        <v>0</v>
      </c>
      <c r="P271" s="44">
        <v>28000</v>
      </c>
      <c r="Q271" s="45">
        <f t="shared" si="51"/>
        <v>0</v>
      </c>
      <c r="R271" s="52" t="str">
        <f t="shared" si="52"/>
        <v/>
      </c>
      <c r="S271" s="53" t="str">
        <f t="shared" si="53"/>
        <v/>
      </c>
      <c r="T271" s="53" t="str">
        <f t="shared" si="54"/>
        <v/>
      </c>
      <c r="U271" s="54" t="str">
        <f t="shared" si="55"/>
        <v/>
      </c>
      <c r="V271" s="7"/>
      <c r="W271" s="8"/>
      <c r="X271" s="55" t="str">
        <f t="shared" si="56"/>
        <v/>
      </c>
      <c r="Y271" s="7"/>
      <c r="Z271" s="56" t="str">
        <f t="shared" si="57"/>
        <v/>
      </c>
      <c r="AA271" s="56">
        <f t="shared" si="58"/>
        <v>12</v>
      </c>
    </row>
    <row r="272" spans="1:27" s="92" customFormat="1" ht="39" customHeight="1" x14ac:dyDescent="0.2">
      <c r="A272" s="3"/>
      <c r="B272" s="72">
        <v>265</v>
      </c>
      <c r="C272" s="58"/>
      <c r="D272" s="11"/>
      <c r="E272" s="10"/>
      <c r="F272" s="11"/>
      <c r="G272" s="11"/>
      <c r="H272" s="59"/>
      <c r="I272" s="11"/>
      <c r="J272" s="37" t="b">
        <f t="shared" si="59"/>
        <v>0</v>
      </c>
      <c r="K272" s="65"/>
      <c r="L272" s="41" t="str">
        <f t="shared" si="48"/>
        <v/>
      </c>
      <c r="M272" s="40" t="str">
        <f t="shared" si="49"/>
        <v/>
      </c>
      <c r="N272" s="13"/>
      <c r="O272" s="44">
        <f t="shared" si="50"/>
        <v>0</v>
      </c>
      <c r="P272" s="44">
        <v>28000</v>
      </c>
      <c r="Q272" s="45">
        <f t="shared" si="51"/>
        <v>0</v>
      </c>
      <c r="R272" s="52" t="str">
        <f t="shared" si="52"/>
        <v/>
      </c>
      <c r="S272" s="53" t="str">
        <f t="shared" si="53"/>
        <v/>
      </c>
      <c r="T272" s="53" t="str">
        <f t="shared" si="54"/>
        <v/>
      </c>
      <c r="U272" s="54" t="str">
        <f t="shared" si="55"/>
        <v/>
      </c>
      <c r="V272" s="7"/>
      <c r="W272" s="8"/>
      <c r="X272" s="55" t="str">
        <f t="shared" si="56"/>
        <v/>
      </c>
      <c r="Y272" s="7"/>
      <c r="Z272" s="56" t="str">
        <f t="shared" si="57"/>
        <v/>
      </c>
      <c r="AA272" s="56">
        <f t="shared" si="58"/>
        <v>12</v>
      </c>
    </row>
    <row r="273" spans="1:27" s="92" customFormat="1" ht="39" customHeight="1" x14ac:dyDescent="0.2">
      <c r="A273" s="3"/>
      <c r="B273" s="72">
        <v>266</v>
      </c>
      <c r="C273" s="58"/>
      <c r="D273" s="11"/>
      <c r="E273" s="10"/>
      <c r="F273" s="11"/>
      <c r="G273" s="11"/>
      <c r="H273" s="59"/>
      <c r="I273" s="11"/>
      <c r="J273" s="37" t="b">
        <f t="shared" si="59"/>
        <v>0</v>
      </c>
      <c r="K273" s="65"/>
      <c r="L273" s="41" t="str">
        <f t="shared" si="48"/>
        <v/>
      </c>
      <c r="M273" s="40" t="str">
        <f t="shared" si="49"/>
        <v/>
      </c>
      <c r="N273" s="13"/>
      <c r="O273" s="44">
        <f t="shared" si="50"/>
        <v>0</v>
      </c>
      <c r="P273" s="44">
        <v>28000</v>
      </c>
      <c r="Q273" s="45">
        <f t="shared" si="51"/>
        <v>0</v>
      </c>
      <c r="R273" s="52" t="str">
        <f t="shared" si="52"/>
        <v/>
      </c>
      <c r="S273" s="53" t="str">
        <f t="shared" si="53"/>
        <v/>
      </c>
      <c r="T273" s="53" t="str">
        <f t="shared" si="54"/>
        <v/>
      </c>
      <c r="U273" s="54" t="str">
        <f t="shared" si="55"/>
        <v/>
      </c>
      <c r="V273" s="7"/>
      <c r="W273" s="8"/>
      <c r="X273" s="55" t="str">
        <f t="shared" si="56"/>
        <v/>
      </c>
      <c r="Y273" s="7"/>
      <c r="Z273" s="56" t="str">
        <f t="shared" si="57"/>
        <v/>
      </c>
      <c r="AA273" s="56">
        <f t="shared" si="58"/>
        <v>12</v>
      </c>
    </row>
    <row r="274" spans="1:27" s="92" customFormat="1" ht="39" customHeight="1" x14ac:dyDescent="0.2">
      <c r="A274" s="3"/>
      <c r="B274" s="72">
        <v>267</v>
      </c>
      <c r="C274" s="58"/>
      <c r="D274" s="11"/>
      <c r="E274" s="10"/>
      <c r="F274" s="11"/>
      <c r="G274" s="11"/>
      <c r="H274" s="59"/>
      <c r="I274" s="11"/>
      <c r="J274" s="37" t="b">
        <f t="shared" si="59"/>
        <v>0</v>
      </c>
      <c r="K274" s="65"/>
      <c r="L274" s="41" t="str">
        <f t="shared" si="48"/>
        <v/>
      </c>
      <c r="M274" s="40" t="str">
        <f t="shared" si="49"/>
        <v/>
      </c>
      <c r="N274" s="13"/>
      <c r="O274" s="44">
        <f t="shared" si="50"/>
        <v>0</v>
      </c>
      <c r="P274" s="44">
        <v>28000</v>
      </c>
      <c r="Q274" s="45">
        <f t="shared" si="51"/>
        <v>0</v>
      </c>
      <c r="R274" s="52" t="str">
        <f t="shared" si="52"/>
        <v/>
      </c>
      <c r="S274" s="53" t="str">
        <f t="shared" si="53"/>
        <v/>
      </c>
      <c r="T274" s="53" t="str">
        <f t="shared" si="54"/>
        <v/>
      </c>
      <c r="U274" s="54" t="str">
        <f t="shared" si="55"/>
        <v/>
      </c>
      <c r="V274" s="7"/>
      <c r="W274" s="8"/>
      <c r="X274" s="55" t="str">
        <f t="shared" si="56"/>
        <v/>
      </c>
      <c r="Y274" s="7"/>
      <c r="Z274" s="56" t="str">
        <f t="shared" si="57"/>
        <v/>
      </c>
      <c r="AA274" s="56">
        <f t="shared" si="58"/>
        <v>12</v>
      </c>
    </row>
    <row r="275" spans="1:27" s="92" customFormat="1" ht="39" customHeight="1" x14ac:dyDescent="0.2">
      <c r="A275" s="3"/>
      <c r="B275" s="72">
        <v>268</v>
      </c>
      <c r="C275" s="58"/>
      <c r="D275" s="11"/>
      <c r="E275" s="10"/>
      <c r="F275" s="11"/>
      <c r="G275" s="11"/>
      <c r="H275" s="59"/>
      <c r="I275" s="11"/>
      <c r="J275" s="37" t="b">
        <f t="shared" si="59"/>
        <v>0</v>
      </c>
      <c r="K275" s="65"/>
      <c r="L275" s="41" t="str">
        <f t="shared" si="48"/>
        <v/>
      </c>
      <c r="M275" s="40" t="str">
        <f t="shared" si="49"/>
        <v/>
      </c>
      <c r="N275" s="13"/>
      <c r="O275" s="44">
        <f t="shared" si="50"/>
        <v>0</v>
      </c>
      <c r="P275" s="44">
        <v>28000</v>
      </c>
      <c r="Q275" s="45">
        <f t="shared" si="51"/>
        <v>0</v>
      </c>
      <c r="R275" s="52" t="str">
        <f t="shared" si="52"/>
        <v/>
      </c>
      <c r="S275" s="53" t="str">
        <f t="shared" si="53"/>
        <v/>
      </c>
      <c r="T275" s="53" t="str">
        <f t="shared" si="54"/>
        <v/>
      </c>
      <c r="U275" s="54" t="str">
        <f t="shared" si="55"/>
        <v/>
      </c>
      <c r="V275" s="7"/>
      <c r="W275" s="8"/>
      <c r="X275" s="55" t="str">
        <f t="shared" si="56"/>
        <v/>
      </c>
      <c r="Y275" s="7"/>
      <c r="Z275" s="56" t="str">
        <f t="shared" si="57"/>
        <v/>
      </c>
      <c r="AA275" s="56">
        <f t="shared" si="58"/>
        <v>12</v>
      </c>
    </row>
    <row r="276" spans="1:27" s="92" customFormat="1" ht="39" customHeight="1" x14ac:dyDescent="0.2">
      <c r="A276" s="3"/>
      <c r="B276" s="72">
        <v>269</v>
      </c>
      <c r="C276" s="58"/>
      <c r="D276" s="11"/>
      <c r="E276" s="10"/>
      <c r="F276" s="11"/>
      <c r="G276" s="11"/>
      <c r="H276" s="59"/>
      <c r="I276" s="11"/>
      <c r="J276" s="37" t="b">
        <f t="shared" si="59"/>
        <v>0</v>
      </c>
      <c r="K276" s="65"/>
      <c r="L276" s="41" t="str">
        <f t="shared" si="48"/>
        <v/>
      </c>
      <c r="M276" s="40" t="str">
        <f t="shared" si="49"/>
        <v/>
      </c>
      <c r="N276" s="13"/>
      <c r="O276" s="44">
        <f t="shared" si="50"/>
        <v>0</v>
      </c>
      <c r="P276" s="44">
        <v>28000</v>
      </c>
      <c r="Q276" s="45">
        <f t="shared" si="51"/>
        <v>0</v>
      </c>
      <c r="R276" s="52" t="str">
        <f t="shared" si="52"/>
        <v/>
      </c>
      <c r="S276" s="53" t="str">
        <f t="shared" si="53"/>
        <v/>
      </c>
      <c r="T276" s="53" t="str">
        <f t="shared" si="54"/>
        <v/>
      </c>
      <c r="U276" s="54" t="str">
        <f t="shared" si="55"/>
        <v/>
      </c>
      <c r="V276" s="7"/>
      <c r="W276" s="8"/>
      <c r="X276" s="55" t="str">
        <f t="shared" si="56"/>
        <v/>
      </c>
      <c r="Y276" s="7"/>
      <c r="Z276" s="56" t="str">
        <f t="shared" si="57"/>
        <v/>
      </c>
      <c r="AA276" s="56">
        <f t="shared" si="58"/>
        <v>12</v>
      </c>
    </row>
    <row r="277" spans="1:27" s="92" customFormat="1" ht="39" customHeight="1" x14ac:dyDescent="0.2">
      <c r="A277" s="3"/>
      <c r="B277" s="72">
        <v>270</v>
      </c>
      <c r="C277" s="58"/>
      <c r="D277" s="11"/>
      <c r="E277" s="10"/>
      <c r="F277" s="11"/>
      <c r="G277" s="11"/>
      <c r="H277" s="59"/>
      <c r="I277" s="11"/>
      <c r="J277" s="37" t="b">
        <f t="shared" si="59"/>
        <v>0</v>
      </c>
      <c r="K277" s="65"/>
      <c r="L277" s="41" t="str">
        <f t="shared" si="48"/>
        <v/>
      </c>
      <c r="M277" s="40" t="str">
        <f t="shared" si="49"/>
        <v/>
      </c>
      <c r="N277" s="13"/>
      <c r="O277" s="44">
        <f t="shared" si="50"/>
        <v>0</v>
      </c>
      <c r="P277" s="44">
        <v>28000</v>
      </c>
      <c r="Q277" s="45">
        <f t="shared" si="51"/>
        <v>0</v>
      </c>
      <c r="R277" s="52" t="str">
        <f t="shared" si="52"/>
        <v/>
      </c>
      <c r="S277" s="53" t="str">
        <f t="shared" si="53"/>
        <v/>
      </c>
      <c r="T277" s="53" t="str">
        <f t="shared" si="54"/>
        <v/>
      </c>
      <c r="U277" s="54" t="str">
        <f t="shared" si="55"/>
        <v/>
      </c>
      <c r="V277" s="7"/>
      <c r="W277" s="8"/>
      <c r="X277" s="55" t="str">
        <f t="shared" si="56"/>
        <v/>
      </c>
      <c r="Y277" s="7"/>
      <c r="Z277" s="56" t="str">
        <f t="shared" si="57"/>
        <v/>
      </c>
      <c r="AA277" s="56">
        <f t="shared" si="58"/>
        <v>12</v>
      </c>
    </row>
    <row r="278" spans="1:27" s="92" customFormat="1" ht="39" customHeight="1" x14ac:dyDescent="0.2">
      <c r="A278" s="3"/>
      <c r="B278" s="72">
        <v>271</v>
      </c>
      <c r="C278" s="58"/>
      <c r="D278" s="11"/>
      <c r="E278" s="10"/>
      <c r="F278" s="11"/>
      <c r="G278" s="11"/>
      <c r="H278" s="59"/>
      <c r="I278" s="11"/>
      <c r="J278" s="37" t="b">
        <f t="shared" si="59"/>
        <v>0</v>
      </c>
      <c r="K278" s="65"/>
      <c r="L278" s="41" t="str">
        <f t="shared" si="48"/>
        <v/>
      </c>
      <c r="M278" s="40" t="str">
        <f t="shared" si="49"/>
        <v/>
      </c>
      <c r="N278" s="13"/>
      <c r="O278" s="44">
        <f t="shared" si="50"/>
        <v>0</v>
      </c>
      <c r="P278" s="44">
        <v>28000</v>
      </c>
      <c r="Q278" s="45">
        <f t="shared" si="51"/>
        <v>0</v>
      </c>
      <c r="R278" s="52" t="str">
        <f t="shared" si="52"/>
        <v/>
      </c>
      <c r="S278" s="53" t="str">
        <f t="shared" si="53"/>
        <v/>
      </c>
      <c r="T278" s="53" t="str">
        <f t="shared" si="54"/>
        <v/>
      </c>
      <c r="U278" s="54" t="str">
        <f t="shared" si="55"/>
        <v/>
      </c>
      <c r="V278" s="7"/>
      <c r="W278" s="8"/>
      <c r="X278" s="55" t="str">
        <f t="shared" si="56"/>
        <v/>
      </c>
      <c r="Y278" s="7"/>
      <c r="Z278" s="56" t="str">
        <f t="shared" si="57"/>
        <v/>
      </c>
      <c r="AA278" s="56">
        <f t="shared" si="58"/>
        <v>12</v>
      </c>
    </row>
    <row r="279" spans="1:27" ht="39" customHeight="1" x14ac:dyDescent="0.2">
      <c r="A279" s="2"/>
      <c r="B279" s="72">
        <v>272</v>
      </c>
      <c r="C279" s="58"/>
      <c r="D279" s="11"/>
      <c r="E279" s="10"/>
      <c r="F279" s="11"/>
      <c r="G279" s="11"/>
      <c r="H279" s="59"/>
      <c r="I279" s="11"/>
      <c r="J279" s="37" t="b">
        <f t="shared" si="59"/>
        <v>0</v>
      </c>
      <c r="K279" s="65"/>
      <c r="L279" s="41" t="str">
        <f t="shared" si="48"/>
        <v/>
      </c>
      <c r="M279" s="40" t="str">
        <f t="shared" si="49"/>
        <v/>
      </c>
      <c r="N279" s="13"/>
      <c r="O279" s="44">
        <f t="shared" si="50"/>
        <v>0</v>
      </c>
      <c r="P279" s="44">
        <v>28000</v>
      </c>
      <c r="Q279" s="45">
        <f t="shared" si="51"/>
        <v>0</v>
      </c>
      <c r="R279" s="52" t="str">
        <f t="shared" si="52"/>
        <v/>
      </c>
      <c r="S279" s="53" t="str">
        <f t="shared" si="53"/>
        <v/>
      </c>
      <c r="T279" s="53" t="str">
        <f t="shared" si="54"/>
        <v/>
      </c>
      <c r="U279" s="54" t="str">
        <f t="shared" si="55"/>
        <v/>
      </c>
      <c r="V279" s="7"/>
      <c r="W279" s="8"/>
      <c r="X279" s="55" t="str">
        <f t="shared" si="56"/>
        <v/>
      </c>
      <c r="Y279" s="7"/>
      <c r="Z279" s="56" t="str">
        <f t="shared" si="57"/>
        <v/>
      </c>
      <c r="AA279" s="56">
        <f t="shared" si="58"/>
        <v>12</v>
      </c>
    </row>
    <row r="280" spans="1:27" ht="39" customHeight="1" x14ac:dyDescent="0.2">
      <c r="A280" s="2"/>
      <c r="B280" s="72">
        <v>273</v>
      </c>
      <c r="C280" s="58"/>
      <c r="D280" s="11"/>
      <c r="E280" s="10"/>
      <c r="F280" s="11"/>
      <c r="G280" s="11"/>
      <c r="H280" s="59"/>
      <c r="I280" s="11"/>
      <c r="J280" s="37" t="b">
        <f t="shared" si="59"/>
        <v>0</v>
      </c>
      <c r="K280" s="65"/>
      <c r="L280" s="41" t="str">
        <f t="shared" si="48"/>
        <v/>
      </c>
      <c r="M280" s="40" t="str">
        <f t="shared" si="49"/>
        <v/>
      </c>
      <c r="N280" s="13"/>
      <c r="O280" s="44">
        <f t="shared" si="50"/>
        <v>0</v>
      </c>
      <c r="P280" s="44">
        <v>28000</v>
      </c>
      <c r="Q280" s="45">
        <f t="shared" si="51"/>
        <v>0</v>
      </c>
      <c r="R280" s="52" t="str">
        <f t="shared" si="52"/>
        <v/>
      </c>
      <c r="S280" s="53" t="str">
        <f t="shared" si="53"/>
        <v/>
      </c>
      <c r="T280" s="53" t="str">
        <f t="shared" si="54"/>
        <v/>
      </c>
      <c r="U280" s="54" t="str">
        <f t="shared" si="55"/>
        <v/>
      </c>
      <c r="V280" s="7"/>
      <c r="W280" s="8"/>
      <c r="X280" s="55" t="str">
        <f t="shared" si="56"/>
        <v/>
      </c>
      <c r="Y280" s="7"/>
      <c r="Z280" s="56" t="str">
        <f t="shared" si="57"/>
        <v/>
      </c>
      <c r="AA280" s="56">
        <f t="shared" si="58"/>
        <v>12</v>
      </c>
    </row>
    <row r="281" spans="1:27" ht="39" customHeight="1" x14ac:dyDescent="0.2">
      <c r="A281" s="2"/>
      <c r="B281" s="72">
        <v>274</v>
      </c>
      <c r="C281" s="58"/>
      <c r="D281" s="11"/>
      <c r="E281" s="10"/>
      <c r="F281" s="11"/>
      <c r="G281" s="11"/>
      <c r="H281" s="59"/>
      <c r="I281" s="11"/>
      <c r="J281" s="37" t="b">
        <f t="shared" si="59"/>
        <v>0</v>
      </c>
      <c r="K281" s="65"/>
      <c r="L281" s="41" t="str">
        <f t="shared" si="48"/>
        <v/>
      </c>
      <c r="M281" s="40" t="str">
        <f t="shared" si="49"/>
        <v/>
      </c>
      <c r="N281" s="13"/>
      <c r="O281" s="44">
        <f t="shared" si="50"/>
        <v>0</v>
      </c>
      <c r="P281" s="44">
        <v>28000</v>
      </c>
      <c r="Q281" s="45">
        <f t="shared" si="51"/>
        <v>0</v>
      </c>
      <c r="R281" s="52" t="str">
        <f t="shared" si="52"/>
        <v/>
      </c>
      <c r="S281" s="53" t="str">
        <f t="shared" si="53"/>
        <v/>
      </c>
      <c r="T281" s="53" t="str">
        <f t="shared" si="54"/>
        <v/>
      </c>
      <c r="U281" s="54" t="str">
        <f t="shared" si="55"/>
        <v/>
      </c>
      <c r="V281" s="7"/>
      <c r="W281" s="8"/>
      <c r="X281" s="55" t="str">
        <f t="shared" si="56"/>
        <v/>
      </c>
      <c r="Y281" s="7"/>
      <c r="Z281" s="56" t="str">
        <f t="shared" si="57"/>
        <v/>
      </c>
      <c r="AA281" s="56">
        <f t="shared" si="58"/>
        <v>12</v>
      </c>
    </row>
    <row r="282" spans="1:27" ht="39" customHeight="1" x14ac:dyDescent="0.2">
      <c r="A282" s="2"/>
      <c r="B282" s="72">
        <v>275</v>
      </c>
      <c r="C282" s="58"/>
      <c r="D282" s="11"/>
      <c r="E282" s="10"/>
      <c r="F282" s="11"/>
      <c r="G282" s="11"/>
      <c r="H282" s="59"/>
      <c r="I282" s="11"/>
      <c r="J282" s="37" t="b">
        <f t="shared" si="59"/>
        <v>0</v>
      </c>
      <c r="K282" s="65"/>
      <c r="L282" s="41" t="str">
        <f t="shared" si="48"/>
        <v/>
      </c>
      <c r="M282" s="40" t="str">
        <f t="shared" si="49"/>
        <v/>
      </c>
      <c r="N282" s="13"/>
      <c r="O282" s="44">
        <f t="shared" si="50"/>
        <v>0</v>
      </c>
      <c r="P282" s="44">
        <v>28000</v>
      </c>
      <c r="Q282" s="45">
        <f t="shared" si="51"/>
        <v>0</v>
      </c>
      <c r="R282" s="52" t="str">
        <f t="shared" si="52"/>
        <v/>
      </c>
      <c r="S282" s="53" t="str">
        <f t="shared" si="53"/>
        <v/>
      </c>
      <c r="T282" s="53" t="str">
        <f t="shared" si="54"/>
        <v/>
      </c>
      <c r="U282" s="54" t="str">
        <f t="shared" si="55"/>
        <v/>
      </c>
      <c r="V282" s="7"/>
      <c r="W282" s="8"/>
      <c r="X282" s="55" t="str">
        <f t="shared" si="56"/>
        <v/>
      </c>
      <c r="Y282" s="7"/>
      <c r="Z282" s="56" t="str">
        <f t="shared" si="57"/>
        <v/>
      </c>
      <c r="AA282" s="56">
        <f t="shared" si="58"/>
        <v>12</v>
      </c>
    </row>
    <row r="283" spans="1:27" ht="39" customHeight="1" x14ac:dyDescent="0.2">
      <c r="A283" s="2"/>
      <c r="B283" s="72">
        <v>276</v>
      </c>
      <c r="C283" s="58"/>
      <c r="D283" s="11"/>
      <c r="E283" s="10"/>
      <c r="F283" s="11"/>
      <c r="G283" s="11"/>
      <c r="H283" s="59"/>
      <c r="I283" s="11"/>
      <c r="J283" s="37" t="b">
        <f t="shared" si="59"/>
        <v>0</v>
      </c>
      <c r="K283" s="65"/>
      <c r="L283" s="41" t="str">
        <f t="shared" si="48"/>
        <v/>
      </c>
      <c r="M283" s="40" t="str">
        <f t="shared" si="49"/>
        <v/>
      </c>
      <c r="N283" s="13"/>
      <c r="O283" s="44">
        <f t="shared" si="50"/>
        <v>0</v>
      </c>
      <c r="P283" s="44">
        <v>28000</v>
      </c>
      <c r="Q283" s="45">
        <f t="shared" si="51"/>
        <v>0</v>
      </c>
      <c r="R283" s="52" t="str">
        <f t="shared" si="52"/>
        <v/>
      </c>
      <c r="S283" s="53" t="str">
        <f t="shared" si="53"/>
        <v/>
      </c>
      <c r="T283" s="53" t="str">
        <f t="shared" si="54"/>
        <v/>
      </c>
      <c r="U283" s="54" t="str">
        <f t="shared" si="55"/>
        <v/>
      </c>
      <c r="V283" s="7"/>
      <c r="W283" s="8"/>
      <c r="X283" s="55" t="str">
        <f t="shared" si="56"/>
        <v/>
      </c>
      <c r="Y283" s="7"/>
      <c r="Z283" s="56" t="str">
        <f t="shared" si="57"/>
        <v/>
      </c>
      <c r="AA283" s="56">
        <f t="shared" si="58"/>
        <v>12</v>
      </c>
    </row>
    <row r="284" spans="1:27" ht="39" customHeight="1" x14ac:dyDescent="0.2">
      <c r="A284" s="2"/>
      <c r="B284" s="72">
        <v>277</v>
      </c>
      <c r="C284" s="58"/>
      <c r="D284" s="11"/>
      <c r="E284" s="10"/>
      <c r="F284" s="11"/>
      <c r="G284" s="11"/>
      <c r="H284" s="59"/>
      <c r="I284" s="11"/>
      <c r="J284" s="37" t="b">
        <f t="shared" si="59"/>
        <v>0</v>
      </c>
      <c r="K284" s="65"/>
      <c r="L284" s="41" t="str">
        <f t="shared" si="48"/>
        <v/>
      </c>
      <c r="M284" s="40" t="str">
        <f t="shared" si="49"/>
        <v/>
      </c>
      <c r="N284" s="13"/>
      <c r="O284" s="44">
        <f t="shared" si="50"/>
        <v>0</v>
      </c>
      <c r="P284" s="44">
        <v>28000</v>
      </c>
      <c r="Q284" s="45">
        <f t="shared" si="51"/>
        <v>0</v>
      </c>
      <c r="R284" s="52" t="str">
        <f t="shared" si="52"/>
        <v/>
      </c>
      <c r="S284" s="53" t="str">
        <f t="shared" si="53"/>
        <v/>
      </c>
      <c r="T284" s="53" t="str">
        <f t="shared" si="54"/>
        <v/>
      </c>
      <c r="U284" s="54" t="str">
        <f t="shared" si="55"/>
        <v/>
      </c>
      <c r="V284" s="7"/>
      <c r="W284" s="8"/>
      <c r="X284" s="55" t="str">
        <f t="shared" si="56"/>
        <v/>
      </c>
      <c r="Y284" s="7"/>
      <c r="Z284" s="56" t="str">
        <f t="shared" si="57"/>
        <v/>
      </c>
      <c r="AA284" s="56">
        <f t="shared" si="58"/>
        <v>12</v>
      </c>
    </row>
    <row r="285" spans="1:27" ht="39" customHeight="1" x14ac:dyDescent="0.2">
      <c r="A285" s="2"/>
      <c r="B285" s="72">
        <v>278</v>
      </c>
      <c r="C285" s="58"/>
      <c r="D285" s="11"/>
      <c r="E285" s="10"/>
      <c r="F285" s="11"/>
      <c r="G285" s="11"/>
      <c r="H285" s="59"/>
      <c r="I285" s="11"/>
      <c r="J285" s="37" t="b">
        <f t="shared" si="59"/>
        <v>0</v>
      </c>
      <c r="K285" s="65"/>
      <c r="L285" s="41" t="str">
        <f t="shared" si="48"/>
        <v/>
      </c>
      <c r="M285" s="40" t="str">
        <f t="shared" si="49"/>
        <v/>
      </c>
      <c r="N285" s="13"/>
      <c r="O285" s="44">
        <f t="shared" si="50"/>
        <v>0</v>
      </c>
      <c r="P285" s="44">
        <v>28000</v>
      </c>
      <c r="Q285" s="45">
        <f t="shared" si="51"/>
        <v>0</v>
      </c>
      <c r="R285" s="52" t="str">
        <f t="shared" si="52"/>
        <v/>
      </c>
      <c r="S285" s="53" t="str">
        <f t="shared" si="53"/>
        <v/>
      </c>
      <c r="T285" s="53" t="str">
        <f t="shared" si="54"/>
        <v/>
      </c>
      <c r="U285" s="54" t="str">
        <f t="shared" si="55"/>
        <v/>
      </c>
      <c r="V285" s="7"/>
      <c r="W285" s="8"/>
      <c r="X285" s="55" t="str">
        <f t="shared" si="56"/>
        <v/>
      </c>
      <c r="Y285" s="7"/>
      <c r="Z285" s="56" t="str">
        <f t="shared" si="57"/>
        <v/>
      </c>
      <c r="AA285" s="56">
        <f t="shared" si="58"/>
        <v>12</v>
      </c>
    </row>
    <row r="286" spans="1:27" ht="39" customHeight="1" x14ac:dyDescent="0.2">
      <c r="A286" s="2"/>
      <c r="B286" s="72">
        <v>279</v>
      </c>
      <c r="C286" s="58"/>
      <c r="D286" s="11"/>
      <c r="E286" s="10"/>
      <c r="F286" s="11"/>
      <c r="G286" s="11"/>
      <c r="H286" s="59"/>
      <c r="I286" s="11"/>
      <c r="J286" s="37" t="b">
        <f t="shared" si="59"/>
        <v>0</v>
      </c>
      <c r="K286" s="65"/>
      <c r="L286" s="41" t="str">
        <f t="shared" si="48"/>
        <v/>
      </c>
      <c r="M286" s="40" t="str">
        <f t="shared" si="49"/>
        <v/>
      </c>
      <c r="N286" s="13"/>
      <c r="O286" s="44">
        <f t="shared" si="50"/>
        <v>0</v>
      </c>
      <c r="P286" s="44">
        <v>28000</v>
      </c>
      <c r="Q286" s="45">
        <f t="shared" si="51"/>
        <v>0</v>
      </c>
      <c r="R286" s="52" t="str">
        <f t="shared" si="52"/>
        <v/>
      </c>
      <c r="S286" s="53" t="str">
        <f t="shared" si="53"/>
        <v/>
      </c>
      <c r="T286" s="53" t="str">
        <f t="shared" si="54"/>
        <v/>
      </c>
      <c r="U286" s="54" t="str">
        <f t="shared" si="55"/>
        <v/>
      </c>
      <c r="V286" s="7"/>
      <c r="W286" s="8"/>
      <c r="X286" s="55" t="str">
        <f t="shared" si="56"/>
        <v/>
      </c>
      <c r="Y286" s="7"/>
      <c r="Z286" s="56" t="str">
        <f t="shared" si="57"/>
        <v/>
      </c>
      <c r="AA286" s="56">
        <f t="shared" si="58"/>
        <v>12</v>
      </c>
    </row>
    <row r="287" spans="1:27" ht="39" customHeight="1" x14ac:dyDescent="0.2">
      <c r="A287" s="2"/>
      <c r="B287" s="72">
        <v>280</v>
      </c>
      <c r="C287" s="58"/>
      <c r="D287" s="11"/>
      <c r="E287" s="10"/>
      <c r="F287" s="11"/>
      <c r="G287" s="11"/>
      <c r="H287" s="59"/>
      <c r="I287" s="11"/>
      <c r="J287" s="37" t="b">
        <f t="shared" si="59"/>
        <v>0</v>
      </c>
      <c r="K287" s="65"/>
      <c r="L287" s="41" t="str">
        <f t="shared" si="48"/>
        <v/>
      </c>
      <c r="M287" s="40" t="str">
        <f t="shared" si="49"/>
        <v/>
      </c>
      <c r="N287" s="13"/>
      <c r="O287" s="44">
        <f t="shared" si="50"/>
        <v>0</v>
      </c>
      <c r="P287" s="44">
        <v>28000</v>
      </c>
      <c r="Q287" s="45">
        <f t="shared" si="51"/>
        <v>0</v>
      </c>
      <c r="R287" s="52" t="str">
        <f t="shared" si="52"/>
        <v/>
      </c>
      <c r="S287" s="53" t="str">
        <f t="shared" si="53"/>
        <v/>
      </c>
      <c r="T287" s="53" t="str">
        <f t="shared" si="54"/>
        <v/>
      </c>
      <c r="U287" s="54" t="str">
        <f t="shared" si="55"/>
        <v/>
      </c>
      <c r="V287" s="7"/>
      <c r="W287" s="8"/>
      <c r="X287" s="55" t="str">
        <f t="shared" si="56"/>
        <v/>
      </c>
      <c r="Y287" s="7"/>
      <c r="Z287" s="56" t="str">
        <f t="shared" si="57"/>
        <v/>
      </c>
      <c r="AA287" s="56">
        <f t="shared" si="58"/>
        <v>12</v>
      </c>
    </row>
    <row r="288" spans="1:27" ht="39" customHeight="1" x14ac:dyDescent="0.2">
      <c r="A288" s="2"/>
      <c r="B288" s="72">
        <v>281</v>
      </c>
      <c r="C288" s="58"/>
      <c r="D288" s="11"/>
      <c r="E288" s="10"/>
      <c r="F288" s="11"/>
      <c r="G288" s="11"/>
      <c r="H288" s="59"/>
      <c r="I288" s="11"/>
      <c r="J288" s="37" t="b">
        <f t="shared" si="59"/>
        <v>0</v>
      </c>
      <c r="K288" s="65"/>
      <c r="L288" s="41" t="str">
        <f t="shared" si="48"/>
        <v/>
      </c>
      <c r="M288" s="40" t="str">
        <f t="shared" si="49"/>
        <v/>
      </c>
      <c r="N288" s="13"/>
      <c r="O288" s="44">
        <f t="shared" si="50"/>
        <v>0</v>
      </c>
      <c r="P288" s="44">
        <v>28000</v>
      </c>
      <c r="Q288" s="45">
        <f t="shared" si="51"/>
        <v>0</v>
      </c>
      <c r="R288" s="52" t="str">
        <f t="shared" si="52"/>
        <v/>
      </c>
      <c r="S288" s="53" t="str">
        <f t="shared" si="53"/>
        <v/>
      </c>
      <c r="T288" s="53" t="str">
        <f t="shared" si="54"/>
        <v/>
      </c>
      <c r="U288" s="54" t="str">
        <f t="shared" si="55"/>
        <v/>
      </c>
      <c r="V288" s="7"/>
      <c r="W288" s="8"/>
      <c r="X288" s="55" t="str">
        <f t="shared" si="56"/>
        <v/>
      </c>
      <c r="Y288" s="7"/>
      <c r="Z288" s="56" t="str">
        <f t="shared" si="57"/>
        <v/>
      </c>
      <c r="AA288" s="56">
        <f t="shared" si="58"/>
        <v>12</v>
      </c>
    </row>
    <row r="289" spans="1:27" ht="39" customHeight="1" x14ac:dyDescent="0.2">
      <c r="A289" s="2"/>
      <c r="B289" s="72">
        <v>282</v>
      </c>
      <c r="C289" s="58"/>
      <c r="D289" s="11"/>
      <c r="E289" s="10"/>
      <c r="F289" s="11"/>
      <c r="G289" s="11"/>
      <c r="H289" s="59"/>
      <c r="I289" s="11"/>
      <c r="J289" s="37" t="b">
        <f t="shared" si="59"/>
        <v>0</v>
      </c>
      <c r="K289" s="65"/>
      <c r="L289" s="41" t="str">
        <f t="shared" si="48"/>
        <v/>
      </c>
      <c r="M289" s="40" t="str">
        <f t="shared" si="49"/>
        <v/>
      </c>
      <c r="N289" s="13"/>
      <c r="O289" s="44">
        <f t="shared" si="50"/>
        <v>0</v>
      </c>
      <c r="P289" s="44">
        <v>28000</v>
      </c>
      <c r="Q289" s="45">
        <f t="shared" si="51"/>
        <v>0</v>
      </c>
      <c r="R289" s="52" t="str">
        <f t="shared" si="52"/>
        <v/>
      </c>
      <c r="S289" s="53" t="str">
        <f t="shared" si="53"/>
        <v/>
      </c>
      <c r="T289" s="53" t="str">
        <f t="shared" si="54"/>
        <v/>
      </c>
      <c r="U289" s="54" t="str">
        <f t="shared" si="55"/>
        <v/>
      </c>
      <c r="V289" s="7"/>
      <c r="W289" s="8"/>
      <c r="X289" s="55" t="str">
        <f t="shared" si="56"/>
        <v/>
      </c>
      <c r="Y289" s="7"/>
      <c r="Z289" s="56" t="str">
        <f t="shared" si="57"/>
        <v/>
      </c>
      <c r="AA289" s="56">
        <f t="shared" si="58"/>
        <v>12</v>
      </c>
    </row>
    <row r="290" spans="1:27" ht="39" customHeight="1" x14ac:dyDescent="0.2">
      <c r="A290" s="2"/>
      <c r="B290" s="72">
        <v>283</v>
      </c>
      <c r="C290" s="58"/>
      <c r="D290" s="11"/>
      <c r="E290" s="10"/>
      <c r="F290" s="11"/>
      <c r="G290" s="11"/>
      <c r="H290" s="59"/>
      <c r="I290" s="11"/>
      <c r="J290" s="37" t="b">
        <f t="shared" si="59"/>
        <v>0</v>
      </c>
      <c r="K290" s="65"/>
      <c r="L290" s="41" t="str">
        <f t="shared" si="48"/>
        <v/>
      </c>
      <c r="M290" s="40" t="str">
        <f t="shared" si="49"/>
        <v/>
      </c>
      <c r="N290" s="13"/>
      <c r="O290" s="44">
        <f t="shared" si="50"/>
        <v>0</v>
      </c>
      <c r="P290" s="44">
        <v>28000</v>
      </c>
      <c r="Q290" s="45">
        <f t="shared" si="51"/>
        <v>0</v>
      </c>
      <c r="R290" s="52" t="str">
        <f t="shared" si="52"/>
        <v/>
      </c>
      <c r="S290" s="53" t="str">
        <f t="shared" si="53"/>
        <v/>
      </c>
      <c r="T290" s="53" t="str">
        <f t="shared" si="54"/>
        <v/>
      </c>
      <c r="U290" s="54" t="str">
        <f t="shared" si="55"/>
        <v/>
      </c>
      <c r="V290" s="7"/>
      <c r="W290" s="8"/>
      <c r="X290" s="55" t="str">
        <f t="shared" si="56"/>
        <v/>
      </c>
      <c r="Y290" s="7"/>
      <c r="Z290" s="56" t="str">
        <f t="shared" si="57"/>
        <v/>
      </c>
      <c r="AA290" s="56">
        <f t="shared" si="58"/>
        <v>12</v>
      </c>
    </row>
    <row r="291" spans="1:27" ht="39" customHeight="1" x14ac:dyDescent="0.2">
      <c r="A291" s="2"/>
      <c r="B291" s="72">
        <v>284</v>
      </c>
      <c r="C291" s="58"/>
      <c r="D291" s="11"/>
      <c r="E291" s="10"/>
      <c r="F291" s="11"/>
      <c r="G291" s="11"/>
      <c r="H291" s="59"/>
      <c r="I291" s="11"/>
      <c r="J291" s="37" t="b">
        <f t="shared" si="59"/>
        <v>0</v>
      </c>
      <c r="K291" s="65"/>
      <c r="L291" s="41" t="str">
        <f t="shared" si="48"/>
        <v/>
      </c>
      <c r="M291" s="40" t="str">
        <f t="shared" si="49"/>
        <v/>
      </c>
      <c r="N291" s="13"/>
      <c r="O291" s="44">
        <f t="shared" si="50"/>
        <v>0</v>
      </c>
      <c r="P291" s="44">
        <v>28000</v>
      </c>
      <c r="Q291" s="45">
        <f t="shared" si="51"/>
        <v>0</v>
      </c>
      <c r="R291" s="52" t="str">
        <f t="shared" si="52"/>
        <v/>
      </c>
      <c r="S291" s="53" t="str">
        <f t="shared" si="53"/>
        <v/>
      </c>
      <c r="T291" s="53" t="str">
        <f t="shared" si="54"/>
        <v/>
      </c>
      <c r="U291" s="54" t="str">
        <f t="shared" si="55"/>
        <v/>
      </c>
      <c r="V291" s="7"/>
      <c r="W291" s="8"/>
      <c r="X291" s="55" t="str">
        <f t="shared" si="56"/>
        <v/>
      </c>
      <c r="Y291" s="7"/>
      <c r="Z291" s="56" t="str">
        <f t="shared" si="57"/>
        <v/>
      </c>
      <c r="AA291" s="56">
        <f t="shared" si="58"/>
        <v>12</v>
      </c>
    </row>
    <row r="292" spans="1:27" ht="39" customHeight="1" x14ac:dyDescent="0.2">
      <c r="A292" s="2"/>
      <c r="B292" s="72">
        <v>285</v>
      </c>
      <c r="C292" s="58"/>
      <c r="D292" s="11"/>
      <c r="E292" s="10"/>
      <c r="F292" s="11"/>
      <c r="G292" s="11"/>
      <c r="H292" s="59"/>
      <c r="I292" s="11"/>
      <c r="J292" s="37" t="b">
        <f t="shared" si="59"/>
        <v>0</v>
      </c>
      <c r="K292" s="65"/>
      <c r="L292" s="41" t="str">
        <f t="shared" si="48"/>
        <v/>
      </c>
      <c r="M292" s="40" t="str">
        <f t="shared" si="49"/>
        <v/>
      </c>
      <c r="N292" s="13"/>
      <c r="O292" s="44">
        <f t="shared" si="50"/>
        <v>0</v>
      </c>
      <c r="P292" s="44">
        <v>28000</v>
      </c>
      <c r="Q292" s="45">
        <f t="shared" si="51"/>
        <v>0</v>
      </c>
      <c r="R292" s="52" t="str">
        <f t="shared" si="52"/>
        <v/>
      </c>
      <c r="S292" s="53" t="str">
        <f t="shared" si="53"/>
        <v/>
      </c>
      <c r="T292" s="53" t="str">
        <f t="shared" si="54"/>
        <v/>
      </c>
      <c r="U292" s="54" t="str">
        <f t="shared" si="55"/>
        <v/>
      </c>
      <c r="V292" s="7"/>
      <c r="W292" s="8"/>
      <c r="X292" s="55" t="str">
        <f t="shared" si="56"/>
        <v/>
      </c>
      <c r="Y292" s="7"/>
      <c r="Z292" s="56" t="str">
        <f t="shared" si="57"/>
        <v/>
      </c>
      <c r="AA292" s="56">
        <f t="shared" si="58"/>
        <v>12</v>
      </c>
    </row>
    <row r="293" spans="1:27" ht="39" customHeight="1" x14ac:dyDescent="0.2">
      <c r="A293" s="2"/>
      <c r="B293" s="72">
        <v>286</v>
      </c>
      <c r="C293" s="58"/>
      <c r="D293" s="11"/>
      <c r="E293" s="10"/>
      <c r="F293" s="11"/>
      <c r="G293" s="11"/>
      <c r="H293" s="59"/>
      <c r="I293" s="11"/>
      <c r="J293" s="37" t="b">
        <f t="shared" si="59"/>
        <v>0</v>
      </c>
      <c r="K293" s="65"/>
      <c r="L293" s="41" t="str">
        <f t="shared" si="48"/>
        <v/>
      </c>
      <c r="M293" s="40" t="str">
        <f t="shared" si="49"/>
        <v/>
      </c>
      <c r="N293" s="13"/>
      <c r="O293" s="44">
        <f t="shared" si="50"/>
        <v>0</v>
      </c>
      <c r="P293" s="44">
        <v>28000</v>
      </c>
      <c r="Q293" s="45">
        <f t="shared" si="51"/>
        <v>0</v>
      </c>
      <c r="R293" s="52" t="str">
        <f t="shared" si="52"/>
        <v/>
      </c>
      <c r="S293" s="53" t="str">
        <f t="shared" si="53"/>
        <v/>
      </c>
      <c r="T293" s="53" t="str">
        <f t="shared" si="54"/>
        <v/>
      </c>
      <c r="U293" s="54" t="str">
        <f t="shared" si="55"/>
        <v/>
      </c>
      <c r="V293" s="7"/>
      <c r="W293" s="8"/>
      <c r="X293" s="55" t="str">
        <f t="shared" si="56"/>
        <v/>
      </c>
      <c r="Y293" s="7"/>
      <c r="Z293" s="56" t="str">
        <f t="shared" si="57"/>
        <v/>
      </c>
      <c r="AA293" s="56">
        <f t="shared" si="58"/>
        <v>12</v>
      </c>
    </row>
    <row r="294" spans="1:27" ht="39" customHeight="1" x14ac:dyDescent="0.2">
      <c r="A294" s="2"/>
      <c r="B294" s="72">
        <v>287</v>
      </c>
      <c r="C294" s="58"/>
      <c r="D294" s="11"/>
      <c r="E294" s="10"/>
      <c r="F294" s="11"/>
      <c r="G294" s="11"/>
      <c r="H294" s="59"/>
      <c r="I294" s="11"/>
      <c r="J294" s="37" t="b">
        <f t="shared" si="59"/>
        <v>0</v>
      </c>
      <c r="K294" s="65"/>
      <c r="L294" s="41" t="str">
        <f t="shared" si="48"/>
        <v/>
      </c>
      <c r="M294" s="40" t="str">
        <f t="shared" si="49"/>
        <v/>
      </c>
      <c r="N294" s="13"/>
      <c r="O294" s="44">
        <f t="shared" si="50"/>
        <v>0</v>
      </c>
      <c r="P294" s="44">
        <v>28000</v>
      </c>
      <c r="Q294" s="45">
        <f t="shared" si="51"/>
        <v>0</v>
      </c>
      <c r="R294" s="52" t="str">
        <f t="shared" si="52"/>
        <v/>
      </c>
      <c r="S294" s="53" t="str">
        <f t="shared" si="53"/>
        <v/>
      </c>
      <c r="T294" s="53" t="str">
        <f t="shared" si="54"/>
        <v/>
      </c>
      <c r="U294" s="54" t="str">
        <f t="shared" si="55"/>
        <v/>
      </c>
      <c r="V294" s="7"/>
      <c r="W294" s="8"/>
      <c r="X294" s="55" t="str">
        <f t="shared" si="56"/>
        <v/>
      </c>
      <c r="Y294" s="7"/>
      <c r="Z294" s="56" t="str">
        <f t="shared" si="57"/>
        <v/>
      </c>
      <c r="AA294" s="56">
        <f t="shared" si="58"/>
        <v>12</v>
      </c>
    </row>
    <row r="295" spans="1:27" ht="39" customHeight="1" x14ac:dyDescent="0.2">
      <c r="A295" s="2"/>
      <c r="B295" s="72">
        <v>288</v>
      </c>
      <c r="C295" s="58"/>
      <c r="D295" s="11"/>
      <c r="E295" s="10"/>
      <c r="F295" s="11"/>
      <c r="G295" s="11"/>
      <c r="H295" s="59"/>
      <c r="I295" s="11"/>
      <c r="J295" s="37" t="b">
        <f t="shared" si="59"/>
        <v>0</v>
      </c>
      <c r="K295" s="65"/>
      <c r="L295" s="41" t="str">
        <f t="shared" si="48"/>
        <v/>
      </c>
      <c r="M295" s="40" t="str">
        <f t="shared" si="49"/>
        <v/>
      </c>
      <c r="N295" s="13"/>
      <c r="O295" s="44">
        <f t="shared" si="50"/>
        <v>0</v>
      </c>
      <c r="P295" s="44">
        <v>28000</v>
      </c>
      <c r="Q295" s="45">
        <f t="shared" si="51"/>
        <v>0</v>
      </c>
      <c r="R295" s="52" t="str">
        <f t="shared" si="52"/>
        <v/>
      </c>
      <c r="S295" s="53" t="str">
        <f t="shared" si="53"/>
        <v/>
      </c>
      <c r="T295" s="53" t="str">
        <f t="shared" si="54"/>
        <v/>
      </c>
      <c r="U295" s="54" t="str">
        <f t="shared" si="55"/>
        <v/>
      </c>
      <c r="V295" s="7"/>
      <c r="W295" s="8"/>
      <c r="X295" s="55" t="str">
        <f t="shared" si="56"/>
        <v/>
      </c>
      <c r="Y295" s="7"/>
      <c r="Z295" s="56" t="str">
        <f t="shared" si="57"/>
        <v/>
      </c>
      <c r="AA295" s="56">
        <f t="shared" si="58"/>
        <v>12</v>
      </c>
    </row>
    <row r="296" spans="1:27" ht="39" customHeight="1" x14ac:dyDescent="0.2">
      <c r="A296" s="2"/>
      <c r="B296" s="72">
        <v>289</v>
      </c>
      <c r="C296" s="58"/>
      <c r="D296" s="11"/>
      <c r="E296" s="10"/>
      <c r="F296" s="11"/>
      <c r="G296" s="11"/>
      <c r="H296" s="59"/>
      <c r="I296" s="11"/>
      <c r="J296" s="37" t="b">
        <f t="shared" si="59"/>
        <v>0</v>
      </c>
      <c r="K296" s="65"/>
      <c r="L296" s="41" t="str">
        <f t="shared" si="48"/>
        <v/>
      </c>
      <c r="M296" s="40" t="str">
        <f t="shared" si="49"/>
        <v/>
      </c>
      <c r="N296" s="13"/>
      <c r="O296" s="44">
        <f t="shared" si="50"/>
        <v>0</v>
      </c>
      <c r="P296" s="44">
        <v>28000</v>
      </c>
      <c r="Q296" s="45">
        <f t="shared" si="51"/>
        <v>0</v>
      </c>
      <c r="R296" s="52" t="str">
        <f t="shared" si="52"/>
        <v/>
      </c>
      <c r="S296" s="53" t="str">
        <f t="shared" si="53"/>
        <v/>
      </c>
      <c r="T296" s="53" t="str">
        <f t="shared" si="54"/>
        <v/>
      </c>
      <c r="U296" s="54" t="str">
        <f t="shared" si="55"/>
        <v/>
      </c>
      <c r="V296" s="7"/>
      <c r="W296" s="8"/>
      <c r="X296" s="55" t="str">
        <f t="shared" si="56"/>
        <v/>
      </c>
      <c r="Y296" s="7"/>
      <c r="Z296" s="56" t="str">
        <f t="shared" si="57"/>
        <v/>
      </c>
      <c r="AA296" s="56">
        <f t="shared" si="58"/>
        <v>12</v>
      </c>
    </row>
    <row r="297" spans="1:27" ht="39" customHeight="1" x14ac:dyDescent="0.2">
      <c r="A297" s="2"/>
      <c r="B297" s="72">
        <v>290</v>
      </c>
      <c r="C297" s="58"/>
      <c r="D297" s="11"/>
      <c r="E297" s="10"/>
      <c r="F297" s="11"/>
      <c r="G297" s="11"/>
      <c r="H297" s="59"/>
      <c r="I297" s="11"/>
      <c r="J297" s="37" t="b">
        <f t="shared" si="59"/>
        <v>0</v>
      </c>
      <c r="K297" s="65"/>
      <c r="L297" s="41" t="str">
        <f t="shared" si="48"/>
        <v/>
      </c>
      <c r="M297" s="40" t="str">
        <f t="shared" si="49"/>
        <v/>
      </c>
      <c r="N297" s="13"/>
      <c r="O297" s="44">
        <f t="shared" si="50"/>
        <v>0</v>
      </c>
      <c r="P297" s="44">
        <v>28000</v>
      </c>
      <c r="Q297" s="45">
        <f t="shared" si="51"/>
        <v>0</v>
      </c>
      <c r="R297" s="52" t="str">
        <f t="shared" si="52"/>
        <v/>
      </c>
      <c r="S297" s="53" t="str">
        <f t="shared" si="53"/>
        <v/>
      </c>
      <c r="T297" s="53" t="str">
        <f t="shared" si="54"/>
        <v/>
      </c>
      <c r="U297" s="54" t="str">
        <f t="shared" si="55"/>
        <v/>
      </c>
      <c r="V297" s="7"/>
      <c r="W297" s="8"/>
      <c r="X297" s="55" t="str">
        <f t="shared" si="56"/>
        <v/>
      </c>
      <c r="Y297" s="7"/>
      <c r="Z297" s="56" t="str">
        <f t="shared" si="57"/>
        <v/>
      </c>
      <c r="AA297" s="56">
        <f t="shared" si="58"/>
        <v>12</v>
      </c>
    </row>
    <row r="298" spans="1:27" ht="39" customHeight="1" x14ac:dyDescent="0.2">
      <c r="A298" s="2"/>
      <c r="B298" s="72">
        <v>291</v>
      </c>
      <c r="C298" s="58"/>
      <c r="D298" s="11"/>
      <c r="E298" s="10"/>
      <c r="F298" s="11"/>
      <c r="G298" s="11"/>
      <c r="H298" s="59"/>
      <c r="I298" s="11"/>
      <c r="J298" s="37" t="b">
        <f t="shared" si="59"/>
        <v>0</v>
      </c>
      <c r="K298" s="65"/>
      <c r="L298" s="41" t="str">
        <f t="shared" si="48"/>
        <v/>
      </c>
      <c r="M298" s="40" t="str">
        <f t="shared" si="49"/>
        <v/>
      </c>
      <c r="N298" s="13"/>
      <c r="O298" s="44">
        <f t="shared" si="50"/>
        <v>0</v>
      </c>
      <c r="P298" s="44">
        <v>28000</v>
      </c>
      <c r="Q298" s="45">
        <f t="shared" si="51"/>
        <v>0</v>
      </c>
      <c r="R298" s="52" t="str">
        <f t="shared" si="52"/>
        <v/>
      </c>
      <c r="S298" s="53" t="str">
        <f t="shared" si="53"/>
        <v/>
      </c>
      <c r="T298" s="53" t="str">
        <f t="shared" si="54"/>
        <v/>
      </c>
      <c r="U298" s="54" t="str">
        <f t="shared" si="55"/>
        <v/>
      </c>
      <c r="V298" s="7"/>
      <c r="W298" s="8"/>
      <c r="X298" s="55" t="str">
        <f t="shared" si="56"/>
        <v/>
      </c>
      <c r="Y298" s="7"/>
      <c r="Z298" s="56" t="str">
        <f t="shared" si="57"/>
        <v/>
      </c>
      <c r="AA298" s="56">
        <f t="shared" si="58"/>
        <v>12</v>
      </c>
    </row>
    <row r="299" spans="1:27" ht="39" customHeight="1" x14ac:dyDescent="0.2">
      <c r="A299" s="2"/>
      <c r="B299" s="72">
        <v>292</v>
      </c>
      <c r="C299" s="58"/>
      <c r="D299" s="11"/>
      <c r="E299" s="10"/>
      <c r="F299" s="11"/>
      <c r="G299" s="11"/>
      <c r="H299" s="59"/>
      <c r="I299" s="11"/>
      <c r="J299" s="37" t="b">
        <f t="shared" si="59"/>
        <v>0</v>
      </c>
      <c r="K299" s="65"/>
      <c r="L299" s="41" t="str">
        <f t="shared" si="48"/>
        <v/>
      </c>
      <c r="M299" s="40" t="str">
        <f t="shared" si="49"/>
        <v/>
      </c>
      <c r="N299" s="13"/>
      <c r="O299" s="44">
        <f t="shared" si="50"/>
        <v>0</v>
      </c>
      <c r="P299" s="44">
        <v>28000</v>
      </c>
      <c r="Q299" s="45">
        <f t="shared" si="51"/>
        <v>0</v>
      </c>
      <c r="R299" s="52" t="str">
        <f t="shared" si="52"/>
        <v/>
      </c>
      <c r="S299" s="53" t="str">
        <f t="shared" si="53"/>
        <v/>
      </c>
      <c r="T299" s="53" t="str">
        <f t="shared" si="54"/>
        <v/>
      </c>
      <c r="U299" s="54" t="str">
        <f t="shared" si="55"/>
        <v/>
      </c>
      <c r="V299" s="7"/>
      <c r="W299" s="8"/>
      <c r="X299" s="55" t="str">
        <f t="shared" si="56"/>
        <v/>
      </c>
      <c r="Y299" s="7"/>
      <c r="Z299" s="56" t="str">
        <f t="shared" si="57"/>
        <v/>
      </c>
      <c r="AA299" s="56">
        <f t="shared" si="58"/>
        <v>12</v>
      </c>
    </row>
    <row r="300" spans="1:27" ht="39" customHeight="1" x14ac:dyDescent="0.2">
      <c r="A300" s="2"/>
      <c r="B300" s="72">
        <v>293</v>
      </c>
      <c r="C300" s="58"/>
      <c r="D300" s="11"/>
      <c r="E300" s="10"/>
      <c r="F300" s="11"/>
      <c r="G300" s="11"/>
      <c r="H300" s="59"/>
      <c r="I300" s="11"/>
      <c r="J300" s="37" t="b">
        <f t="shared" si="59"/>
        <v>0</v>
      </c>
      <c r="K300" s="65"/>
      <c r="L300" s="41" t="str">
        <f t="shared" si="48"/>
        <v/>
      </c>
      <c r="M300" s="40" t="str">
        <f t="shared" si="49"/>
        <v/>
      </c>
      <c r="N300" s="13"/>
      <c r="O300" s="44">
        <f t="shared" si="50"/>
        <v>0</v>
      </c>
      <c r="P300" s="44">
        <v>28000</v>
      </c>
      <c r="Q300" s="45">
        <f t="shared" si="51"/>
        <v>0</v>
      </c>
      <c r="R300" s="52" t="str">
        <f t="shared" si="52"/>
        <v/>
      </c>
      <c r="S300" s="53" t="str">
        <f t="shared" si="53"/>
        <v/>
      </c>
      <c r="T300" s="53" t="str">
        <f t="shared" si="54"/>
        <v/>
      </c>
      <c r="U300" s="54" t="str">
        <f t="shared" si="55"/>
        <v/>
      </c>
      <c r="V300" s="7"/>
      <c r="W300" s="8"/>
      <c r="X300" s="55" t="str">
        <f t="shared" si="56"/>
        <v/>
      </c>
      <c r="Y300" s="7"/>
      <c r="Z300" s="56" t="str">
        <f t="shared" si="57"/>
        <v/>
      </c>
      <c r="AA300" s="56">
        <f t="shared" si="58"/>
        <v>12</v>
      </c>
    </row>
    <row r="301" spans="1:27" ht="39" customHeight="1" x14ac:dyDescent="0.2">
      <c r="A301" s="2"/>
      <c r="B301" s="72">
        <v>294</v>
      </c>
      <c r="C301" s="58"/>
      <c r="D301" s="11"/>
      <c r="E301" s="10"/>
      <c r="F301" s="11"/>
      <c r="G301" s="11"/>
      <c r="H301" s="59"/>
      <c r="I301" s="11"/>
      <c r="J301" s="37" t="b">
        <f t="shared" si="59"/>
        <v>0</v>
      </c>
      <c r="K301" s="65"/>
      <c r="L301" s="41" t="str">
        <f t="shared" si="48"/>
        <v/>
      </c>
      <c r="M301" s="40" t="str">
        <f t="shared" si="49"/>
        <v/>
      </c>
      <c r="N301" s="13"/>
      <c r="O301" s="44">
        <f t="shared" si="50"/>
        <v>0</v>
      </c>
      <c r="P301" s="44">
        <v>28000</v>
      </c>
      <c r="Q301" s="45">
        <f t="shared" si="51"/>
        <v>0</v>
      </c>
      <c r="R301" s="52" t="str">
        <f t="shared" si="52"/>
        <v/>
      </c>
      <c r="S301" s="53" t="str">
        <f t="shared" si="53"/>
        <v/>
      </c>
      <c r="T301" s="53" t="str">
        <f t="shared" si="54"/>
        <v/>
      </c>
      <c r="U301" s="54" t="str">
        <f t="shared" si="55"/>
        <v/>
      </c>
      <c r="V301" s="7"/>
      <c r="W301" s="8"/>
      <c r="X301" s="55" t="str">
        <f t="shared" si="56"/>
        <v/>
      </c>
      <c r="Y301" s="7"/>
      <c r="Z301" s="56" t="str">
        <f t="shared" si="57"/>
        <v/>
      </c>
      <c r="AA301" s="56">
        <f t="shared" si="58"/>
        <v>12</v>
      </c>
    </row>
    <row r="302" spans="1:27" ht="39" customHeight="1" x14ac:dyDescent="0.2">
      <c r="A302" s="2"/>
      <c r="B302" s="72">
        <v>295</v>
      </c>
      <c r="C302" s="58"/>
      <c r="D302" s="11"/>
      <c r="E302" s="10"/>
      <c r="F302" s="11"/>
      <c r="G302" s="11"/>
      <c r="H302" s="59"/>
      <c r="I302" s="11"/>
      <c r="J302" s="37" t="b">
        <f t="shared" si="59"/>
        <v>0</v>
      </c>
      <c r="K302" s="65"/>
      <c r="L302" s="41" t="str">
        <f t="shared" si="48"/>
        <v/>
      </c>
      <c r="M302" s="40" t="str">
        <f t="shared" si="49"/>
        <v/>
      </c>
      <c r="N302" s="13"/>
      <c r="O302" s="44">
        <f t="shared" si="50"/>
        <v>0</v>
      </c>
      <c r="P302" s="44">
        <v>28000</v>
      </c>
      <c r="Q302" s="45">
        <f t="shared" si="51"/>
        <v>0</v>
      </c>
      <c r="R302" s="52" t="str">
        <f t="shared" si="52"/>
        <v/>
      </c>
      <c r="S302" s="53" t="str">
        <f t="shared" si="53"/>
        <v/>
      </c>
      <c r="T302" s="53" t="str">
        <f t="shared" si="54"/>
        <v/>
      </c>
      <c r="U302" s="54" t="str">
        <f t="shared" si="55"/>
        <v/>
      </c>
      <c r="V302" s="7"/>
      <c r="W302" s="8"/>
      <c r="X302" s="55" t="str">
        <f t="shared" si="56"/>
        <v/>
      </c>
      <c r="Y302" s="7"/>
      <c r="Z302" s="56" t="str">
        <f t="shared" si="57"/>
        <v/>
      </c>
      <c r="AA302" s="56">
        <f t="shared" si="58"/>
        <v>12</v>
      </c>
    </row>
    <row r="303" spans="1:27" ht="39" customHeight="1" x14ac:dyDescent="0.2">
      <c r="A303" s="2"/>
      <c r="B303" s="72">
        <v>296</v>
      </c>
      <c r="C303" s="58"/>
      <c r="D303" s="11"/>
      <c r="E303" s="10"/>
      <c r="F303" s="11"/>
      <c r="G303" s="11"/>
      <c r="H303" s="59"/>
      <c r="I303" s="11"/>
      <c r="J303" s="37" t="b">
        <f t="shared" si="59"/>
        <v>0</v>
      </c>
      <c r="K303" s="65"/>
      <c r="L303" s="41" t="str">
        <f t="shared" si="48"/>
        <v/>
      </c>
      <c r="M303" s="40" t="str">
        <f t="shared" si="49"/>
        <v/>
      </c>
      <c r="N303" s="13"/>
      <c r="O303" s="44">
        <f t="shared" si="50"/>
        <v>0</v>
      </c>
      <c r="P303" s="44">
        <v>28000</v>
      </c>
      <c r="Q303" s="45">
        <f t="shared" si="51"/>
        <v>0</v>
      </c>
      <c r="R303" s="52" t="str">
        <f t="shared" si="52"/>
        <v/>
      </c>
      <c r="S303" s="53" t="str">
        <f t="shared" si="53"/>
        <v/>
      </c>
      <c r="T303" s="53" t="str">
        <f t="shared" si="54"/>
        <v/>
      </c>
      <c r="U303" s="54" t="str">
        <f t="shared" si="55"/>
        <v/>
      </c>
      <c r="V303" s="7"/>
      <c r="W303" s="8"/>
      <c r="X303" s="55" t="str">
        <f t="shared" si="56"/>
        <v/>
      </c>
      <c r="Y303" s="7"/>
      <c r="Z303" s="56" t="str">
        <f t="shared" si="57"/>
        <v/>
      </c>
      <c r="AA303" s="56">
        <f t="shared" si="58"/>
        <v>12</v>
      </c>
    </row>
    <row r="304" spans="1:27" ht="39" customHeight="1" x14ac:dyDescent="0.2">
      <c r="A304" s="2"/>
      <c r="B304" s="72">
        <v>297</v>
      </c>
      <c r="C304" s="58"/>
      <c r="D304" s="11"/>
      <c r="E304" s="10"/>
      <c r="F304" s="11"/>
      <c r="G304" s="11"/>
      <c r="H304" s="59"/>
      <c r="I304" s="11"/>
      <c r="J304" s="37" t="b">
        <f t="shared" si="59"/>
        <v>0</v>
      </c>
      <c r="K304" s="65"/>
      <c r="L304" s="41" t="str">
        <f t="shared" si="48"/>
        <v/>
      </c>
      <c r="M304" s="40" t="str">
        <f t="shared" si="49"/>
        <v/>
      </c>
      <c r="N304" s="13"/>
      <c r="O304" s="44">
        <f t="shared" si="50"/>
        <v>0</v>
      </c>
      <c r="P304" s="44">
        <v>28000</v>
      </c>
      <c r="Q304" s="45">
        <f t="shared" si="51"/>
        <v>0</v>
      </c>
      <c r="R304" s="52" t="str">
        <f t="shared" si="52"/>
        <v/>
      </c>
      <c r="S304" s="53" t="str">
        <f t="shared" si="53"/>
        <v/>
      </c>
      <c r="T304" s="53" t="str">
        <f t="shared" si="54"/>
        <v/>
      </c>
      <c r="U304" s="54" t="str">
        <f t="shared" si="55"/>
        <v/>
      </c>
      <c r="V304" s="7"/>
      <c r="W304" s="8"/>
      <c r="X304" s="55" t="str">
        <f t="shared" si="56"/>
        <v/>
      </c>
      <c r="Y304" s="7"/>
      <c r="Z304" s="56" t="str">
        <f t="shared" si="57"/>
        <v/>
      </c>
      <c r="AA304" s="56">
        <f t="shared" si="58"/>
        <v>12</v>
      </c>
    </row>
    <row r="305" spans="1:27" ht="39" customHeight="1" x14ac:dyDescent="0.2">
      <c r="A305" s="2"/>
      <c r="B305" s="72">
        <v>298</v>
      </c>
      <c r="C305" s="58"/>
      <c r="D305" s="11"/>
      <c r="E305" s="10"/>
      <c r="F305" s="11"/>
      <c r="G305" s="11"/>
      <c r="H305" s="59"/>
      <c r="I305" s="11"/>
      <c r="J305" s="37" t="b">
        <f t="shared" si="59"/>
        <v>0</v>
      </c>
      <c r="K305" s="65"/>
      <c r="L305" s="41" t="str">
        <f t="shared" si="48"/>
        <v/>
      </c>
      <c r="M305" s="40" t="str">
        <f t="shared" si="49"/>
        <v/>
      </c>
      <c r="N305" s="13"/>
      <c r="O305" s="44">
        <f t="shared" si="50"/>
        <v>0</v>
      </c>
      <c r="P305" s="44">
        <v>28000</v>
      </c>
      <c r="Q305" s="45">
        <f t="shared" si="51"/>
        <v>0</v>
      </c>
      <c r="R305" s="52" t="str">
        <f t="shared" si="52"/>
        <v/>
      </c>
      <c r="S305" s="53" t="str">
        <f t="shared" si="53"/>
        <v/>
      </c>
      <c r="T305" s="53" t="str">
        <f t="shared" si="54"/>
        <v/>
      </c>
      <c r="U305" s="54" t="str">
        <f t="shared" si="55"/>
        <v/>
      </c>
      <c r="V305" s="7"/>
      <c r="W305" s="8"/>
      <c r="X305" s="55" t="str">
        <f t="shared" si="56"/>
        <v/>
      </c>
      <c r="Y305" s="7"/>
      <c r="Z305" s="56" t="str">
        <f t="shared" si="57"/>
        <v/>
      </c>
      <c r="AA305" s="56">
        <f t="shared" si="58"/>
        <v>12</v>
      </c>
    </row>
    <row r="306" spans="1:27" ht="39" customHeight="1" x14ac:dyDescent="0.2">
      <c r="A306" s="2"/>
      <c r="B306" s="72">
        <v>299</v>
      </c>
      <c r="C306" s="58"/>
      <c r="D306" s="11"/>
      <c r="E306" s="10"/>
      <c r="F306" s="11"/>
      <c r="G306" s="11"/>
      <c r="H306" s="59"/>
      <c r="I306" s="11"/>
      <c r="J306" s="37" t="b">
        <f t="shared" si="59"/>
        <v>0</v>
      </c>
      <c r="K306" s="65"/>
      <c r="L306" s="41" t="str">
        <f t="shared" si="48"/>
        <v/>
      </c>
      <c r="M306" s="40" t="str">
        <f t="shared" si="49"/>
        <v/>
      </c>
      <c r="N306" s="13"/>
      <c r="O306" s="44">
        <f t="shared" si="50"/>
        <v>0</v>
      </c>
      <c r="P306" s="44">
        <v>28000</v>
      </c>
      <c r="Q306" s="45">
        <f t="shared" si="51"/>
        <v>0</v>
      </c>
      <c r="R306" s="52" t="str">
        <f t="shared" si="52"/>
        <v/>
      </c>
      <c r="S306" s="53" t="str">
        <f t="shared" si="53"/>
        <v/>
      </c>
      <c r="T306" s="53" t="str">
        <f t="shared" si="54"/>
        <v/>
      </c>
      <c r="U306" s="54" t="str">
        <f t="shared" si="55"/>
        <v/>
      </c>
      <c r="V306" s="7"/>
      <c r="W306" s="8"/>
      <c r="X306" s="55" t="str">
        <f t="shared" si="56"/>
        <v/>
      </c>
      <c r="Y306" s="7"/>
      <c r="Z306" s="56" t="str">
        <f t="shared" si="57"/>
        <v/>
      </c>
      <c r="AA306" s="56">
        <f t="shared" si="58"/>
        <v>12</v>
      </c>
    </row>
    <row r="307" spans="1:27" ht="39" customHeight="1" thickBot="1" x14ac:dyDescent="0.25">
      <c r="A307" s="2"/>
      <c r="B307" s="73">
        <v>300</v>
      </c>
      <c r="C307" s="60"/>
      <c r="D307" s="61"/>
      <c r="E307" s="62"/>
      <c r="F307" s="61"/>
      <c r="G307" s="61"/>
      <c r="H307" s="63"/>
      <c r="I307" s="61"/>
      <c r="J307" s="38" t="b">
        <f t="shared" si="59"/>
        <v>0</v>
      </c>
      <c r="K307" s="66"/>
      <c r="L307" s="42" t="str">
        <f t="shared" si="48"/>
        <v/>
      </c>
      <c r="M307" s="40" t="str">
        <f t="shared" si="49"/>
        <v/>
      </c>
      <c r="N307" s="64"/>
      <c r="O307" s="46">
        <f t="shared" si="50"/>
        <v>0</v>
      </c>
      <c r="P307" s="46">
        <v>28000</v>
      </c>
      <c r="Q307" s="47">
        <f t="shared" si="51"/>
        <v>0</v>
      </c>
      <c r="R307" s="52" t="str">
        <f t="shared" si="52"/>
        <v/>
      </c>
      <c r="S307" s="53" t="str">
        <f t="shared" si="53"/>
        <v/>
      </c>
      <c r="T307" s="53" t="str">
        <f t="shared" si="54"/>
        <v/>
      </c>
      <c r="U307" s="54" t="str">
        <f t="shared" si="55"/>
        <v/>
      </c>
      <c r="V307" s="7"/>
      <c r="W307" s="8"/>
      <c r="X307" s="55" t="str">
        <f>IF(AND(OR(H307="休園",H307="復園"),SUM(V307+W307)&gt;0),SUM(V307+W307),"")</f>
        <v/>
      </c>
      <c r="Y307" s="7"/>
      <c r="Z307" s="56" t="str">
        <f t="shared" si="57"/>
        <v/>
      </c>
      <c r="AA307" s="56">
        <f t="shared" si="58"/>
        <v>12</v>
      </c>
    </row>
    <row r="308" spans="1:27" ht="26.25" customHeight="1" x14ac:dyDescent="0.2">
      <c r="B308" s="90"/>
    </row>
    <row r="309" spans="1:27" x14ac:dyDescent="0.2">
      <c r="C309" s="172"/>
    </row>
  </sheetData>
  <sheetProtection sheet="1" selectLockedCells="1"/>
  <dataConsolidate/>
  <mergeCells count="20">
    <mergeCell ref="N1:P1"/>
    <mergeCell ref="B3:B5"/>
    <mergeCell ref="C3:J3"/>
    <mergeCell ref="K3:M3"/>
    <mergeCell ref="N3:N5"/>
    <mergeCell ref="O3:O5"/>
    <mergeCell ref="P3:P5"/>
    <mergeCell ref="L4:L5"/>
    <mergeCell ref="M4:M5"/>
    <mergeCell ref="Z7:AA7"/>
    <mergeCell ref="Q3:Q5"/>
    <mergeCell ref="C4:C5"/>
    <mergeCell ref="D4:D5"/>
    <mergeCell ref="E4:E5"/>
    <mergeCell ref="F4:F5"/>
    <mergeCell ref="G4:G5"/>
    <mergeCell ref="H4:H5"/>
    <mergeCell ref="I4:I5"/>
    <mergeCell ref="J4:J5"/>
    <mergeCell ref="K4:K5"/>
  </mergeCells>
  <phoneticPr fontId="1"/>
  <conditionalFormatting sqref="I8:I307">
    <cfRule type="expression" dxfId="2" priority="1" stopIfTrue="1">
      <formula>NOT(H8="退園")</formula>
    </cfRule>
  </conditionalFormatting>
  <dataValidations count="2">
    <dataValidation type="date" errorStyle="information" operator="greaterThanOrEqual" allowBlank="1" showInputMessage="1" showErrorMessage="1" errorTitle="【日付形式で入力】" error="日付形式で入力してください。_x000a_例_x000a_令和２年９月１日_x000a_2020/9/1" sqref="F8:G307 D8:D307" xr:uid="{00000000-0002-0000-0400-000000000000}">
      <formula1>1</formula1>
    </dataValidation>
    <dataValidation type="list" errorStyle="information" showInputMessage="1" showErrorMessage="1" sqref="H8:H307" xr:uid="{00000000-0002-0000-0400-000001000000}">
      <formula1>"　,在園,退園,在園のまま市内へ転入,在園のまま市外へ転出,休園,復園,入園キャンセル,その他1（支給対象）,その他２（支給対象外）"</formula1>
    </dataValidation>
  </dataValidations>
  <pageMargins left="0.23622047244094491" right="0.23622047244094491" top="0.55118110236220474" bottom="0.35433070866141736" header="0.31496062992125984" footer="0.31496062992125984"/>
  <pageSetup paperSize="9" scale="41" fitToWidth="0" fitToHeight="0" orientation="landscape" r:id="rId1"/>
  <rowBreaks count="2" manualBreakCount="2">
    <brk id="273" min="1" max="16" man="1"/>
    <brk id="313" min="1"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309"/>
  <sheetViews>
    <sheetView showGridLines="0" view="pageBreakPreview" zoomScale="51" zoomScaleNormal="100" zoomScaleSheetLayoutView="51" workbookViewId="0">
      <pane xSplit="3" ySplit="7" topLeftCell="E8" activePane="bottomRight" state="frozen"/>
      <selection activeCell="B1" sqref="B1"/>
      <selection pane="topRight" activeCell="B1" sqref="B1"/>
      <selection pane="bottomLeft" activeCell="B1" sqref="B1"/>
      <selection pane="bottomRight" activeCell="N10" sqref="N10"/>
    </sheetView>
  </sheetViews>
  <sheetFormatPr defaultRowHeight="13" x14ac:dyDescent="0.2"/>
  <cols>
    <col min="1" max="1" width="0.90625" customWidth="1"/>
    <col min="2" max="2" width="8.453125" customWidth="1"/>
    <col min="3" max="3" width="41.08984375" customWidth="1"/>
    <col min="4" max="4" width="24.90625" customWidth="1"/>
    <col min="5" max="5" width="30.7265625" customWidth="1"/>
    <col min="6" max="7" width="24.90625" style="74" bestFit="1" customWidth="1"/>
    <col min="8" max="8" width="14.7265625" customWidth="1"/>
    <col min="9" max="9" width="29" bestFit="1" customWidth="1"/>
    <col min="10" max="10" width="13.453125" customWidth="1"/>
    <col min="11" max="11" width="11.6328125" customWidth="1"/>
    <col min="12" max="12" width="8.6328125" customWidth="1"/>
    <col min="13" max="13" width="20" customWidth="1"/>
    <col min="14" max="16" width="11.6328125" customWidth="1"/>
    <col min="17" max="17" width="13.6328125" bestFit="1" customWidth="1"/>
    <col min="18" max="18" width="10.7265625" customWidth="1"/>
    <col min="19" max="19" width="9.7265625" customWidth="1"/>
    <col min="20" max="20" width="6" customWidth="1"/>
    <col min="21" max="21" width="23" customWidth="1"/>
    <col min="22" max="22" width="23.26953125" bestFit="1" customWidth="1"/>
    <col min="23" max="23" width="21.36328125" bestFit="1" customWidth="1"/>
    <col min="24" max="24" width="19.90625" bestFit="1" customWidth="1"/>
    <col min="25" max="25" width="31.453125" bestFit="1" customWidth="1"/>
    <col min="26" max="26" width="7.90625" customWidth="1"/>
    <col min="27" max="27" width="9" customWidth="1"/>
    <col min="28" max="28" width="8.7265625" customWidth="1"/>
  </cols>
  <sheetData>
    <row r="1" spans="1:27" ht="30" customHeight="1" x14ac:dyDescent="0.2">
      <c r="A1" s="2"/>
      <c r="B1" s="14" t="s">
        <v>172</v>
      </c>
      <c r="C1" s="15"/>
      <c r="D1" s="15"/>
      <c r="E1" s="15"/>
      <c r="F1" s="15"/>
      <c r="G1" s="15"/>
      <c r="H1" s="15"/>
      <c r="I1" s="15"/>
      <c r="J1" s="15"/>
      <c r="K1" s="16"/>
      <c r="L1" s="16"/>
      <c r="M1" s="17" t="s">
        <v>7</v>
      </c>
      <c r="N1" s="344" t="str">
        <f>請求書!$W$32</f>
        <v>～</v>
      </c>
      <c r="O1" s="344"/>
      <c r="P1" s="344"/>
      <c r="Q1" s="18"/>
      <c r="R1" s="48">
        <v>46113</v>
      </c>
      <c r="S1" s="48">
        <v>45748</v>
      </c>
      <c r="T1" s="48"/>
      <c r="U1" s="48"/>
    </row>
    <row r="2" spans="1:27" ht="4.5" customHeight="1" thickBot="1" x14ac:dyDescent="0.25">
      <c r="A2" s="2"/>
      <c r="B2" s="19"/>
      <c r="F2"/>
      <c r="G2"/>
      <c r="Q2" s="20"/>
    </row>
    <row r="3" spans="1:27" ht="25.5" customHeight="1" x14ac:dyDescent="0.2">
      <c r="A3" s="2"/>
      <c r="B3" s="351" t="s">
        <v>2</v>
      </c>
      <c r="C3" s="354" t="s">
        <v>0</v>
      </c>
      <c r="D3" s="355"/>
      <c r="E3" s="355"/>
      <c r="F3" s="355"/>
      <c r="G3" s="355"/>
      <c r="H3" s="355"/>
      <c r="I3" s="355"/>
      <c r="J3" s="356"/>
      <c r="K3" s="357" t="s">
        <v>5</v>
      </c>
      <c r="L3" s="345"/>
      <c r="M3" s="341"/>
      <c r="N3" s="358" t="s">
        <v>34</v>
      </c>
      <c r="O3" s="345" t="s">
        <v>6</v>
      </c>
      <c r="P3" s="345" t="s">
        <v>11</v>
      </c>
      <c r="Q3" s="341" t="s">
        <v>108</v>
      </c>
      <c r="R3" s="48">
        <v>46477</v>
      </c>
      <c r="S3" s="48"/>
      <c r="T3" s="48"/>
      <c r="U3" s="48"/>
    </row>
    <row r="4" spans="1:27" ht="21" customHeight="1" x14ac:dyDescent="0.2">
      <c r="A4" s="2"/>
      <c r="B4" s="352"/>
      <c r="C4" s="348" t="s">
        <v>1</v>
      </c>
      <c r="D4" s="346" t="s">
        <v>3</v>
      </c>
      <c r="E4" s="346" t="s">
        <v>9</v>
      </c>
      <c r="F4" s="346" t="s">
        <v>30</v>
      </c>
      <c r="G4" s="346" t="s">
        <v>8</v>
      </c>
      <c r="H4" s="346" t="s">
        <v>31</v>
      </c>
      <c r="I4" s="346" t="s">
        <v>125</v>
      </c>
      <c r="J4" s="342" t="s">
        <v>32</v>
      </c>
      <c r="K4" s="362" t="s">
        <v>150</v>
      </c>
      <c r="L4" s="346" t="s">
        <v>105</v>
      </c>
      <c r="M4" s="342" t="s">
        <v>149</v>
      </c>
      <c r="N4" s="359"/>
      <c r="O4" s="346"/>
      <c r="P4" s="346"/>
      <c r="Q4" s="342"/>
    </row>
    <row r="5" spans="1:27" ht="81" customHeight="1" thickBot="1" x14ac:dyDescent="0.25">
      <c r="A5" s="2"/>
      <c r="B5" s="353"/>
      <c r="C5" s="349"/>
      <c r="D5" s="350"/>
      <c r="E5" s="350"/>
      <c r="F5" s="350"/>
      <c r="G5" s="350"/>
      <c r="H5" s="350"/>
      <c r="I5" s="347"/>
      <c r="J5" s="361"/>
      <c r="K5" s="363"/>
      <c r="L5" s="347"/>
      <c r="M5" s="361"/>
      <c r="N5" s="360"/>
      <c r="O5" s="350"/>
      <c r="P5" s="347"/>
      <c r="Q5" s="343"/>
      <c r="V5" s="49">
        <f>COUNTIF($H$8:$H$307,"休園")</f>
        <v>0</v>
      </c>
      <c r="W5" s="49">
        <f>COUNTIF($H$8:$H$307,"復園")</f>
        <v>0</v>
      </c>
      <c r="X5" s="49">
        <f>COUNTIF($H$8:$H$307,"復園")</f>
        <v>0</v>
      </c>
      <c r="Y5" s="49">
        <f>COUNTIF($H$8:$H$307,"その他1（支給対象）")</f>
        <v>0</v>
      </c>
    </row>
    <row r="6" spans="1:27" ht="24" customHeight="1" thickBot="1" x14ac:dyDescent="0.25">
      <c r="A6" s="3"/>
      <c r="B6" s="21" t="s">
        <v>22</v>
      </c>
      <c r="C6" s="22" t="s">
        <v>23</v>
      </c>
      <c r="D6" s="23" t="s">
        <v>24</v>
      </c>
      <c r="E6" s="23" t="s">
        <v>25</v>
      </c>
      <c r="F6" s="23" t="s">
        <v>26</v>
      </c>
      <c r="G6" s="24" t="s">
        <v>114</v>
      </c>
      <c r="H6" s="23" t="s">
        <v>115</v>
      </c>
      <c r="I6" s="23" t="s">
        <v>116</v>
      </c>
      <c r="J6" s="25" t="s">
        <v>117</v>
      </c>
      <c r="K6" s="26" t="s">
        <v>112</v>
      </c>
      <c r="L6" s="24" t="s">
        <v>113</v>
      </c>
      <c r="M6" s="27" t="s">
        <v>118</v>
      </c>
      <c r="N6" s="26" t="s">
        <v>119</v>
      </c>
      <c r="O6" s="23" t="s">
        <v>37</v>
      </c>
      <c r="P6" s="23" t="s">
        <v>38</v>
      </c>
      <c r="Q6" s="28" t="s">
        <v>121</v>
      </c>
      <c r="R6" s="49" t="s">
        <v>89</v>
      </c>
      <c r="S6" s="49"/>
      <c r="T6" s="49"/>
      <c r="U6" s="49"/>
      <c r="V6" s="50" t="str">
        <f>IF($V$5&gt;0,"☆入力箇所☆","")</f>
        <v/>
      </c>
      <c r="W6" s="50" t="str">
        <f>IF($W$5&gt;0,"○入力箇所○","")</f>
        <v/>
      </c>
      <c r="X6" s="50" t="str">
        <f>IF($X$5&gt;0,"復園を選択した場合の在園月数","")</f>
        <v/>
      </c>
      <c r="Y6" s="50" t="str">
        <f>IF($Y$5&gt;0,"■入力箇所■","")</f>
        <v/>
      </c>
      <c r="Z6" s="49" t="s">
        <v>103</v>
      </c>
    </row>
    <row r="7" spans="1:27" ht="24" customHeight="1" thickBot="1" x14ac:dyDescent="0.25">
      <c r="A7" s="3"/>
      <c r="B7" s="29" t="s">
        <v>13</v>
      </c>
      <c r="C7" s="30" t="s">
        <v>12</v>
      </c>
      <c r="D7" s="31" t="s">
        <v>12</v>
      </c>
      <c r="E7" s="31" t="s">
        <v>12</v>
      </c>
      <c r="F7" s="32" t="s">
        <v>12</v>
      </c>
      <c r="G7" s="32" t="s">
        <v>36</v>
      </c>
      <c r="H7" s="31" t="s">
        <v>12</v>
      </c>
      <c r="I7" s="31" t="s">
        <v>36</v>
      </c>
      <c r="J7" s="33" t="s">
        <v>13</v>
      </c>
      <c r="K7" s="34" t="s">
        <v>14</v>
      </c>
      <c r="L7" s="35" t="s">
        <v>14</v>
      </c>
      <c r="M7" s="33" t="s">
        <v>13</v>
      </c>
      <c r="N7" s="34" t="s">
        <v>12</v>
      </c>
      <c r="O7" s="31" t="s">
        <v>13</v>
      </c>
      <c r="P7" s="35" t="s">
        <v>13</v>
      </c>
      <c r="Q7" s="36" t="s">
        <v>13</v>
      </c>
      <c r="R7" s="68"/>
      <c r="S7" s="69"/>
      <c r="T7" s="70" t="s">
        <v>10</v>
      </c>
      <c r="U7" s="70" t="s">
        <v>137</v>
      </c>
      <c r="V7" s="149" t="s">
        <v>94</v>
      </c>
      <c r="W7" s="150" t="s">
        <v>96</v>
      </c>
      <c r="X7" s="51" t="s">
        <v>98</v>
      </c>
      <c r="Y7" s="148" t="s">
        <v>90</v>
      </c>
      <c r="Z7" s="340" t="s">
        <v>137</v>
      </c>
      <c r="AA7" s="340"/>
    </row>
    <row r="8" spans="1:27" s="92" customFormat="1" ht="39" customHeight="1" thickTop="1" x14ac:dyDescent="0.2">
      <c r="A8" s="3"/>
      <c r="B8" s="71">
        <v>1</v>
      </c>
      <c r="C8" s="57"/>
      <c r="D8" s="4"/>
      <c r="E8" s="5"/>
      <c r="F8" s="4"/>
      <c r="G8" s="4"/>
      <c r="H8" s="5" t="s">
        <v>141</v>
      </c>
      <c r="I8" s="9"/>
      <c r="J8" s="67" t="b">
        <f>IF(OR(H8="在園",H8="在園のまま市内へ転入",H8="復園",H8="その他1（支給対象）"),"対象",IF(OR(H8="退園",H8="在園のまま市外へ転出",H8="休園",H8="入園キャンセル",H8="その他２（支給対象外）"),"対象外"))</f>
        <v>0</v>
      </c>
      <c r="K8" s="12"/>
      <c r="L8" s="39" t="str">
        <f>IF(SUM(T8:U8,X8,Y8:Y8)=0,"",SUM(T8:U8,X8,Y8:Y8))</f>
        <v/>
      </c>
      <c r="M8" s="40" t="str">
        <f>IF(L8="","",ROUNDDOWN(K8/L8,0))</f>
        <v/>
      </c>
      <c r="N8" s="6"/>
      <c r="O8" s="43">
        <f>SUM(M8:N8)</f>
        <v>0</v>
      </c>
      <c r="P8" s="43">
        <v>28000</v>
      </c>
      <c r="Q8" s="40">
        <f>IF(J8="対象",IF(O8&gt;P8,P8,O8),0)</f>
        <v>0</v>
      </c>
      <c r="R8" s="52" t="str">
        <f>IF(H8="在園",(YEAR($R$3)-YEAR(F8))*12+MONTH($R$3)-MONTH(F8)+1,"")</f>
        <v/>
      </c>
      <c r="S8" s="53" t="str">
        <f>IF(R8&gt;12,"",R8)</f>
        <v/>
      </c>
      <c r="T8" s="53" t="str">
        <f>IF(H8="在園",IF(R8&gt;12,12,R8),"")</f>
        <v/>
      </c>
      <c r="U8" s="54" t="str">
        <f>IF(H8="在園のまま市内へ転入",AA8,"")</f>
        <v/>
      </c>
      <c r="V8" s="7"/>
      <c r="W8" s="8"/>
      <c r="X8" s="55" t="str">
        <f>IF(AND(OR(H8="休園",H8="復園"),SUM(V8+W8)&gt;0),SUM(V8+W8),"")</f>
        <v/>
      </c>
      <c r="Y8" s="7"/>
      <c r="Z8" s="56" t="str">
        <f>IF(H8="在園のまま市内へ転入",(YEAR($R$3)-YEAR(G8))*12+MONTH($R$3)-MONTH(G8)+1,"")</f>
        <v/>
      </c>
      <c r="AA8" s="56">
        <f>IF(Z8&gt;12,12,Z8)</f>
        <v>12</v>
      </c>
    </row>
    <row r="9" spans="1:27" s="92" customFormat="1" ht="39" customHeight="1" x14ac:dyDescent="0.2">
      <c r="A9" s="3"/>
      <c r="B9" s="72">
        <v>2</v>
      </c>
      <c r="C9" s="58"/>
      <c r="D9" s="11"/>
      <c r="E9" s="10"/>
      <c r="F9" s="11"/>
      <c r="G9" s="11"/>
      <c r="H9" s="59"/>
      <c r="I9" s="11"/>
      <c r="J9" s="37" t="b">
        <f>IF(OR(H9="在園",H9="在園のまま市内へ転入",H9="復園",H9="その他1（支給対象）"),"対象",IF(OR(H9="退園",H9="在園のまま市外へ転出",H9="休園",H9="入園キャンセル",H9="その他２（支給対象外）"),"対象外"))</f>
        <v>0</v>
      </c>
      <c r="K9" s="65"/>
      <c r="L9" s="41" t="str">
        <f t="shared" ref="L9:L72" si="0">IF(SUM(T9:U9,X9,Y9:Y9)=0,"",SUM(T9:U9,X9,Y9:Y9))</f>
        <v/>
      </c>
      <c r="M9" s="40" t="str">
        <f t="shared" ref="M9:M72" si="1">IF(L9="","",ROUNDDOWN(K9/L9,0))</f>
        <v/>
      </c>
      <c r="N9" s="13"/>
      <c r="O9" s="44">
        <f t="shared" ref="O9:O72" si="2">SUM(M9:N9)</f>
        <v>0</v>
      </c>
      <c r="P9" s="44">
        <v>28000</v>
      </c>
      <c r="Q9" s="45">
        <f t="shared" ref="Q9:Q72" si="3">IF(J9="対象",IF(O9&gt;P9,P9,O9),0)</f>
        <v>0</v>
      </c>
      <c r="R9" s="52" t="str">
        <f t="shared" ref="R9:R72" si="4">IF(H9="在園",(YEAR($R$3)-YEAR(F9))*12+MONTH($R$3)-MONTH(F9)+1,"")</f>
        <v/>
      </c>
      <c r="S9" s="53" t="str">
        <f t="shared" ref="S9:S72" si="5">IF(R9&gt;12,"",R9)</f>
        <v/>
      </c>
      <c r="T9" s="53" t="str">
        <f t="shared" ref="T9:T72" si="6">IF(H9="在園",IF(R9&gt;12,12,R9),"")</f>
        <v/>
      </c>
      <c r="U9" s="54" t="str">
        <f t="shared" ref="U9:U72" si="7">IF(H9="在園のまま市内へ転入",AA9,"")</f>
        <v/>
      </c>
      <c r="V9" s="7"/>
      <c r="W9" s="8"/>
      <c r="X9" s="55" t="str">
        <f>IF(AND(OR(H9="休園",H9="復園"),SUM(V9+W9)&gt;0),SUM(V9+W9),"")</f>
        <v/>
      </c>
      <c r="Y9" s="7"/>
      <c r="Z9" s="56" t="str">
        <f t="shared" ref="Z9:Z72" si="8">IF(H9="在園のまま市内へ転入",(YEAR($R$3)-YEAR(G9))*12+MONTH($R$3)-MONTH(G9)+1,"")</f>
        <v/>
      </c>
      <c r="AA9" s="56">
        <f t="shared" ref="AA9:AA72" si="9">IF(Z9&gt;12,12,Z9)</f>
        <v>12</v>
      </c>
    </row>
    <row r="10" spans="1:27" s="92" customFormat="1" ht="39" customHeight="1" x14ac:dyDescent="0.2">
      <c r="A10" s="3"/>
      <c r="B10" s="72">
        <v>3</v>
      </c>
      <c r="C10" s="58"/>
      <c r="D10" s="11"/>
      <c r="E10" s="10"/>
      <c r="F10" s="11"/>
      <c r="G10" s="11"/>
      <c r="H10" s="59"/>
      <c r="I10" s="11"/>
      <c r="J10" s="37" t="b">
        <f t="shared" ref="J10:J73" si="10">IF(OR(H10="在園",H10="在園のまま市内へ転入",H10="復園",H10="その他1（支給対象）"),"対象",IF(OR(H10="退園",H10="在園のまま市外へ転出",H10="休園",H10="入園キャンセル",H10="その他２（支給対象外）"),"対象外"))</f>
        <v>0</v>
      </c>
      <c r="K10" s="65"/>
      <c r="L10" s="41" t="str">
        <f t="shared" si="0"/>
        <v/>
      </c>
      <c r="M10" s="40" t="str">
        <f t="shared" si="1"/>
        <v/>
      </c>
      <c r="N10" s="13"/>
      <c r="O10" s="44">
        <f t="shared" si="2"/>
        <v>0</v>
      </c>
      <c r="P10" s="44">
        <v>28000</v>
      </c>
      <c r="Q10" s="45">
        <f t="shared" si="3"/>
        <v>0</v>
      </c>
      <c r="R10" s="52" t="str">
        <f t="shared" si="4"/>
        <v/>
      </c>
      <c r="S10" s="53" t="str">
        <f t="shared" si="5"/>
        <v/>
      </c>
      <c r="T10" s="53" t="str">
        <f t="shared" si="6"/>
        <v/>
      </c>
      <c r="U10" s="54" t="str">
        <f t="shared" si="7"/>
        <v/>
      </c>
      <c r="V10" s="7"/>
      <c r="W10" s="8"/>
      <c r="X10" s="55" t="str">
        <f t="shared" ref="X10:X72" si="11">IF(AND(OR(H10="休園",H10="復園"),SUM(V10+W10)&gt;0),SUM(V10+W10),"")</f>
        <v/>
      </c>
      <c r="Y10" s="7"/>
      <c r="Z10" s="56" t="str">
        <f t="shared" si="8"/>
        <v/>
      </c>
      <c r="AA10" s="56">
        <f t="shared" si="9"/>
        <v>12</v>
      </c>
    </row>
    <row r="11" spans="1:27" s="92" customFormat="1" ht="39" customHeight="1" x14ac:dyDescent="0.2">
      <c r="A11" s="3"/>
      <c r="B11" s="72">
        <v>4</v>
      </c>
      <c r="C11" s="58"/>
      <c r="D11" s="11"/>
      <c r="E11" s="10"/>
      <c r="F11" s="11"/>
      <c r="G11" s="11"/>
      <c r="H11" s="59"/>
      <c r="I11" s="11"/>
      <c r="J11" s="37" t="b">
        <f t="shared" si="10"/>
        <v>0</v>
      </c>
      <c r="K11" s="65"/>
      <c r="L11" s="41" t="str">
        <f t="shared" si="0"/>
        <v/>
      </c>
      <c r="M11" s="40" t="str">
        <f t="shared" si="1"/>
        <v/>
      </c>
      <c r="N11" s="13"/>
      <c r="O11" s="44">
        <f t="shared" si="2"/>
        <v>0</v>
      </c>
      <c r="P11" s="44">
        <v>28000</v>
      </c>
      <c r="Q11" s="45">
        <f t="shared" si="3"/>
        <v>0</v>
      </c>
      <c r="R11" s="52" t="str">
        <f t="shared" si="4"/>
        <v/>
      </c>
      <c r="S11" s="53" t="str">
        <f t="shared" si="5"/>
        <v/>
      </c>
      <c r="T11" s="53" t="str">
        <f t="shared" si="6"/>
        <v/>
      </c>
      <c r="U11" s="54" t="str">
        <f t="shared" si="7"/>
        <v/>
      </c>
      <c r="V11" s="7"/>
      <c r="W11" s="8"/>
      <c r="X11" s="55" t="str">
        <f t="shared" si="11"/>
        <v/>
      </c>
      <c r="Y11" s="7"/>
      <c r="Z11" s="56" t="str">
        <f t="shared" si="8"/>
        <v/>
      </c>
      <c r="AA11" s="56">
        <f t="shared" si="9"/>
        <v>12</v>
      </c>
    </row>
    <row r="12" spans="1:27" s="92" customFormat="1" ht="39" customHeight="1" x14ac:dyDescent="0.2">
      <c r="A12" s="3"/>
      <c r="B12" s="72">
        <v>5</v>
      </c>
      <c r="C12" s="58"/>
      <c r="D12" s="11"/>
      <c r="E12" s="10"/>
      <c r="F12" s="11"/>
      <c r="G12" s="11"/>
      <c r="H12" s="59"/>
      <c r="I12" s="11"/>
      <c r="J12" s="37" t="b">
        <f t="shared" si="10"/>
        <v>0</v>
      </c>
      <c r="K12" s="65"/>
      <c r="L12" s="41" t="str">
        <f t="shared" si="0"/>
        <v/>
      </c>
      <c r="M12" s="40" t="str">
        <f t="shared" si="1"/>
        <v/>
      </c>
      <c r="N12" s="13"/>
      <c r="O12" s="44">
        <f t="shared" si="2"/>
        <v>0</v>
      </c>
      <c r="P12" s="44">
        <v>28000</v>
      </c>
      <c r="Q12" s="45">
        <f t="shared" si="3"/>
        <v>0</v>
      </c>
      <c r="R12" s="52" t="str">
        <f t="shared" si="4"/>
        <v/>
      </c>
      <c r="S12" s="53" t="str">
        <f t="shared" si="5"/>
        <v/>
      </c>
      <c r="T12" s="53" t="str">
        <f t="shared" si="6"/>
        <v/>
      </c>
      <c r="U12" s="54" t="str">
        <f t="shared" si="7"/>
        <v/>
      </c>
      <c r="V12" s="7"/>
      <c r="W12" s="8"/>
      <c r="X12" s="55" t="str">
        <f t="shared" si="11"/>
        <v/>
      </c>
      <c r="Y12" s="7"/>
      <c r="Z12" s="56" t="str">
        <f t="shared" si="8"/>
        <v/>
      </c>
      <c r="AA12" s="56">
        <f t="shared" si="9"/>
        <v>12</v>
      </c>
    </row>
    <row r="13" spans="1:27" s="92" customFormat="1" ht="39" customHeight="1" x14ac:dyDescent="0.2">
      <c r="A13" s="3"/>
      <c r="B13" s="72">
        <v>6</v>
      </c>
      <c r="C13" s="58"/>
      <c r="D13" s="11"/>
      <c r="E13" s="10"/>
      <c r="F13" s="11"/>
      <c r="G13" s="11"/>
      <c r="H13" s="59"/>
      <c r="I13" s="11"/>
      <c r="J13" s="37" t="b">
        <f t="shared" si="10"/>
        <v>0</v>
      </c>
      <c r="K13" s="65"/>
      <c r="L13" s="41" t="str">
        <f t="shared" si="0"/>
        <v/>
      </c>
      <c r="M13" s="40" t="str">
        <f t="shared" si="1"/>
        <v/>
      </c>
      <c r="N13" s="13"/>
      <c r="O13" s="44">
        <f t="shared" si="2"/>
        <v>0</v>
      </c>
      <c r="P13" s="44">
        <v>28000</v>
      </c>
      <c r="Q13" s="45">
        <f t="shared" si="3"/>
        <v>0</v>
      </c>
      <c r="R13" s="52" t="str">
        <f t="shared" si="4"/>
        <v/>
      </c>
      <c r="S13" s="53" t="str">
        <f t="shared" si="5"/>
        <v/>
      </c>
      <c r="T13" s="53" t="str">
        <f t="shared" si="6"/>
        <v/>
      </c>
      <c r="U13" s="54" t="str">
        <f t="shared" si="7"/>
        <v/>
      </c>
      <c r="V13" s="7"/>
      <c r="W13" s="8"/>
      <c r="X13" s="55" t="str">
        <f t="shared" si="11"/>
        <v/>
      </c>
      <c r="Y13" s="7"/>
      <c r="Z13" s="56" t="str">
        <f t="shared" si="8"/>
        <v/>
      </c>
      <c r="AA13" s="56">
        <f t="shared" si="9"/>
        <v>12</v>
      </c>
    </row>
    <row r="14" spans="1:27" s="92" customFormat="1" ht="39" customHeight="1" x14ac:dyDescent="0.2">
      <c r="A14" s="3"/>
      <c r="B14" s="72">
        <v>7</v>
      </c>
      <c r="C14" s="58"/>
      <c r="D14" s="11"/>
      <c r="E14" s="10"/>
      <c r="F14" s="11"/>
      <c r="G14" s="11"/>
      <c r="H14" s="59"/>
      <c r="I14" s="11"/>
      <c r="J14" s="37" t="b">
        <f t="shared" si="10"/>
        <v>0</v>
      </c>
      <c r="K14" s="65"/>
      <c r="L14" s="41" t="str">
        <f t="shared" si="0"/>
        <v/>
      </c>
      <c r="M14" s="40" t="str">
        <f t="shared" si="1"/>
        <v/>
      </c>
      <c r="N14" s="13"/>
      <c r="O14" s="44">
        <f t="shared" si="2"/>
        <v>0</v>
      </c>
      <c r="P14" s="44">
        <v>28000</v>
      </c>
      <c r="Q14" s="45">
        <f t="shared" si="3"/>
        <v>0</v>
      </c>
      <c r="R14" s="52" t="str">
        <f t="shared" si="4"/>
        <v/>
      </c>
      <c r="S14" s="53" t="str">
        <f t="shared" si="5"/>
        <v/>
      </c>
      <c r="T14" s="53" t="str">
        <f t="shared" si="6"/>
        <v/>
      </c>
      <c r="U14" s="54" t="str">
        <f t="shared" si="7"/>
        <v/>
      </c>
      <c r="V14" s="7"/>
      <c r="W14" s="8"/>
      <c r="X14" s="55" t="str">
        <f t="shared" si="11"/>
        <v/>
      </c>
      <c r="Y14" s="7"/>
      <c r="Z14" s="56" t="str">
        <f t="shared" si="8"/>
        <v/>
      </c>
      <c r="AA14" s="56">
        <f t="shared" si="9"/>
        <v>12</v>
      </c>
    </row>
    <row r="15" spans="1:27" s="92" customFormat="1" ht="39" customHeight="1" x14ac:dyDescent="0.2">
      <c r="A15" s="3"/>
      <c r="B15" s="72">
        <v>8</v>
      </c>
      <c r="C15" s="58"/>
      <c r="D15" s="11"/>
      <c r="E15" s="10"/>
      <c r="F15" s="11"/>
      <c r="G15" s="11"/>
      <c r="H15" s="59"/>
      <c r="I15" s="11"/>
      <c r="J15" s="37" t="b">
        <f t="shared" si="10"/>
        <v>0</v>
      </c>
      <c r="K15" s="65"/>
      <c r="L15" s="41" t="str">
        <f t="shared" si="0"/>
        <v/>
      </c>
      <c r="M15" s="40" t="str">
        <f t="shared" si="1"/>
        <v/>
      </c>
      <c r="N15" s="13"/>
      <c r="O15" s="44">
        <f t="shared" si="2"/>
        <v>0</v>
      </c>
      <c r="P15" s="44">
        <v>28000</v>
      </c>
      <c r="Q15" s="45">
        <f t="shared" si="3"/>
        <v>0</v>
      </c>
      <c r="R15" s="52" t="str">
        <f t="shared" si="4"/>
        <v/>
      </c>
      <c r="S15" s="53" t="str">
        <f t="shared" si="5"/>
        <v/>
      </c>
      <c r="T15" s="53" t="str">
        <f t="shared" si="6"/>
        <v/>
      </c>
      <c r="U15" s="54" t="str">
        <f t="shared" si="7"/>
        <v/>
      </c>
      <c r="V15" s="7"/>
      <c r="W15" s="8"/>
      <c r="X15" s="55" t="str">
        <f t="shared" si="11"/>
        <v/>
      </c>
      <c r="Y15" s="7"/>
      <c r="Z15" s="56" t="str">
        <f t="shared" si="8"/>
        <v/>
      </c>
      <c r="AA15" s="56">
        <f t="shared" si="9"/>
        <v>12</v>
      </c>
    </row>
    <row r="16" spans="1:27" s="92" customFormat="1" ht="39" customHeight="1" x14ac:dyDescent="0.2">
      <c r="A16" s="3"/>
      <c r="B16" s="72">
        <v>9</v>
      </c>
      <c r="C16" s="58"/>
      <c r="D16" s="11"/>
      <c r="E16" s="10"/>
      <c r="F16" s="11"/>
      <c r="G16" s="11"/>
      <c r="H16" s="59"/>
      <c r="I16" s="11"/>
      <c r="J16" s="37" t="b">
        <f t="shared" si="10"/>
        <v>0</v>
      </c>
      <c r="K16" s="65"/>
      <c r="L16" s="41" t="str">
        <f t="shared" si="0"/>
        <v/>
      </c>
      <c r="M16" s="40" t="str">
        <f t="shared" si="1"/>
        <v/>
      </c>
      <c r="N16" s="13"/>
      <c r="O16" s="44">
        <f t="shared" si="2"/>
        <v>0</v>
      </c>
      <c r="P16" s="44">
        <v>28000</v>
      </c>
      <c r="Q16" s="45">
        <f t="shared" si="3"/>
        <v>0</v>
      </c>
      <c r="R16" s="52" t="str">
        <f t="shared" si="4"/>
        <v/>
      </c>
      <c r="S16" s="53" t="str">
        <f t="shared" si="5"/>
        <v/>
      </c>
      <c r="T16" s="53" t="str">
        <f t="shared" si="6"/>
        <v/>
      </c>
      <c r="U16" s="54" t="str">
        <f t="shared" si="7"/>
        <v/>
      </c>
      <c r="V16" s="7"/>
      <c r="W16" s="8"/>
      <c r="X16" s="55" t="str">
        <f t="shared" si="11"/>
        <v/>
      </c>
      <c r="Y16" s="7"/>
      <c r="Z16" s="56" t="str">
        <f t="shared" si="8"/>
        <v/>
      </c>
      <c r="AA16" s="56">
        <f t="shared" si="9"/>
        <v>12</v>
      </c>
    </row>
    <row r="17" spans="1:27" s="92" customFormat="1" ht="39" customHeight="1" x14ac:dyDescent="0.2">
      <c r="A17" s="3"/>
      <c r="B17" s="72">
        <v>10</v>
      </c>
      <c r="C17" s="58"/>
      <c r="D17" s="11"/>
      <c r="E17" s="10"/>
      <c r="F17" s="11"/>
      <c r="G17" s="11"/>
      <c r="H17" s="59"/>
      <c r="I17" s="11"/>
      <c r="J17" s="37" t="b">
        <f t="shared" si="10"/>
        <v>0</v>
      </c>
      <c r="K17" s="65"/>
      <c r="L17" s="41" t="str">
        <f t="shared" si="0"/>
        <v/>
      </c>
      <c r="M17" s="40" t="str">
        <f t="shared" si="1"/>
        <v/>
      </c>
      <c r="N17" s="13"/>
      <c r="O17" s="44">
        <f t="shared" si="2"/>
        <v>0</v>
      </c>
      <c r="P17" s="44">
        <v>28000</v>
      </c>
      <c r="Q17" s="45">
        <f t="shared" si="3"/>
        <v>0</v>
      </c>
      <c r="R17" s="52" t="str">
        <f t="shared" si="4"/>
        <v/>
      </c>
      <c r="S17" s="53" t="str">
        <f t="shared" si="5"/>
        <v/>
      </c>
      <c r="T17" s="53" t="str">
        <f t="shared" si="6"/>
        <v/>
      </c>
      <c r="U17" s="54" t="str">
        <f t="shared" si="7"/>
        <v/>
      </c>
      <c r="V17" s="7"/>
      <c r="W17" s="8"/>
      <c r="X17" s="55" t="str">
        <f t="shared" si="11"/>
        <v/>
      </c>
      <c r="Y17" s="7"/>
      <c r="Z17" s="56" t="str">
        <f t="shared" si="8"/>
        <v/>
      </c>
      <c r="AA17" s="56">
        <f t="shared" si="9"/>
        <v>12</v>
      </c>
    </row>
    <row r="18" spans="1:27" s="92" customFormat="1" ht="39" customHeight="1" x14ac:dyDescent="0.2">
      <c r="A18" s="3"/>
      <c r="B18" s="72">
        <v>11</v>
      </c>
      <c r="C18" s="58"/>
      <c r="D18" s="11"/>
      <c r="E18" s="10"/>
      <c r="F18" s="11"/>
      <c r="G18" s="11"/>
      <c r="H18" s="59"/>
      <c r="I18" s="11"/>
      <c r="J18" s="37" t="b">
        <f t="shared" si="10"/>
        <v>0</v>
      </c>
      <c r="K18" s="65"/>
      <c r="L18" s="41" t="str">
        <f t="shared" si="0"/>
        <v/>
      </c>
      <c r="M18" s="40" t="str">
        <f t="shared" si="1"/>
        <v/>
      </c>
      <c r="N18" s="13"/>
      <c r="O18" s="44">
        <f t="shared" si="2"/>
        <v>0</v>
      </c>
      <c r="P18" s="44">
        <v>28000</v>
      </c>
      <c r="Q18" s="45">
        <f t="shared" si="3"/>
        <v>0</v>
      </c>
      <c r="R18" s="52" t="str">
        <f t="shared" si="4"/>
        <v/>
      </c>
      <c r="S18" s="53" t="str">
        <f t="shared" si="5"/>
        <v/>
      </c>
      <c r="T18" s="53" t="str">
        <f t="shared" si="6"/>
        <v/>
      </c>
      <c r="U18" s="54" t="str">
        <f t="shared" si="7"/>
        <v/>
      </c>
      <c r="V18" s="7"/>
      <c r="W18" s="8"/>
      <c r="X18" s="55" t="str">
        <f t="shared" si="11"/>
        <v/>
      </c>
      <c r="Y18" s="7"/>
      <c r="Z18" s="56" t="str">
        <f t="shared" si="8"/>
        <v/>
      </c>
      <c r="AA18" s="56">
        <f t="shared" si="9"/>
        <v>12</v>
      </c>
    </row>
    <row r="19" spans="1:27" s="92" customFormat="1" ht="39" customHeight="1" x14ac:dyDescent="0.2">
      <c r="A19" s="3"/>
      <c r="B19" s="72">
        <v>12</v>
      </c>
      <c r="C19" s="58"/>
      <c r="D19" s="11"/>
      <c r="E19" s="10"/>
      <c r="F19" s="11"/>
      <c r="G19" s="11"/>
      <c r="H19" s="59"/>
      <c r="I19" s="11"/>
      <c r="J19" s="37" t="b">
        <f t="shared" si="10"/>
        <v>0</v>
      </c>
      <c r="K19" s="65"/>
      <c r="L19" s="41" t="str">
        <f t="shared" si="0"/>
        <v/>
      </c>
      <c r="M19" s="40" t="str">
        <f t="shared" si="1"/>
        <v/>
      </c>
      <c r="N19" s="13"/>
      <c r="O19" s="44">
        <f t="shared" si="2"/>
        <v>0</v>
      </c>
      <c r="P19" s="44">
        <v>28000</v>
      </c>
      <c r="Q19" s="45">
        <f t="shared" si="3"/>
        <v>0</v>
      </c>
      <c r="R19" s="52" t="str">
        <f t="shared" si="4"/>
        <v/>
      </c>
      <c r="S19" s="53" t="str">
        <f t="shared" si="5"/>
        <v/>
      </c>
      <c r="T19" s="53" t="str">
        <f t="shared" si="6"/>
        <v/>
      </c>
      <c r="U19" s="54" t="str">
        <f t="shared" si="7"/>
        <v/>
      </c>
      <c r="V19" s="7"/>
      <c r="W19" s="8"/>
      <c r="X19" s="55" t="str">
        <f t="shared" si="11"/>
        <v/>
      </c>
      <c r="Y19" s="7"/>
      <c r="Z19" s="56" t="str">
        <f t="shared" si="8"/>
        <v/>
      </c>
      <c r="AA19" s="56">
        <f t="shared" si="9"/>
        <v>12</v>
      </c>
    </row>
    <row r="20" spans="1:27" s="92" customFormat="1" ht="39" customHeight="1" x14ac:dyDescent="0.2">
      <c r="A20" s="3"/>
      <c r="B20" s="72">
        <v>13</v>
      </c>
      <c r="C20" s="58"/>
      <c r="D20" s="11"/>
      <c r="E20" s="10"/>
      <c r="F20" s="11"/>
      <c r="G20" s="11"/>
      <c r="H20" s="59"/>
      <c r="I20" s="11"/>
      <c r="J20" s="37" t="b">
        <f t="shared" si="10"/>
        <v>0</v>
      </c>
      <c r="K20" s="65"/>
      <c r="L20" s="41" t="str">
        <f t="shared" si="0"/>
        <v/>
      </c>
      <c r="M20" s="40" t="str">
        <f t="shared" si="1"/>
        <v/>
      </c>
      <c r="N20" s="13"/>
      <c r="O20" s="44">
        <f t="shared" si="2"/>
        <v>0</v>
      </c>
      <c r="P20" s="44">
        <v>28000</v>
      </c>
      <c r="Q20" s="45">
        <f t="shared" si="3"/>
        <v>0</v>
      </c>
      <c r="R20" s="52" t="str">
        <f t="shared" si="4"/>
        <v/>
      </c>
      <c r="S20" s="53" t="str">
        <f t="shared" si="5"/>
        <v/>
      </c>
      <c r="T20" s="53" t="str">
        <f t="shared" si="6"/>
        <v/>
      </c>
      <c r="U20" s="54" t="str">
        <f t="shared" si="7"/>
        <v/>
      </c>
      <c r="V20" s="7"/>
      <c r="W20" s="8"/>
      <c r="X20" s="55" t="str">
        <f t="shared" si="11"/>
        <v/>
      </c>
      <c r="Y20" s="7"/>
      <c r="Z20" s="56" t="str">
        <f t="shared" si="8"/>
        <v/>
      </c>
      <c r="AA20" s="56">
        <f t="shared" si="9"/>
        <v>12</v>
      </c>
    </row>
    <row r="21" spans="1:27" s="92" customFormat="1" ht="39" customHeight="1" x14ac:dyDescent="0.2">
      <c r="A21" s="3"/>
      <c r="B21" s="72">
        <v>14</v>
      </c>
      <c r="C21" s="58"/>
      <c r="D21" s="11"/>
      <c r="E21" s="10"/>
      <c r="F21" s="11"/>
      <c r="G21" s="11"/>
      <c r="H21" s="59"/>
      <c r="I21" s="11"/>
      <c r="J21" s="37" t="b">
        <f t="shared" si="10"/>
        <v>0</v>
      </c>
      <c r="K21" s="65"/>
      <c r="L21" s="41" t="str">
        <f t="shared" si="0"/>
        <v/>
      </c>
      <c r="M21" s="40" t="str">
        <f t="shared" si="1"/>
        <v/>
      </c>
      <c r="N21" s="13"/>
      <c r="O21" s="44">
        <f t="shared" si="2"/>
        <v>0</v>
      </c>
      <c r="P21" s="44">
        <v>28000</v>
      </c>
      <c r="Q21" s="45">
        <f t="shared" si="3"/>
        <v>0</v>
      </c>
      <c r="R21" s="52" t="str">
        <f t="shared" si="4"/>
        <v/>
      </c>
      <c r="S21" s="53" t="str">
        <f t="shared" si="5"/>
        <v/>
      </c>
      <c r="T21" s="53" t="str">
        <f t="shared" si="6"/>
        <v/>
      </c>
      <c r="U21" s="54" t="str">
        <f t="shared" si="7"/>
        <v/>
      </c>
      <c r="V21" s="7"/>
      <c r="W21" s="8"/>
      <c r="X21" s="55" t="str">
        <f t="shared" si="11"/>
        <v/>
      </c>
      <c r="Y21" s="7"/>
      <c r="Z21" s="56" t="str">
        <f t="shared" si="8"/>
        <v/>
      </c>
      <c r="AA21" s="56">
        <f t="shared" si="9"/>
        <v>12</v>
      </c>
    </row>
    <row r="22" spans="1:27" s="92" customFormat="1" ht="39" customHeight="1" x14ac:dyDescent="0.2">
      <c r="A22" s="3"/>
      <c r="B22" s="72">
        <v>15</v>
      </c>
      <c r="C22" s="58"/>
      <c r="D22" s="11"/>
      <c r="E22" s="10"/>
      <c r="F22" s="11"/>
      <c r="G22" s="11"/>
      <c r="H22" s="59"/>
      <c r="I22" s="11"/>
      <c r="J22" s="37" t="b">
        <f t="shared" si="10"/>
        <v>0</v>
      </c>
      <c r="K22" s="65"/>
      <c r="L22" s="41" t="str">
        <f t="shared" si="0"/>
        <v/>
      </c>
      <c r="M22" s="40" t="str">
        <f t="shared" si="1"/>
        <v/>
      </c>
      <c r="N22" s="13"/>
      <c r="O22" s="44">
        <f t="shared" si="2"/>
        <v>0</v>
      </c>
      <c r="P22" s="44">
        <v>28000</v>
      </c>
      <c r="Q22" s="45">
        <f t="shared" si="3"/>
        <v>0</v>
      </c>
      <c r="R22" s="52" t="str">
        <f t="shared" si="4"/>
        <v/>
      </c>
      <c r="S22" s="53" t="str">
        <f t="shared" si="5"/>
        <v/>
      </c>
      <c r="T22" s="53" t="str">
        <f t="shared" si="6"/>
        <v/>
      </c>
      <c r="U22" s="54" t="str">
        <f t="shared" si="7"/>
        <v/>
      </c>
      <c r="V22" s="7"/>
      <c r="W22" s="8"/>
      <c r="X22" s="55" t="str">
        <f t="shared" si="11"/>
        <v/>
      </c>
      <c r="Y22" s="7"/>
      <c r="Z22" s="56" t="str">
        <f t="shared" si="8"/>
        <v/>
      </c>
      <c r="AA22" s="56">
        <f t="shared" si="9"/>
        <v>12</v>
      </c>
    </row>
    <row r="23" spans="1:27" s="92" customFormat="1" ht="39" customHeight="1" x14ac:dyDescent="0.2">
      <c r="A23" s="3"/>
      <c r="B23" s="72">
        <v>16</v>
      </c>
      <c r="C23" s="58"/>
      <c r="D23" s="11"/>
      <c r="E23" s="10"/>
      <c r="F23" s="11"/>
      <c r="G23" s="11"/>
      <c r="H23" s="59"/>
      <c r="I23" s="11"/>
      <c r="J23" s="37" t="b">
        <f t="shared" si="10"/>
        <v>0</v>
      </c>
      <c r="K23" s="65"/>
      <c r="L23" s="41" t="str">
        <f t="shared" si="0"/>
        <v/>
      </c>
      <c r="M23" s="40" t="str">
        <f t="shared" si="1"/>
        <v/>
      </c>
      <c r="N23" s="13"/>
      <c r="O23" s="44">
        <f t="shared" si="2"/>
        <v>0</v>
      </c>
      <c r="P23" s="44">
        <v>28000</v>
      </c>
      <c r="Q23" s="45">
        <f t="shared" si="3"/>
        <v>0</v>
      </c>
      <c r="R23" s="52" t="str">
        <f t="shared" si="4"/>
        <v/>
      </c>
      <c r="S23" s="53" t="str">
        <f t="shared" si="5"/>
        <v/>
      </c>
      <c r="T23" s="53" t="str">
        <f t="shared" si="6"/>
        <v/>
      </c>
      <c r="U23" s="54" t="str">
        <f t="shared" si="7"/>
        <v/>
      </c>
      <c r="V23" s="7"/>
      <c r="W23" s="8"/>
      <c r="X23" s="55" t="str">
        <f t="shared" si="11"/>
        <v/>
      </c>
      <c r="Y23" s="7"/>
      <c r="Z23" s="56" t="str">
        <f t="shared" si="8"/>
        <v/>
      </c>
      <c r="AA23" s="56">
        <f t="shared" si="9"/>
        <v>12</v>
      </c>
    </row>
    <row r="24" spans="1:27" s="92" customFormat="1" ht="39" customHeight="1" x14ac:dyDescent="0.2">
      <c r="A24" s="3"/>
      <c r="B24" s="72">
        <v>17</v>
      </c>
      <c r="C24" s="58"/>
      <c r="D24" s="11"/>
      <c r="E24" s="10"/>
      <c r="F24" s="11"/>
      <c r="G24" s="11"/>
      <c r="H24" s="59"/>
      <c r="I24" s="11"/>
      <c r="J24" s="37" t="b">
        <f t="shared" si="10"/>
        <v>0</v>
      </c>
      <c r="K24" s="65"/>
      <c r="L24" s="41" t="str">
        <f t="shared" si="0"/>
        <v/>
      </c>
      <c r="M24" s="40" t="str">
        <f t="shared" si="1"/>
        <v/>
      </c>
      <c r="N24" s="13"/>
      <c r="O24" s="44">
        <f t="shared" si="2"/>
        <v>0</v>
      </c>
      <c r="P24" s="44">
        <v>28000</v>
      </c>
      <c r="Q24" s="45">
        <f t="shared" si="3"/>
        <v>0</v>
      </c>
      <c r="R24" s="52" t="str">
        <f t="shared" si="4"/>
        <v/>
      </c>
      <c r="S24" s="53" t="str">
        <f t="shared" si="5"/>
        <v/>
      </c>
      <c r="T24" s="53" t="str">
        <f t="shared" si="6"/>
        <v/>
      </c>
      <c r="U24" s="54" t="str">
        <f t="shared" si="7"/>
        <v/>
      </c>
      <c r="V24" s="7"/>
      <c r="W24" s="8"/>
      <c r="X24" s="55" t="str">
        <f t="shared" si="11"/>
        <v/>
      </c>
      <c r="Y24" s="7"/>
      <c r="Z24" s="56" t="str">
        <f t="shared" si="8"/>
        <v/>
      </c>
      <c r="AA24" s="56">
        <f t="shared" si="9"/>
        <v>12</v>
      </c>
    </row>
    <row r="25" spans="1:27" s="92" customFormat="1" ht="39" customHeight="1" x14ac:dyDescent="0.2">
      <c r="A25" s="3"/>
      <c r="B25" s="72">
        <v>18</v>
      </c>
      <c r="C25" s="58"/>
      <c r="D25" s="11"/>
      <c r="E25" s="10"/>
      <c r="F25" s="11"/>
      <c r="G25" s="11"/>
      <c r="H25" s="59"/>
      <c r="I25" s="11"/>
      <c r="J25" s="37" t="b">
        <f t="shared" si="10"/>
        <v>0</v>
      </c>
      <c r="K25" s="65"/>
      <c r="L25" s="41" t="str">
        <f t="shared" si="0"/>
        <v/>
      </c>
      <c r="M25" s="40" t="str">
        <f t="shared" si="1"/>
        <v/>
      </c>
      <c r="N25" s="13"/>
      <c r="O25" s="44">
        <f t="shared" si="2"/>
        <v>0</v>
      </c>
      <c r="P25" s="44">
        <v>28000</v>
      </c>
      <c r="Q25" s="45">
        <f t="shared" si="3"/>
        <v>0</v>
      </c>
      <c r="R25" s="52" t="str">
        <f t="shared" si="4"/>
        <v/>
      </c>
      <c r="S25" s="53" t="str">
        <f t="shared" si="5"/>
        <v/>
      </c>
      <c r="T25" s="53" t="str">
        <f t="shared" si="6"/>
        <v/>
      </c>
      <c r="U25" s="54" t="str">
        <f t="shared" si="7"/>
        <v/>
      </c>
      <c r="V25" s="7"/>
      <c r="W25" s="8"/>
      <c r="X25" s="55" t="str">
        <f t="shared" si="11"/>
        <v/>
      </c>
      <c r="Y25" s="7"/>
      <c r="Z25" s="56" t="str">
        <f t="shared" si="8"/>
        <v/>
      </c>
      <c r="AA25" s="56">
        <f t="shared" si="9"/>
        <v>12</v>
      </c>
    </row>
    <row r="26" spans="1:27" s="92" customFormat="1" ht="39" customHeight="1" x14ac:dyDescent="0.2">
      <c r="A26" s="3"/>
      <c r="B26" s="72">
        <v>19</v>
      </c>
      <c r="C26" s="58"/>
      <c r="D26" s="11"/>
      <c r="E26" s="10"/>
      <c r="F26" s="11"/>
      <c r="G26" s="11"/>
      <c r="H26" s="59"/>
      <c r="I26" s="11"/>
      <c r="J26" s="37" t="b">
        <f t="shared" si="10"/>
        <v>0</v>
      </c>
      <c r="K26" s="65"/>
      <c r="L26" s="41" t="str">
        <f t="shared" si="0"/>
        <v/>
      </c>
      <c r="M26" s="40" t="str">
        <f t="shared" si="1"/>
        <v/>
      </c>
      <c r="N26" s="13"/>
      <c r="O26" s="44">
        <f t="shared" si="2"/>
        <v>0</v>
      </c>
      <c r="P26" s="44">
        <v>28000</v>
      </c>
      <c r="Q26" s="45">
        <f t="shared" si="3"/>
        <v>0</v>
      </c>
      <c r="R26" s="52" t="str">
        <f t="shared" si="4"/>
        <v/>
      </c>
      <c r="S26" s="53" t="str">
        <f t="shared" si="5"/>
        <v/>
      </c>
      <c r="T26" s="53" t="str">
        <f t="shared" si="6"/>
        <v/>
      </c>
      <c r="U26" s="54" t="str">
        <f t="shared" si="7"/>
        <v/>
      </c>
      <c r="V26" s="7"/>
      <c r="W26" s="8"/>
      <c r="X26" s="55" t="str">
        <f t="shared" si="11"/>
        <v/>
      </c>
      <c r="Y26" s="7"/>
      <c r="Z26" s="56" t="str">
        <f t="shared" si="8"/>
        <v/>
      </c>
      <c r="AA26" s="56">
        <f t="shared" si="9"/>
        <v>12</v>
      </c>
    </row>
    <row r="27" spans="1:27" s="92" customFormat="1" ht="39" customHeight="1" x14ac:dyDescent="0.2">
      <c r="A27" s="3"/>
      <c r="B27" s="72">
        <v>20</v>
      </c>
      <c r="C27" s="58"/>
      <c r="D27" s="11"/>
      <c r="E27" s="10"/>
      <c r="F27" s="11"/>
      <c r="G27" s="11"/>
      <c r="H27" s="59"/>
      <c r="I27" s="11"/>
      <c r="J27" s="37" t="b">
        <f t="shared" si="10"/>
        <v>0</v>
      </c>
      <c r="K27" s="65"/>
      <c r="L27" s="41" t="str">
        <f t="shared" si="0"/>
        <v/>
      </c>
      <c r="M27" s="40" t="str">
        <f t="shared" si="1"/>
        <v/>
      </c>
      <c r="N27" s="13"/>
      <c r="O27" s="44">
        <f t="shared" si="2"/>
        <v>0</v>
      </c>
      <c r="P27" s="44">
        <v>28000</v>
      </c>
      <c r="Q27" s="45">
        <f t="shared" si="3"/>
        <v>0</v>
      </c>
      <c r="R27" s="52" t="str">
        <f t="shared" si="4"/>
        <v/>
      </c>
      <c r="S27" s="53" t="str">
        <f t="shared" si="5"/>
        <v/>
      </c>
      <c r="T27" s="53" t="str">
        <f t="shared" si="6"/>
        <v/>
      </c>
      <c r="U27" s="54" t="str">
        <f t="shared" si="7"/>
        <v/>
      </c>
      <c r="V27" s="7"/>
      <c r="W27" s="8"/>
      <c r="X27" s="55" t="str">
        <f t="shared" si="11"/>
        <v/>
      </c>
      <c r="Y27" s="7"/>
      <c r="Z27" s="56" t="str">
        <f t="shared" si="8"/>
        <v/>
      </c>
      <c r="AA27" s="56">
        <f t="shared" si="9"/>
        <v>12</v>
      </c>
    </row>
    <row r="28" spans="1:27" s="92" customFormat="1" ht="39" customHeight="1" x14ac:dyDescent="0.2">
      <c r="A28" s="3"/>
      <c r="B28" s="72">
        <v>21</v>
      </c>
      <c r="C28" s="58"/>
      <c r="D28" s="11"/>
      <c r="E28" s="10"/>
      <c r="F28" s="11"/>
      <c r="G28" s="11"/>
      <c r="H28" s="59"/>
      <c r="I28" s="11"/>
      <c r="J28" s="37" t="b">
        <f t="shared" si="10"/>
        <v>0</v>
      </c>
      <c r="K28" s="65"/>
      <c r="L28" s="41" t="str">
        <f t="shared" si="0"/>
        <v/>
      </c>
      <c r="M28" s="40" t="str">
        <f t="shared" si="1"/>
        <v/>
      </c>
      <c r="N28" s="13"/>
      <c r="O28" s="44">
        <f t="shared" si="2"/>
        <v>0</v>
      </c>
      <c r="P28" s="44">
        <v>28000</v>
      </c>
      <c r="Q28" s="45">
        <f t="shared" si="3"/>
        <v>0</v>
      </c>
      <c r="R28" s="52" t="str">
        <f t="shared" si="4"/>
        <v/>
      </c>
      <c r="S28" s="53" t="str">
        <f t="shared" si="5"/>
        <v/>
      </c>
      <c r="T28" s="53" t="str">
        <f t="shared" si="6"/>
        <v/>
      </c>
      <c r="U28" s="54" t="str">
        <f t="shared" si="7"/>
        <v/>
      </c>
      <c r="V28" s="7"/>
      <c r="W28" s="8"/>
      <c r="X28" s="55" t="str">
        <f t="shared" si="11"/>
        <v/>
      </c>
      <c r="Y28" s="7"/>
      <c r="Z28" s="56" t="str">
        <f t="shared" si="8"/>
        <v/>
      </c>
      <c r="AA28" s="56">
        <f t="shared" si="9"/>
        <v>12</v>
      </c>
    </row>
    <row r="29" spans="1:27" s="92" customFormat="1" ht="39" customHeight="1" x14ac:dyDescent="0.2">
      <c r="A29" s="3"/>
      <c r="B29" s="72">
        <v>22</v>
      </c>
      <c r="C29" s="58"/>
      <c r="D29" s="11"/>
      <c r="E29" s="10"/>
      <c r="F29" s="11"/>
      <c r="G29" s="11"/>
      <c r="H29" s="59"/>
      <c r="I29" s="11"/>
      <c r="J29" s="37" t="b">
        <f t="shared" si="10"/>
        <v>0</v>
      </c>
      <c r="K29" s="65"/>
      <c r="L29" s="41" t="str">
        <f t="shared" si="0"/>
        <v/>
      </c>
      <c r="M29" s="40" t="str">
        <f t="shared" si="1"/>
        <v/>
      </c>
      <c r="N29" s="13"/>
      <c r="O29" s="44">
        <f t="shared" si="2"/>
        <v>0</v>
      </c>
      <c r="P29" s="44">
        <v>28000</v>
      </c>
      <c r="Q29" s="45">
        <f t="shared" si="3"/>
        <v>0</v>
      </c>
      <c r="R29" s="52" t="str">
        <f t="shared" si="4"/>
        <v/>
      </c>
      <c r="S29" s="53" t="str">
        <f t="shared" si="5"/>
        <v/>
      </c>
      <c r="T29" s="53" t="str">
        <f t="shared" si="6"/>
        <v/>
      </c>
      <c r="U29" s="54" t="str">
        <f t="shared" si="7"/>
        <v/>
      </c>
      <c r="V29" s="7"/>
      <c r="W29" s="8"/>
      <c r="X29" s="55" t="str">
        <f t="shared" si="11"/>
        <v/>
      </c>
      <c r="Y29" s="7"/>
      <c r="Z29" s="56" t="str">
        <f t="shared" si="8"/>
        <v/>
      </c>
      <c r="AA29" s="56">
        <f t="shared" si="9"/>
        <v>12</v>
      </c>
    </row>
    <row r="30" spans="1:27" s="92" customFormat="1" ht="39" customHeight="1" x14ac:dyDescent="0.2">
      <c r="A30" s="3"/>
      <c r="B30" s="72">
        <v>23</v>
      </c>
      <c r="C30" s="58"/>
      <c r="D30" s="11"/>
      <c r="E30" s="10"/>
      <c r="F30" s="11"/>
      <c r="G30" s="11"/>
      <c r="H30" s="59"/>
      <c r="I30" s="11"/>
      <c r="J30" s="37" t="b">
        <f t="shared" si="10"/>
        <v>0</v>
      </c>
      <c r="K30" s="65"/>
      <c r="L30" s="41" t="str">
        <f t="shared" si="0"/>
        <v/>
      </c>
      <c r="M30" s="40" t="str">
        <f t="shared" si="1"/>
        <v/>
      </c>
      <c r="N30" s="13"/>
      <c r="O30" s="44">
        <f t="shared" si="2"/>
        <v>0</v>
      </c>
      <c r="P30" s="44">
        <v>28000</v>
      </c>
      <c r="Q30" s="45">
        <f t="shared" si="3"/>
        <v>0</v>
      </c>
      <c r="R30" s="52" t="str">
        <f t="shared" si="4"/>
        <v/>
      </c>
      <c r="S30" s="53" t="str">
        <f t="shared" si="5"/>
        <v/>
      </c>
      <c r="T30" s="53" t="str">
        <f t="shared" si="6"/>
        <v/>
      </c>
      <c r="U30" s="54" t="str">
        <f t="shared" si="7"/>
        <v/>
      </c>
      <c r="V30" s="7"/>
      <c r="W30" s="8"/>
      <c r="X30" s="55" t="str">
        <f t="shared" si="11"/>
        <v/>
      </c>
      <c r="Y30" s="7"/>
      <c r="Z30" s="56" t="str">
        <f t="shared" si="8"/>
        <v/>
      </c>
      <c r="AA30" s="56">
        <f t="shared" si="9"/>
        <v>12</v>
      </c>
    </row>
    <row r="31" spans="1:27" s="92" customFormat="1" ht="39" customHeight="1" x14ac:dyDescent="0.2">
      <c r="A31" s="3"/>
      <c r="B31" s="72">
        <v>24</v>
      </c>
      <c r="C31" s="58"/>
      <c r="D31" s="11"/>
      <c r="E31" s="10"/>
      <c r="F31" s="11"/>
      <c r="G31" s="11"/>
      <c r="H31" s="59"/>
      <c r="I31" s="11"/>
      <c r="J31" s="37" t="b">
        <f t="shared" si="10"/>
        <v>0</v>
      </c>
      <c r="K31" s="65"/>
      <c r="L31" s="41" t="str">
        <f t="shared" si="0"/>
        <v/>
      </c>
      <c r="M31" s="40" t="str">
        <f t="shared" si="1"/>
        <v/>
      </c>
      <c r="N31" s="13"/>
      <c r="O31" s="44">
        <f t="shared" si="2"/>
        <v>0</v>
      </c>
      <c r="P31" s="44">
        <v>28000</v>
      </c>
      <c r="Q31" s="45">
        <f t="shared" si="3"/>
        <v>0</v>
      </c>
      <c r="R31" s="52" t="str">
        <f t="shared" si="4"/>
        <v/>
      </c>
      <c r="S31" s="53" t="str">
        <f t="shared" si="5"/>
        <v/>
      </c>
      <c r="T31" s="53" t="str">
        <f t="shared" si="6"/>
        <v/>
      </c>
      <c r="U31" s="54" t="str">
        <f t="shared" si="7"/>
        <v/>
      </c>
      <c r="V31" s="7"/>
      <c r="W31" s="8"/>
      <c r="X31" s="55" t="str">
        <f t="shared" si="11"/>
        <v/>
      </c>
      <c r="Y31" s="7"/>
      <c r="Z31" s="56" t="str">
        <f t="shared" si="8"/>
        <v/>
      </c>
      <c r="AA31" s="56">
        <f t="shared" si="9"/>
        <v>12</v>
      </c>
    </row>
    <row r="32" spans="1:27" s="92" customFormat="1" ht="39" customHeight="1" x14ac:dyDescent="0.2">
      <c r="A32" s="3"/>
      <c r="B32" s="72">
        <v>25</v>
      </c>
      <c r="C32" s="58"/>
      <c r="D32" s="11"/>
      <c r="E32" s="10"/>
      <c r="F32" s="11"/>
      <c r="G32" s="11"/>
      <c r="H32" s="59"/>
      <c r="I32" s="11"/>
      <c r="J32" s="37" t="b">
        <f t="shared" si="10"/>
        <v>0</v>
      </c>
      <c r="K32" s="65"/>
      <c r="L32" s="41" t="str">
        <f t="shared" si="0"/>
        <v/>
      </c>
      <c r="M32" s="40" t="str">
        <f t="shared" si="1"/>
        <v/>
      </c>
      <c r="N32" s="13"/>
      <c r="O32" s="44">
        <f t="shared" si="2"/>
        <v>0</v>
      </c>
      <c r="P32" s="44">
        <v>28000</v>
      </c>
      <c r="Q32" s="45">
        <f t="shared" si="3"/>
        <v>0</v>
      </c>
      <c r="R32" s="52" t="str">
        <f t="shared" si="4"/>
        <v/>
      </c>
      <c r="S32" s="53" t="str">
        <f t="shared" si="5"/>
        <v/>
      </c>
      <c r="T32" s="53" t="str">
        <f t="shared" si="6"/>
        <v/>
      </c>
      <c r="U32" s="54" t="str">
        <f t="shared" si="7"/>
        <v/>
      </c>
      <c r="V32" s="7"/>
      <c r="W32" s="8"/>
      <c r="X32" s="55" t="str">
        <f t="shared" si="11"/>
        <v/>
      </c>
      <c r="Y32" s="7"/>
      <c r="Z32" s="56" t="str">
        <f t="shared" si="8"/>
        <v/>
      </c>
      <c r="AA32" s="56">
        <f t="shared" si="9"/>
        <v>12</v>
      </c>
    </row>
    <row r="33" spans="1:27" s="92" customFormat="1" ht="39" customHeight="1" x14ac:dyDescent="0.2">
      <c r="A33" s="3"/>
      <c r="B33" s="72">
        <v>26</v>
      </c>
      <c r="C33" s="58"/>
      <c r="D33" s="11"/>
      <c r="E33" s="10"/>
      <c r="F33" s="11"/>
      <c r="G33" s="11"/>
      <c r="H33" s="59"/>
      <c r="I33" s="11"/>
      <c r="J33" s="37" t="b">
        <f t="shared" si="10"/>
        <v>0</v>
      </c>
      <c r="K33" s="65"/>
      <c r="L33" s="41" t="str">
        <f t="shared" si="0"/>
        <v/>
      </c>
      <c r="M33" s="40" t="str">
        <f t="shared" si="1"/>
        <v/>
      </c>
      <c r="N33" s="13"/>
      <c r="O33" s="44">
        <f t="shared" si="2"/>
        <v>0</v>
      </c>
      <c r="P33" s="44">
        <v>28000</v>
      </c>
      <c r="Q33" s="45">
        <f t="shared" si="3"/>
        <v>0</v>
      </c>
      <c r="R33" s="52" t="str">
        <f t="shared" si="4"/>
        <v/>
      </c>
      <c r="S33" s="53" t="str">
        <f t="shared" si="5"/>
        <v/>
      </c>
      <c r="T33" s="53" t="str">
        <f t="shared" si="6"/>
        <v/>
      </c>
      <c r="U33" s="54" t="str">
        <f t="shared" si="7"/>
        <v/>
      </c>
      <c r="V33" s="7"/>
      <c r="W33" s="8"/>
      <c r="X33" s="55" t="str">
        <f t="shared" si="11"/>
        <v/>
      </c>
      <c r="Y33" s="7"/>
      <c r="Z33" s="56" t="str">
        <f t="shared" si="8"/>
        <v/>
      </c>
      <c r="AA33" s="56">
        <f t="shared" si="9"/>
        <v>12</v>
      </c>
    </row>
    <row r="34" spans="1:27" s="92" customFormat="1" ht="39" customHeight="1" x14ac:dyDescent="0.2">
      <c r="A34" s="3"/>
      <c r="B34" s="72">
        <v>27</v>
      </c>
      <c r="C34" s="58"/>
      <c r="D34" s="11"/>
      <c r="E34" s="10"/>
      <c r="F34" s="11"/>
      <c r="G34" s="11"/>
      <c r="H34" s="59"/>
      <c r="I34" s="11"/>
      <c r="J34" s="37" t="b">
        <f t="shared" si="10"/>
        <v>0</v>
      </c>
      <c r="K34" s="65"/>
      <c r="L34" s="41" t="str">
        <f t="shared" si="0"/>
        <v/>
      </c>
      <c r="M34" s="40" t="str">
        <f t="shared" si="1"/>
        <v/>
      </c>
      <c r="N34" s="13"/>
      <c r="O34" s="44">
        <f t="shared" si="2"/>
        <v>0</v>
      </c>
      <c r="P34" s="44">
        <v>28000</v>
      </c>
      <c r="Q34" s="45">
        <f t="shared" si="3"/>
        <v>0</v>
      </c>
      <c r="R34" s="52" t="str">
        <f t="shared" si="4"/>
        <v/>
      </c>
      <c r="S34" s="53" t="str">
        <f t="shared" si="5"/>
        <v/>
      </c>
      <c r="T34" s="53" t="str">
        <f t="shared" si="6"/>
        <v/>
      </c>
      <c r="U34" s="54" t="str">
        <f t="shared" si="7"/>
        <v/>
      </c>
      <c r="V34" s="7"/>
      <c r="W34" s="8"/>
      <c r="X34" s="55" t="str">
        <f t="shared" si="11"/>
        <v/>
      </c>
      <c r="Y34" s="7"/>
      <c r="Z34" s="56" t="str">
        <f t="shared" si="8"/>
        <v/>
      </c>
      <c r="AA34" s="56">
        <f t="shared" si="9"/>
        <v>12</v>
      </c>
    </row>
    <row r="35" spans="1:27" s="92" customFormat="1" ht="39" customHeight="1" x14ac:dyDescent="0.2">
      <c r="A35" s="3"/>
      <c r="B35" s="72">
        <v>28</v>
      </c>
      <c r="C35" s="58"/>
      <c r="D35" s="11"/>
      <c r="E35" s="10"/>
      <c r="F35" s="11"/>
      <c r="G35" s="11"/>
      <c r="H35" s="59"/>
      <c r="I35" s="11"/>
      <c r="J35" s="37" t="b">
        <f t="shared" si="10"/>
        <v>0</v>
      </c>
      <c r="K35" s="65"/>
      <c r="L35" s="41" t="str">
        <f t="shared" si="0"/>
        <v/>
      </c>
      <c r="M35" s="40" t="str">
        <f t="shared" si="1"/>
        <v/>
      </c>
      <c r="N35" s="13"/>
      <c r="O35" s="44">
        <f t="shared" si="2"/>
        <v>0</v>
      </c>
      <c r="P35" s="44">
        <v>28000</v>
      </c>
      <c r="Q35" s="45">
        <f t="shared" si="3"/>
        <v>0</v>
      </c>
      <c r="R35" s="52" t="str">
        <f t="shared" si="4"/>
        <v/>
      </c>
      <c r="S35" s="53" t="str">
        <f t="shared" si="5"/>
        <v/>
      </c>
      <c r="T35" s="53" t="str">
        <f t="shared" si="6"/>
        <v/>
      </c>
      <c r="U35" s="54" t="str">
        <f t="shared" si="7"/>
        <v/>
      </c>
      <c r="V35" s="7"/>
      <c r="W35" s="8"/>
      <c r="X35" s="55" t="str">
        <f t="shared" si="11"/>
        <v/>
      </c>
      <c r="Y35" s="7"/>
      <c r="Z35" s="56" t="str">
        <f t="shared" si="8"/>
        <v/>
      </c>
      <c r="AA35" s="56">
        <f t="shared" si="9"/>
        <v>12</v>
      </c>
    </row>
    <row r="36" spans="1:27" s="92" customFormat="1" ht="39" customHeight="1" x14ac:dyDescent="0.2">
      <c r="A36" s="3"/>
      <c r="B36" s="72">
        <v>29</v>
      </c>
      <c r="C36" s="58"/>
      <c r="D36" s="11"/>
      <c r="E36" s="10"/>
      <c r="F36" s="11"/>
      <c r="G36" s="11"/>
      <c r="H36" s="59"/>
      <c r="I36" s="11"/>
      <c r="J36" s="37" t="b">
        <f t="shared" si="10"/>
        <v>0</v>
      </c>
      <c r="K36" s="65"/>
      <c r="L36" s="41" t="str">
        <f t="shared" si="0"/>
        <v/>
      </c>
      <c r="M36" s="40" t="str">
        <f t="shared" si="1"/>
        <v/>
      </c>
      <c r="N36" s="13"/>
      <c r="O36" s="44">
        <f t="shared" si="2"/>
        <v>0</v>
      </c>
      <c r="P36" s="44">
        <v>28000</v>
      </c>
      <c r="Q36" s="45">
        <f t="shared" si="3"/>
        <v>0</v>
      </c>
      <c r="R36" s="52" t="str">
        <f t="shared" si="4"/>
        <v/>
      </c>
      <c r="S36" s="53" t="str">
        <f t="shared" si="5"/>
        <v/>
      </c>
      <c r="T36" s="53" t="str">
        <f t="shared" si="6"/>
        <v/>
      </c>
      <c r="U36" s="54" t="str">
        <f t="shared" si="7"/>
        <v/>
      </c>
      <c r="V36" s="7"/>
      <c r="W36" s="8"/>
      <c r="X36" s="55" t="str">
        <f t="shared" si="11"/>
        <v/>
      </c>
      <c r="Y36" s="7"/>
      <c r="Z36" s="56" t="str">
        <f t="shared" si="8"/>
        <v/>
      </c>
      <c r="AA36" s="56">
        <f t="shared" si="9"/>
        <v>12</v>
      </c>
    </row>
    <row r="37" spans="1:27" s="92" customFormat="1" ht="39" customHeight="1" x14ac:dyDescent="0.2">
      <c r="A37" s="3"/>
      <c r="B37" s="72">
        <v>30</v>
      </c>
      <c r="C37" s="58"/>
      <c r="D37" s="11"/>
      <c r="E37" s="10"/>
      <c r="F37" s="11"/>
      <c r="G37" s="11"/>
      <c r="H37" s="59"/>
      <c r="I37" s="11"/>
      <c r="J37" s="37" t="b">
        <f t="shared" si="10"/>
        <v>0</v>
      </c>
      <c r="K37" s="65"/>
      <c r="L37" s="41" t="str">
        <f t="shared" si="0"/>
        <v/>
      </c>
      <c r="M37" s="40" t="str">
        <f t="shared" si="1"/>
        <v/>
      </c>
      <c r="N37" s="13"/>
      <c r="O37" s="44">
        <f t="shared" si="2"/>
        <v>0</v>
      </c>
      <c r="P37" s="44">
        <v>28000</v>
      </c>
      <c r="Q37" s="45">
        <f t="shared" si="3"/>
        <v>0</v>
      </c>
      <c r="R37" s="52" t="str">
        <f t="shared" si="4"/>
        <v/>
      </c>
      <c r="S37" s="53" t="str">
        <f t="shared" si="5"/>
        <v/>
      </c>
      <c r="T37" s="53" t="str">
        <f t="shared" si="6"/>
        <v/>
      </c>
      <c r="U37" s="54" t="str">
        <f t="shared" si="7"/>
        <v/>
      </c>
      <c r="V37" s="7"/>
      <c r="W37" s="8"/>
      <c r="X37" s="55" t="str">
        <f t="shared" si="11"/>
        <v/>
      </c>
      <c r="Y37" s="7"/>
      <c r="Z37" s="56" t="str">
        <f t="shared" si="8"/>
        <v/>
      </c>
      <c r="AA37" s="56">
        <f t="shared" si="9"/>
        <v>12</v>
      </c>
    </row>
    <row r="38" spans="1:27" s="92" customFormat="1" ht="39" customHeight="1" x14ac:dyDescent="0.2">
      <c r="A38" s="3"/>
      <c r="B38" s="72">
        <v>31</v>
      </c>
      <c r="C38" s="58"/>
      <c r="D38" s="11"/>
      <c r="E38" s="10"/>
      <c r="F38" s="11"/>
      <c r="G38" s="11"/>
      <c r="H38" s="59"/>
      <c r="I38" s="11"/>
      <c r="J38" s="37" t="b">
        <f t="shared" si="10"/>
        <v>0</v>
      </c>
      <c r="K38" s="65"/>
      <c r="L38" s="41" t="str">
        <f t="shared" si="0"/>
        <v/>
      </c>
      <c r="M38" s="40" t="str">
        <f t="shared" si="1"/>
        <v/>
      </c>
      <c r="N38" s="13"/>
      <c r="O38" s="44">
        <f t="shared" si="2"/>
        <v>0</v>
      </c>
      <c r="P38" s="44">
        <v>28000</v>
      </c>
      <c r="Q38" s="45">
        <f t="shared" si="3"/>
        <v>0</v>
      </c>
      <c r="R38" s="52" t="str">
        <f t="shared" si="4"/>
        <v/>
      </c>
      <c r="S38" s="53" t="str">
        <f t="shared" si="5"/>
        <v/>
      </c>
      <c r="T38" s="53" t="str">
        <f t="shared" si="6"/>
        <v/>
      </c>
      <c r="U38" s="54" t="str">
        <f t="shared" si="7"/>
        <v/>
      </c>
      <c r="V38" s="7"/>
      <c r="W38" s="8"/>
      <c r="X38" s="55" t="str">
        <f t="shared" si="11"/>
        <v/>
      </c>
      <c r="Y38" s="7"/>
      <c r="Z38" s="56" t="str">
        <f t="shared" si="8"/>
        <v/>
      </c>
      <c r="AA38" s="56">
        <f t="shared" si="9"/>
        <v>12</v>
      </c>
    </row>
    <row r="39" spans="1:27" s="92" customFormat="1" ht="39" customHeight="1" x14ac:dyDescent="0.2">
      <c r="A39" s="3"/>
      <c r="B39" s="72">
        <v>32</v>
      </c>
      <c r="C39" s="58"/>
      <c r="D39" s="11"/>
      <c r="E39" s="10"/>
      <c r="F39" s="11"/>
      <c r="G39" s="11"/>
      <c r="H39" s="59"/>
      <c r="I39" s="11"/>
      <c r="J39" s="37" t="b">
        <f t="shared" si="10"/>
        <v>0</v>
      </c>
      <c r="K39" s="65"/>
      <c r="L39" s="41" t="str">
        <f t="shared" si="0"/>
        <v/>
      </c>
      <c r="M39" s="40" t="str">
        <f t="shared" si="1"/>
        <v/>
      </c>
      <c r="N39" s="13"/>
      <c r="O39" s="44">
        <f t="shared" si="2"/>
        <v>0</v>
      </c>
      <c r="P39" s="44">
        <v>28000</v>
      </c>
      <c r="Q39" s="45">
        <f t="shared" si="3"/>
        <v>0</v>
      </c>
      <c r="R39" s="52" t="str">
        <f t="shared" si="4"/>
        <v/>
      </c>
      <c r="S39" s="53" t="str">
        <f t="shared" si="5"/>
        <v/>
      </c>
      <c r="T39" s="53" t="str">
        <f t="shared" si="6"/>
        <v/>
      </c>
      <c r="U39" s="54" t="str">
        <f t="shared" si="7"/>
        <v/>
      </c>
      <c r="V39" s="7"/>
      <c r="W39" s="8"/>
      <c r="X39" s="55" t="str">
        <f t="shared" si="11"/>
        <v/>
      </c>
      <c r="Y39" s="7"/>
      <c r="Z39" s="56" t="str">
        <f t="shared" si="8"/>
        <v/>
      </c>
      <c r="AA39" s="56">
        <f t="shared" si="9"/>
        <v>12</v>
      </c>
    </row>
    <row r="40" spans="1:27" s="92" customFormat="1" ht="39" customHeight="1" x14ac:dyDescent="0.2">
      <c r="A40" s="3"/>
      <c r="B40" s="72">
        <v>33</v>
      </c>
      <c r="C40" s="58"/>
      <c r="D40" s="11"/>
      <c r="E40" s="10"/>
      <c r="F40" s="11"/>
      <c r="G40" s="11"/>
      <c r="H40" s="59"/>
      <c r="I40" s="11"/>
      <c r="J40" s="37" t="b">
        <f t="shared" si="10"/>
        <v>0</v>
      </c>
      <c r="K40" s="65"/>
      <c r="L40" s="41" t="str">
        <f t="shared" si="0"/>
        <v/>
      </c>
      <c r="M40" s="40" t="str">
        <f t="shared" si="1"/>
        <v/>
      </c>
      <c r="N40" s="13"/>
      <c r="O40" s="44">
        <f t="shared" si="2"/>
        <v>0</v>
      </c>
      <c r="P40" s="44">
        <v>28000</v>
      </c>
      <c r="Q40" s="45">
        <f t="shared" si="3"/>
        <v>0</v>
      </c>
      <c r="R40" s="52" t="str">
        <f t="shared" si="4"/>
        <v/>
      </c>
      <c r="S40" s="53" t="str">
        <f t="shared" si="5"/>
        <v/>
      </c>
      <c r="T40" s="53" t="str">
        <f t="shared" si="6"/>
        <v/>
      </c>
      <c r="U40" s="54" t="str">
        <f t="shared" si="7"/>
        <v/>
      </c>
      <c r="V40" s="7"/>
      <c r="W40" s="8"/>
      <c r="X40" s="55" t="str">
        <f t="shared" si="11"/>
        <v/>
      </c>
      <c r="Y40" s="7"/>
      <c r="Z40" s="56" t="str">
        <f t="shared" si="8"/>
        <v/>
      </c>
      <c r="AA40" s="56">
        <f t="shared" si="9"/>
        <v>12</v>
      </c>
    </row>
    <row r="41" spans="1:27" s="92" customFormat="1" ht="39" customHeight="1" x14ac:dyDescent="0.2">
      <c r="A41" s="3"/>
      <c r="B41" s="72">
        <v>34</v>
      </c>
      <c r="C41" s="58"/>
      <c r="D41" s="11"/>
      <c r="E41" s="10"/>
      <c r="F41" s="11"/>
      <c r="G41" s="11"/>
      <c r="H41" s="59"/>
      <c r="I41" s="11"/>
      <c r="J41" s="37" t="b">
        <f t="shared" si="10"/>
        <v>0</v>
      </c>
      <c r="K41" s="65"/>
      <c r="L41" s="41" t="str">
        <f t="shared" si="0"/>
        <v/>
      </c>
      <c r="M41" s="40" t="str">
        <f t="shared" si="1"/>
        <v/>
      </c>
      <c r="N41" s="13"/>
      <c r="O41" s="44">
        <f t="shared" si="2"/>
        <v>0</v>
      </c>
      <c r="P41" s="44">
        <v>28000</v>
      </c>
      <c r="Q41" s="45">
        <f t="shared" si="3"/>
        <v>0</v>
      </c>
      <c r="R41" s="52" t="str">
        <f t="shared" si="4"/>
        <v/>
      </c>
      <c r="S41" s="53" t="str">
        <f t="shared" si="5"/>
        <v/>
      </c>
      <c r="T41" s="53" t="str">
        <f t="shared" si="6"/>
        <v/>
      </c>
      <c r="U41" s="54" t="str">
        <f t="shared" si="7"/>
        <v/>
      </c>
      <c r="V41" s="7"/>
      <c r="W41" s="8"/>
      <c r="X41" s="55" t="str">
        <f t="shared" si="11"/>
        <v/>
      </c>
      <c r="Y41" s="7"/>
      <c r="Z41" s="56" t="str">
        <f t="shared" si="8"/>
        <v/>
      </c>
      <c r="AA41" s="56">
        <f t="shared" si="9"/>
        <v>12</v>
      </c>
    </row>
    <row r="42" spans="1:27" s="92" customFormat="1" ht="39" customHeight="1" x14ac:dyDescent="0.2">
      <c r="A42" s="3"/>
      <c r="B42" s="72">
        <v>35</v>
      </c>
      <c r="C42" s="58"/>
      <c r="D42" s="11"/>
      <c r="E42" s="10"/>
      <c r="F42" s="11"/>
      <c r="G42" s="11"/>
      <c r="H42" s="59"/>
      <c r="I42" s="11"/>
      <c r="J42" s="37" t="b">
        <f t="shared" si="10"/>
        <v>0</v>
      </c>
      <c r="K42" s="65"/>
      <c r="L42" s="41" t="str">
        <f t="shared" si="0"/>
        <v/>
      </c>
      <c r="M42" s="40" t="str">
        <f t="shared" si="1"/>
        <v/>
      </c>
      <c r="N42" s="13"/>
      <c r="O42" s="44">
        <f t="shared" si="2"/>
        <v>0</v>
      </c>
      <c r="P42" s="44">
        <v>28000</v>
      </c>
      <c r="Q42" s="45">
        <f t="shared" si="3"/>
        <v>0</v>
      </c>
      <c r="R42" s="52" t="str">
        <f t="shared" si="4"/>
        <v/>
      </c>
      <c r="S42" s="53" t="str">
        <f t="shared" si="5"/>
        <v/>
      </c>
      <c r="T42" s="53" t="str">
        <f t="shared" si="6"/>
        <v/>
      </c>
      <c r="U42" s="54" t="str">
        <f t="shared" si="7"/>
        <v/>
      </c>
      <c r="V42" s="7"/>
      <c r="W42" s="8"/>
      <c r="X42" s="55" t="str">
        <f t="shared" si="11"/>
        <v/>
      </c>
      <c r="Y42" s="7"/>
      <c r="Z42" s="56" t="str">
        <f t="shared" si="8"/>
        <v/>
      </c>
      <c r="AA42" s="56">
        <f t="shared" si="9"/>
        <v>12</v>
      </c>
    </row>
    <row r="43" spans="1:27" s="92" customFormat="1" ht="39" customHeight="1" x14ac:dyDescent="0.2">
      <c r="A43" s="3"/>
      <c r="B43" s="72">
        <v>36</v>
      </c>
      <c r="C43" s="58"/>
      <c r="D43" s="11"/>
      <c r="E43" s="10"/>
      <c r="F43" s="11"/>
      <c r="G43" s="11"/>
      <c r="H43" s="59"/>
      <c r="I43" s="11"/>
      <c r="J43" s="37" t="b">
        <f t="shared" si="10"/>
        <v>0</v>
      </c>
      <c r="K43" s="65"/>
      <c r="L43" s="41" t="str">
        <f t="shared" si="0"/>
        <v/>
      </c>
      <c r="M43" s="40" t="str">
        <f t="shared" si="1"/>
        <v/>
      </c>
      <c r="N43" s="13"/>
      <c r="O43" s="44">
        <f t="shared" si="2"/>
        <v>0</v>
      </c>
      <c r="P43" s="44">
        <v>28000</v>
      </c>
      <c r="Q43" s="45">
        <f t="shared" si="3"/>
        <v>0</v>
      </c>
      <c r="R43" s="52" t="str">
        <f t="shared" si="4"/>
        <v/>
      </c>
      <c r="S43" s="53" t="str">
        <f t="shared" si="5"/>
        <v/>
      </c>
      <c r="T43" s="53" t="str">
        <f t="shared" si="6"/>
        <v/>
      </c>
      <c r="U43" s="54" t="str">
        <f t="shared" si="7"/>
        <v/>
      </c>
      <c r="V43" s="7"/>
      <c r="W43" s="8"/>
      <c r="X43" s="55" t="str">
        <f t="shared" si="11"/>
        <v/>
      </c>
      <c r="Y43" s="7"/>
      <c r="Z43" s="56" t="str">
        <f t="shared" si="8"/>
        <v/>
      </c>
      <c r="AA43" s="56">
        <f t="shared" si="9"/>
        <v>12</v>
      </c>
    </row>
    <row r="44" spans="1:27" s="92" customFormat="1" ht="39" customHeight="1" x14ac:dyDescent="0.2">
      <c r="A44" s="3"/>
      <c r="B44" s="72">
        <v>37</v>
      </c>
      <c r="C44" s="58"/>
      <c r="D44" s="11"/>
      <c r="E44" s="10"/>
      <c r="F44" s="11"/>
      <c r="G44" s="11"/>
      <c r="H44" s="59"/>
      <c r="I44" s="11"/>
      <c r="J44" s="37" t="b">
        <f t="shared" si="10"/>
        <v>0</v>
      </c>
      <c r="K44" s="65"/>
      <c r="L44" s="41" t="str">
        <f t="shared" si="0"/>
        <v/>
      </c>
      <c r="M44" s="40" t="str">
        <f t="shared" si="1"/>
        <v/>
      </c>
      <c r="N44" s="13"/>
      <c r="O44" s="44">
        <f t="shared" si="2"/>
        <v>0</v>
      </c>
      <c r="P44" s="44">
        <v>28000</v>
      </c>
      <c r="Q44" s="45">
        <f t="shared" si="3"/>
        <v>0</v>
      </c>
      <c r="R44" s="52" t="str">
        <f t="shared" si="4"/>
        <v/>
      </c>
      <c r="S44" s="53" t="str">
        <f t="shared" si="5"/>
        <v/>
      </c>
      <c r="T44" s="53" t="str">
        <f t="shared" si="6"/>
        <v/>
      </c>
      <c r="U44" s="54" t="str">
        <f t="shared" si="7"/>
        <v/>
      </c>
      <c r="V44" s="7"/>
      <c r="W44" s="8"/>
      <c r="X44" s="55" t="str">
        <f t="shared" si="11"/>
        <v/>
      </c>
      <c r="Y44" s="7"/>
      <c r="Z44" s="56" t="str">
        <f t="shared" si="8"/>
        <v/>
      </c>
      <c r="AA44" s="56">
        <f t="shared" si="9"/>
        <v>12</v>
      </c>
    </row>
    <row r="45" spans="1:27" s="92" customFormat="1" ht="39" customHeight="1" x14ac:dyDescent="0.2">
      <c r="A45" s="3"/>
      <c r="B45" s="72">
        <v>38</v>
      </c>
      <c r="C45" s="58"/>
      <c r="D45" s="11"/>
      <c r="E45" s="10"/>
      <c r="F45" s="11"/>
      <c r="G45" s="11"/>
      <c r="H45" s="59"/>
      <c r="I45" s="11"/>
      <c r="J45" s="37" t="b">
        <f t="shared" si="10"/>
        <v>0</v>
      </c>
      <c r="K45" s="65"/>
      <c r="L45" s="41" t="str">
        <f t="shared" si="0"/>
        <v/>
      </c>
      <c r="M45" s="40" t="str">
        <f t="shared" si="1"/>
        <v/>
      </c>
      <c r="N45" s="13"/>
      <c r="O45" s="44">
        <f t="shared" si="2"/>
        <v>0</v>
      </c>
      <c r="P45" s="44">
        <v>28000</v>
      </c>
      <c r="Q45" s="45">
        <f t="shared" si="3"/>
        <v>0</v>
      </c>
      <c r="R45" s="52" t="str">
        <f t="shared" si="4"/>
        <v/>
      </c>
      <c r="S45" s="53" t="str">
        <f t="shared" si="5"/>
        <v/>
      </c>
      <c r="T45" s="53" t="str">
        <f t="shared" si="6"/>
        <v/>
      </c>
      <c r="U45" s="54" t="str">
        <f t="shared" si="7"/>
        <v/>
      </c>
      <c r="V45" s="7"/>
      <c r="W45" s="8"/>
      <c r="X45" s="55" t="str">
        <f t="shared" si="11"/>
        <v/>
      </c>
      <c r="Y45" s="7"/>
      <c r="Z45" s="56" t="str">
        <f t="shared" si="8"/>
        <v/>
      </c>
      <c r="AA45" s="56">
        <f t="shared" si="9"/>
        <v>12</v>
      </c>
    </row>
    <row r="46" spans="1:27" s="92" customFormat="1" ht="39" customHeight="1" x14ac:dyDescent="0.2">
      <c r="A46" s="3"/>
      <c r="B46" s="72">
        <v>39</v>
      </c>
      <c r="C46" s="58"/>
      <c r="D46" s="11"/>
      <c r="E46" s="10"/>
      <c r="F46" s="11"/>
      <c r="G46" s="11"/>
      <c r="H46" s="59"/>
      <c r="I46" s="11"/>
      <c r="J46" s="37" t="b">
        <f t="shared" si="10"/>
        <v>0</v>
      </c>
      <c r="K46" s="65"/>
      <c r="L46" s="41" t="str">
        <f t="shared" si="0"/>
        <v/>
      </c>
      <c r="M46" s="40" t="str">
        <f t="shared" si="1"/>
        <v/>
      </c>
      <c r="N46" s="13"/>
      <c r="O46" s="44">
        <f t="shared" si="2"/>
        <v>0</v>
      </c>
      <c r="P46" s="44">
        <v>28000</v>
      </c>
      <c r="Q46" s="45">
        <f t="shared" si="3"/>
        <v>0</v>
      </c>
      <c r="R46" s="52" t="str">
        <f t="shared" si="4"/>
        <v/>
      </c>
      <c r="S46" s="53" t="str">
        <f t="shared" si="5"/>
        <v/>
      </c>
      <c r="T46" s="53" t="str">
        <f t="shared" si="6"/>
        <v/>
      </c>
      <c r="U46" s="54" t="str">
        <f t="shared" si="7"/>
        <v/>
      </c>
      <c r="V46" s="7"/>
      <c r="W46" s="8"/>
      <c r="X46" s="55" t="str">
        <f t="shared" si="11"/>
        <v/>
      </c>
      <c r="Y46" s="7"/>
      <c r="Z46" s="56" t="str">
        <f t="shared" si="8"/>
        <v/>
      </c>
      <c r="AA46" s="56">
        <f t="shared" si="9"/>
        <v>12</v>
      </c>
    </row>
    <row r="47" spans="1:27" s="92" customFormat="1" ht="39" customHeight="1" x14ac:dyDescent="0.2">
      <c r="A47" s="3"/>
      <c r="B47" s="72">
        <v>40</v>
      </c>
      <c r="C47" s="58"/>
      <c r="D47" s="11"/>
      <c r="E47" s="10"/>
      <c r="F47" s="11"/>
      <c r="G47" s="11"/>
      <c r="H47" s="59"/>
      <c r="I47" s="11"/>
      <c r="J47" s="37" t="b">
        <f t="shared" si="10"/>
        <v>0</v>
      </c>
      <c r="K47" s="65"/>
      <c r="L47" s="41" t="str">
        <f t="shared" si="0"/>
        <v/>
      </c>
      <c r="M47" s="40" t="str">
        <f t="shared" si="1"/>
        <v/>
      </c>
      <c r="N47" s="13"/>
      <c r="O47" s="44">
        <f t="shared" si="2"/>
        <v>0</v>
      </c>
      <c r="P47" s="44">
        <v>28000</v>
      </c>
      <c r="Q47" s="45">
        <f t="shared" si="3"/>
        <v>0</v>
      </c>
      <c r="R47" s="52" t="str">
        <f t="shared" si="4"/>
        <v/>
      </c>
      <c r="S47" s="53" t="str">
        <f t="shared" si="5"/>
        <v/>
      </c>
      <c r="T47" s="53" t="str">
        <f t="shared" si="6"/>
        <v/>
      </c>
      <c r="U47" s="54" t="str">
        <f t="shared" si="7"/>
        <v/>
      </c>
      <c r="V47" s="7"/>
      <c r="W47" s="8"/>
      <c r="X47" s="55" t="str">
        <f t="shared" si="11"/>
        <v/>
      </c>
      <c r="Y47" s="7"/>
      <c r="Z47" s="56" t="str">
        <f t="shared" si="8"/>
        <v/>
      </c>
      <c r="AA47" s="56">
        <f t="shared" si="9"/>
        <v>12</v>
      </c>
    </row>
    <row r="48" spans="1:27" s="92" customFormat="1" ht="39" customHeight="1" x14ac:dyDescent="0.2">
      <c r="A48" s="3"/>
      <c r="B48" s="72">
        <v>41</v>
      </c>
      <c r="C48" s="58"/>
      <c r="D48" s="11"/>
      <c r="E48" s="10"/>
      <c r="F48" s="11"/>
      <c r="G48" s="11"/>
      <c r="H48" s="59"/>
      <c r="I48" s="11"/>
      <c r="J48" s="37" t="b">
        <f t="shared" si="10"/>
        <v>0</v>
      </c>
      <c r="K48" s="65"/>
      <c r="L48" s="41" t="str">
        <f t="shared" si="0"/>
        <v/>
      </c>
      <c r="M48" s="40" t="str">
        <f t="shared" si="1"/>
        <v/>
      </c>
      <c r="N48" s="13"/>
      <c r="O48" s="44">
        <f t="shared" si="2"/>
        <v>0</v>
      </c>
      <c r="P48" s="44">
        <v>28000</v>
      </c>
      <c r="Q48" s="45">
        <f t="shared" si="3"/>
        <v>0</v>
      </c>
      <c r="R48" s="52" t="str">
        <f t="shared" si="4"/>
        <v/>
      </c>
      <c r="S48" s="53" t="str">
        <f t="shared" si="5"/>
        <v/>
      </c>
      <c r="T48" s="53" t="str">
        <f t="shared" si="6"/>
        <v/>
      </c>
      <c r="U48" s="54" t="str">
        <f t="shared" si="7"/>
        <v/>
      </c>
      <c r="V48" s="7"/>
      <c r="W48" s="8"/>
      <c r="X48" s="55" t="str">
        <f t="shared" si="11"/>
        <v/>
      </c>
      <c r="Y48" s="7"/>
      <c r="Z48" s="56" t="str">
        <f t="shared" si="8"/>
        <v/>
      </c>
      <c r="AA48" s="56">
        <f t="shared" si="9"/>
        <v>12</v>
      </c>
    </row>
    <row r="49" spans="1:27" s="92" customFormat="1" ht="39" customHeight="1" x14ac:dyDescent="0.2">
      <c r="A49" s="3"/>
      <c r="B49" s="72">
        <v>42</v>
      </c>
      <c r="C49" s="58"/>
      <c r="D49" s="11"/>
      <c r="E49" s="10"/>
      <c r="F49" s="11"/>
      <c r="G49" s="11"/>
      <c r="H49" s="59"/>
      <c r="I49" s="11"/>
      <c r="J49" s="37" t="b">
        <f t="shared" si="10"/>
        <v>0</v>
      </c>
      <c r="K49" s="65"/>
      <c r="L49" s="41" t="str">
        <f t="shared" si="0"/>
        <v/>
      </c>
      <c r="M49" s="40" t="str">
        <f t="shared" si="1"/>
        <v/>
      </c>
      <c r="N49" s="13"/>
      <c r="O49" s="44">
        <f t="shared" si="2"/>
        <v>0</v>
      </c>
      <c r="P49" s="44">
        <v>28000</v>
      </c>
      <c r="Q49" s="45">
        <f t="shared" si="3"/>
        <v>0</v>
      </c>
      <c r="R49" s="52" t="str">
        <f t="shared" si="4"/>
        <v/>
      </c>
      <c r="S49" s="53" t="str">
        <f t="shared" si="5"/>
        <v/>
      </c>
      <c r="T49" s="53" t="str">
        <f t="shared" si="6"/>
        <v/>
      </c>
      <c r="U49" s="54" t="str">
        <f t="shared" si="7"/>
        <v/>
      </c>
      <c r="V49" s="7"/>
      <c r="W49" s="8"/>
      <c r="X49" s="55" t="str">
        <f t="shared" si="11"/>
        <v/>
      </c>
      <c r="Y49" s="7"/>
      <c r="Z49" s="56" t="str">
        <f t="shared" si="8"/>
        <v/>
      </c>
      <c r="AA49" s="56">
        <f t="shared" si="9"/>
        <v>12</v>
      </c>
    </row>
    <row r="50" spans="1:27" s="92" customFormat="1" ht="39" customHeight="1" x14ac:dyDescent="0.2">
      <c r="A50" s="3"/>
      <c r="B50" s="72">
        <v>43</v>
      </c>
      <c r="C50" s="58"/>
      <c r="D50" s="11"/>
      <c r="E50" s="10"/>
      <c r="F50" s="11"/>
      <c r="G50" s="11"/>
      <c r="H50" s="59"/>
      <c r="I50" s="11"/>
      <c r="J50" s="37" t="b">
        <f t="shared" si="10"/>
        <v>0</v>
      </c>
      <c r="K50" s="65"/>
      <c r="L50" s="41" t="str">
        <f t="shared" si="0"/>
        <v/>
      </c>
      <c r="M50" s="40" t="str">
        <f t="shared" si="1"/>
        <v/>
      </c>
      <c r="N50" s="13"/>
      <c r="O50" s="44">
        <f t="shared" si="2"/>
        <v>0</v>
      </c>
      <c r="P50" s="44">
        <v>28000</v>
      </c>
      <c r="Q50" s="45">
        <f t="shared" si="3"/>
        <v>0</v>
      </c>
      <c r="R50" s="52" t="str">
        <f t="shared" si="4"/>
        <v/>
      </c>
      <c r="S50" s="53" t="str">
        <f t="shared" si="5"/>
        <v/>
      </c>
      <c r="T50" s="53" t="str">
        <f t="shared" si="6"/>
        <v/>
      </c>
      <c r="U50" s="54" t="str">
        <f t="shared" si="7"/>
        <v/>
      </c>
      <c r="V50" s="7"/>
      <c r="W50" s="8"/>
      <c r="X50" s="55" t="str">
        <f t="shared" si="11"/>
        <v/>
      </c>
      <c r="Y50" s="7"/>
      <c r="Z50" s="56" t="str">
        <f t="shared" si="8"/>
        <v/>
      </c>
      <c r="AA50" s="56">
        <f t="shared" si="9"/>
        <v>12</v>
      </c>
    </row>
    <row r="51" spans="1:27" s="92" customFormat="1" ht="39" customHeight="1" x14ac:dyDescent="0.2">
      <c r="A51" s="3"/>
      <c r="B51" s="72">
        <v>44</v>
      </c>
      <c r="C51" s="58"/>
      <c r="D51" s="11"/>
      <c r="E51" s="10"/>
      <c r="F51" s="11"/>
      <c r="G51" s="11"/>
      <c r="H51" s="59"/>
      <c r="I51" s="11"/>
      <c r="J51" s="37" t="b">
        <f t="shared" si="10"/>
        <v>0</v>
      </c>
      <c r="K51" s="65"/>
      <c r="L51" s="41" t="str">
        <f t="shared" si="0"/>
        <v/>
      </c>
      <c r="M51" s="40" t="str">
        <f t="shared" si="1"/>
        <v/>
      </c>
      <c r="N51" s="13"/>
      <c r="O51" s="44">
        <f t="shared" si="2"/>
        <v>0</v>
      </c>
      <c r="P51" s="44">
        <v>28000</v>
      </c>
      <c r="Q51" s="45">
        <f t="shared" si="3"/>
        <v>0</v>
      </c>
      <c r="R51" s="52" t="str">
        <f t="shared" si="4"/>
        <v/>
      </c>
      <c r="S51" s="53" t="str">
        <f t="shared" si="5"/>
        <v/>
      </c>
      <c r="T51" s="53" t="str">
        <f t="shared" si="6"/>
        <v/>
      </c>
      <c r="U51" s="54" t="str">
        <f t="shared" si="7"/>
        <v/>
      </c>
      <c r="V51" s="7"/>
      <c r="W51" s="8"/>
      <c r="X51" s="55" t="str">
        <f t="shared" si="11"/>
        <v/>
      </c>
      <c r="Y51" s="7"/>
      <c r="Z51" s="56" t="str">
        <f t="shared" si="8"/>
        <v/>
      </c>
      <c r="AA51" s="56">
        <f t="shared" si="9"/>
        <v>12</v>
      </c>
    </row>
    <row r="52" spans="1:27" s="92" customFormat="1" ht="39" customHeight="1" x14ac:dyDescent="0.2">
      <c r="A52" s="3"/>
      <c r="B52" s="72">
        <v>45</v>
      </c>
      <c r="C52" s="58"/>
      <c r="D52" s="11"/>
      <c r="E52" s="10"/>
      <c r="F52" s="11"/>
      <c r="G52" s="11"/>
      <c r="H52" s="59"/>
      <c r="I52" s="11"/>
      <c r="J52" s="37" t="b">
        <f t="shared" si="10"/>
        <v>0</v>
      </c>
      <c r="K52" s="65"/>
      <c r="L52" s="41" t="str">
        <f t="shared" si="0"/>
        <v/>
      </c>
      <c r="M52" s="40" t="str">
        <f t="shared" si="1"/>
        <v/>
      </c>
      <c r="N52" s="13"/>
      <c r="O52" s="44">
        <f t="shared" si="2"/>
        <v>0</v>
      </c>
      <c r="P52" s="44">
        <v>28000</v>
      </c>
      <c r="Q52" s="45">
        <f t="shared" si="3"/>
        <v>0</v>
      </c>
      <c r="R52" s="52" t="str">
        <f t="shared" si="4"/>
        <v/>
      </c>
      <c r="S52" s="53" t="str">
        <f t="shared" si="5"/>
        <v/>
      </c>
      <c r="T52" s="53" t="str">
        <f t="shared" si="6"/>
        <v/>
      </c>
      <c r="U52" s="54" t="str">
        <f t="shared" si="7"/>
        <v/>
      </c>
      <c r="V52" s="7"/>
      <c r="W52" s="8"/>
      <c r="X52" s="55" t="str">
        <f t="shared" si="11"/>
        <v/>
      </c>
      <c r="Y52" s="7"/>
      <c r="Z52" s="56" t="str">
        <f t="shared" si="8"/>
        <v/>
      </c>
      <c r="AA52" s="56">
        <f t="shared" si="9"/>
        <v>12</v>
      </c>
    </row>
    <row r="53" spans="1:27" s="92" customFormat="1" ht="39" customHeight="1" x14ac:dyDescent="0.2">
      <c r="A53" s="3"/>
      <c r="B53" s="72">
        <v>46</v>
      </c>
      <c r="C53" s="58"/>
      <c r="D53" s="11"/>
      <c r="E53" s="10"/>
      <c r="F53" s="11"/>
      <c r="G53" s="11"/>
      <c r="H53" s="59"/>
      <c r="I53" s="11"/>
      <c r="J53" s="37" t="b">
        <f t="shared" si="10"/>
        <v>0</v>
      </c>
      <c r="K53" s="65"/>
      <c r="L53" s="41" t="str">
        <f t="shared" si="0"/>
        <v/>
      </c>
      <c r="M53" s="40" t="str">
        <f t="shared" si="1"/>
        <v/>
      </c>
      <c r="N53" s="13"/>
      <c r="O53" s="44">
        <f t="shared" si="2"/>
        <v>0</v>
      </c>
      <c r="P53" s="44">
        <v>28000</v>
      </c>
      <c r="Q53" s="45">
        <f t="shared" si="3"/>
        <v>0</v>
      </c>
      <c r="R53" s="52" t="str">
        <f t="shared" si="4"/>
        <v/>
      </c>
      <c r="S53" s="53" t="str">
        <f t="shared" si="5"/>
        <v/>
      </c>
      <c r="T53" s="53" t="str">
        <f t="shared" si="6"/>
        <v/>
      </c>
      <c r="U53" s="54" t="str">
        <f t="shared" si="7"/>
        <v/>
      </c>
      <c r="V53" s="7"/>
      <c r="W53" s="8"/>
      <c r="X53" s="55" t="str">
        <f t="shared" si="11"/>
        <v/>
      </c>
      <c r="Y53" s="7"/>
      <c r="Z53" s="56" t="str">
        <f t="shared" si="8"/>
        <v/>
      </c>
      <c r="AA53" s="56">
        <f t="shared" si="9"/>
        <v>12</v>
      </c>
    </row>
    <row r="54" spans="1:27" s="92" customFormat="1" ht="39" customHeight="1" x14ac:dyDescent="0.2">
      <c r="A54" s="3"/>
      <c r="B54" s="72">
        <v>47</v>
      </c>
      <c r="C54" s="58"/>
      <c r="D54" s="11"/>
      <c r="E54" s="10"/>
      <c r="F54" s="11"/>
      <c r="G54" s="11"/>
      <c r="H54" s="59"/>
      <c r="I54" s="11"/>
      <c r="J54" s="37" t="b">
        <f t="shared" si="10"/>
        <v>0</v>
      </c>
      <c r="K54" s="65"/>
      <c r="L54" s="41" t="str">
        <f t="shared" si="0"/>
        <v/>
      </c>
      <c r="M54" s="40" t="str">
        <f t="shared" si="1"/>
        <v/>
      </c>
      <c r="N54" s="13"/>
      <c r="O54" s="44">
        <f t="shared" si="2"/>
        <v>0</v>
      </c>
      <c r="P54" s="44">
        <v>28000</v>
      </c>
      <c r="Q54" s="45">
        <f t="shared" si="3"/>
        <v>0</v>
      </c>
      <c r="R54" s="52" t="str">
        <f t="shared" si="4"/>
        <v/>
      </c>
      <c r="S54" s="53" t="str">
        <f t="shared" si="5"/>
        <v/>
      </c>
      <c r="T54" s="53" t="str">
        <f t="shared" si="6"/>
        <v/>
      </c>
      <c r="U54" s="54" t="str">
        <f t="shared" si="7"/>
        <v/>
      </c>
      <c r="V54" s="7"/>
      <c r="W54" s="8"/>
      <c r="X54" s="55" t="str">
        <f t="shared" si="11"/>
        <v/>
      </c>
      <c r="Y54" s="7"/>
      <c r="Z54" s="56" t="str">
        <f t="shared" si="8"/>
        <v/>
      </c>
      <c r="AA54" s="56">
        <f t="shared" si="9"/>
        <v>12</v>
      </c>
    </row>
    <row r="55" spans="1:27" s="92" customFormat="1" ht="39" customHeight="1" x14ac:dyDescent="0.2">
      <c r="A55" s="3"/>
      <c r="B55" s="72">
        <v>48</v>
      </c>
      <c r="C55" s="58"/>
      <c r="D55" s="11"/>
      <c r="E55" s="10"/>
      <c r="F55" s="11"/>
      <c r="G55" s="11"/>
      <c r="H55" s="59"/>
      <c r="I55" s="11"/>
      <c r="J55" s="37" t="b">
        <f t="shared" si="10"/>
        <v>0</v>
      </c>
      <c r="K55" s="65"/>
      <c r="L55" s="41" t="str">
        <f t="shared" si="0"/>
        <v/>
      </c>
      <c r="M55" s="40" t="str">
        <f t="shared" si="1"/>
        <v/>
      </c>
      <c r="N55" s="13"/>
      <c r="O55" s="44">
        <f t="shared" si="2"/>
        <v>0</v>
      </c>
      <c r="P55" s="44">
        <v>28000</v>
      </c>
      <c r="Q55" s="45">
        <f t="shared" si="3"/>
        <v>0</v>
      </c>
      <c r="R55" s="52" t="str">
        <f t="shared" si="4"/>
        <v/>
      </c>
      <c r="S55" s="53" t="str">
        <f t="shared" si="5"/>
        <v/>
      </c>
      <c r="T55" s="53" t="str">
        <f t="shared" si="6"/>
        <v/>
      </c>
      <c r="U55" s="54" t="str">
        <f t="shared" si="7"/>
        <v/>
      </c>
      <c r="V55" s="7"/>
      <c r="W55" s="8"/>
      <c r="X55" s="55" t="str">
        <f t="shared" si="11"/>
        <v/>
      </c>
      <c r="Y55" s="7"/>
      <c r="Z55" s="56" t="str">
        <f t="shared" si="8"/>
        <v/>
      </c>
      <c r="AA55" s="56">
        <f t="shared" si="9"/>
        <v>12</v>
      </c>
    </row>
    <row r="56" spans="1:27" s="92" customFormat="1" ht="39" customHeight="1" x14ac:dyDescent="0.2">
      <c r="A56" s="3"/>
      <c r="B56" s="72">
        <v>49</v>
      </c>
      <c r="C56" s="58"/>
      <c r="D56" s="11"/>
      <c r="E56" s="10"/>
      <c r="F56" s="11"/>
      <c r="G56" s="11"/>
      <c r="H56" s="59"/>
      <c r="I56" s="11"/>
      <c r="J56" s="37" t="b">
        <f t="shared" si="10"/>
        <v>0</v>
      </c>
      <c r="K56" s="65"/>
      <c r="L56" s="41" t="str">
        <f t="shared" si="0"/>
        <v/>
      </c>
      <c r="M56" s="40" t="str">
        <f t="shared" si="1"/>
        <v/>
      </c>
      <c r="N56" s="13"/>
      <c r="O56" s="44">
        <f t="shared" si="2"/>
        <v>0</v>
      </c>
      <c r="P56" s="44">
        <v>28000</v>
      </c>
      <c r="Q56" s="45">
        <f t="shared" si="3"/>
        <v>0</v>
      </c>
      <c r="R56" s="52" t="str">
        <f t="shared" si="4"/>
        <v/>
      </c>
      <c r="S56" s="53" t="str">
        <f t="shared" si="5"/>
        <v/>
      </c>
      <c r="T56" s="53" t="str">
        <f t="shared" si="6"/>
        <v/>
      </c>
      <c r="U56" s="54" t="str">
        <f t="shared" si="7"/>
        <v/>
      </c>
      <c r="V56" s="7"/>
      <c r="W56" s="8"/>
      <c r="X56" s="55" t="str">
        <f t="shared" si="11"/>
        <v/>
      </c>
      <c r="Y56" s="7"/>
      <c r="Z56" s="56" t="str">
        <f t="shared" si="8"/>
        <v/>
      </c>
      <c r="AA56" s="56">
        <f t="shared" si="9"/>
        <v>12</v>
      </c>
    </row>
    <row r="57" spans="1:27" ht="39" customHeight="1" x14ac:dyDescent="0.2">
      <c r="A57" s="2"/>
      <c r="B57" s="72">
        <v>50</v>
      </c>
      <c r="C57" s="58"/>
      <c r="D57" s="11"/>
      <c r="E57" s="10"/>
      <c r="F57" s="11"/>
      <c r="G57" s="11"/>
      <c r="H57" s="59"/>
      <c r="I57" s="11"/>
      <c r="J57" s="37" t="b">
        <f t="shared" si="10"/>
        <v>0</v>
      </c>
      <c r="K57" s="65"/>
      <c r="L57" s="41" t="str">
        <f t="shared" si="0"/>
        <v/>
      </c>
      <c r="M57" s="40" t="str">
        <f t="shared" si="1"/>
        <v/>
      </c>
      <c r="N57" s="13"/>
      <c r="O57" s="44">
        <f t="shared" si="2"/>
        <v>0</v>
      </c>
      <c r="P57" s="44">
        <v>28000</v>
      </c>
      <c r="Q57" s="45">
        <f t="shared" si="3"/>
        <v>0</v>
      </c>
      <c r="R57" s="52" t="str">
        <f t="shared" si="4"/>
        <v/>
      </c>
      <c r="S57" s="53" t="str">
        <f t="shared" si="5"/>
        <v/>
      </c>
      <c r="T57" s="53" t="str">
        <f t="shared" si="6"/>
        <v/>
      </c>
      <c r="U57" s="54" t="str">
        <f t="shared" si="7"/>
        <v/>
      </c>
      <c r="V57" s="7"/>
      <c r="W57" s="8"/>
      <c r="X57" s="55" t="str">
        <f t="shared" si="11"/>
        <v/>
      </c>
      <c r="Y57" s="7"/>
      <c r="Z57" s="56" t="str">
        <f t="shared" si="8"/>
        <v/>
      </c>
      <c r="AA57" s="56">
        <f t="shared" si="9"/>
        <v>12</v>
      </c>
    </row>
    <row r="58" spans="1:27" ht="39" customHeight="1" x14ac:dyDescent="0.2">
      <c r="A58" s="2"/>
      <c r="B58" s="72">
        <v>51</v>
      </c>
      <c r="C58" s="58"/>
      <c r="D58" s="11"/>
      <c r="E58" s="10"/>
      <c r="F58" s="11"/>
      <c r="G58" s="11"/>
      <c r="H58" s="59"/>
      <c r="I58" s="11"/>
      <c r="J58" s="37" t="b">
        <f t="shared" si="10"/>
        <v>0</v>
      </c>
      <c r="K58" s="65"/>
      <c r="L58" s="41" t="str">
        <f t="shared" si="0"/>
        <v/>
      </c>
      <c r="M58" s="40" t="str">
        <f t="shared" si="1"/>
        <v/>
      </c>
      <c r="N58" s="13"/>
      <c r="O58" s="44">
        <f t="shared" si="2"/>
        <v>0</v>
      </c>
      <c r="P58" s="44">
        <v>28000</v>
      </c>
      <c r="Q58" s="45">
        <f t="shared" si="3"/>
        <v>0</v>
      </c>
      <c r="R58" s="52" t="str">
        <f t="shared" si="4"/>
        <v/>
      </c>
      <c r="S58" s="53" t="str">
        <f t="shared" si="5"/>
        <v/>
      </c>
      <c r="T58" s="53" t="str">
        <f t="shared" si="6"/>
        <v/>
      </c>
      <c r="U58" s="54" t="str">
        <f t="shared" si="7"/>
        <v/>
      </c>
      <c r="V58" s="7"/>
      <c r="W58" s="8"/>
      <c r="X58" s="55" t="str">
        <f t="shared" si="11"/>
        <v/>
      </c>
      <c r="Y58" s="7"/>
      <c r="Z58" s="56" t="str">
        <f t="shared" si="8"/>
        <v/>
      </c>
      <c r="AA58" s="56">
        <f t="shared" si="9"/>
        <v>12</v>
      </c>
    </row>
    <row r="59" spans="1:27" ht="39" customHeight="1" x14ac:dyDescent="0.2">
      <c r="A59" s="2"/>
      <c r="B59" s="72">
        <v>52</v>
      </c>
      <c r="C59" s="58"/>
      <c r="D59" s="11"/>
      <c r="E59" s="10"/>
      <c r="F59" s="11"/>
      <c r="G59" s="11"/>
      <c r="H59" s="59"/>
      <c r="I59" s="11"/>
      <c r="J59" s="37" t="b">
        <f t="shared" si="10"/>
        <v>0</v>
      </c>
      <c r="K59" s="65"/>
      <c r="L59" s="41" t="str">
        <f t="shared" si="0"/>
        <v/>
      </c>
      <c r="M59" s="40" t="str">
        <f t="shared" si="1"/>
        <v/>
      </c>
      <c r="N59" s="13"/>
      <c r="O59" s="44">
        <f t="shared" si="2"/>
        <v>0</v>
      </c>
      <c r="P59" s="44">
        <v>28000</v>
      </c>
      <c r="Q59" s="45">
        <f t="shared" si="3"/>
        <v>0</v>
      </c>
      <c r="R59" s="52" t="str">
        <f t="shared" si="4"/>
        <v/>
      </c>
      <c r="S59" s="53" t="str">
        <f t="shared" si="5"/>
        <v/>
      </c>
      <c r="T59" s="53" t="str">
        <f t="shared" si="6"/>
        <v/>
      </c>
      <c r="U59" s="54" t="str">
        <f t="shared" si="7"/>
        <v/>
      </c>
      <c r="V59" s="7"/>
      <c r="W59" s="8"/>
      <c r="X59" s="55" t="str">
        <f t="shared" si="11"/>
        <v/>
      </c>
      <c r="Y59" s="7"/>
      <c r="Z59" s="56" t="str">
        <f t="shared" si="8"/>
        <v/>
      </c>
      <c r="AA59" s="56">
        <f t="shared" si="9"/>
        <v>12</v>
      </c>
    </row>
    <row r="60" spans="1:27" ht="39" customHeight="1" x14ac:dyDescent="0.2">
      <c r="A60" s="2"/>
      <c r="B60" s="72">
        <v>53</v>
      </c>
      <c r="C60" s="58"/>
      <c r="D60" s="11"/>
      <c r="E60" s="10"/>
      <c r="F60" s="11"/>
      <c r="G60" s="11"/>
      <c r="H60" s="59"/>
      <c r="I60" s="11"/>
      <c r="J60" s="37" t="b">
        <f t="shared" si="10"/>
        <v>0</v>
      </c>
      <c r="K60" s="65"/>
      <c r="L60" s="41" t="str">
        <f t="shared" si="0"/>
        <v/>
      </c>
      <c r="M60" s="40" t="str">
        <f t="shared" si="1"/>
        <v/>
      </c>
      <c r="N60" s="13"/>
      <c r="O60" s="44">
        <f t="shared" si="2"/>
        <v>0</v>
      </c>
      <c r="P60" s="44">
        <v>28000</v>
      </c>
      <c r="Q60" s="45">
        <f t="shared" si="3"/>
        <v>0</v>
      </c>
      <c r="R60" s="52" t="str">
        <f t="shared" si="4"/>
        <v/>
      </c>
      <c r="S60" s="53" t="str">
        <f t="shared" si="5"/>
        <v/>
      </c>
      <c r="T60" s="53" t="str">
        <f t="shared" si="6"/>
        <v/>
      </c>
      <c r="U60" s="54" t="str">
        <f t="shared" si="7"/>
        <v/>
      </c>
      <c r="V60" s="7"/>
      <c r="W60" s="8"/>
      <c r="X60" s="55" t="str">
        <f t="shared" si="11"/>
        <v/>
      </c>
      <c r="Y60" s="7"/>
      <c r="Z60" s="56" t="str">
        <f t="shared" si="8"/>
        <v/>
      </c>
      <c r="AA60" s="56">
        <f t="shared" si="9"/>
        <v>12</v>
      </c>
    </row>
    <row r="61" spans="1:27" ht="39" customHeight="1" x14ac:dyDescent="0.2">
      <c r="A61" s="2"/>
      <c r="B61" s="72">
        <v>54</v>
      </c>
      <c r="C61" s="58"/>
      <c r="D61" s="11"/>
      <c r="E61" s="10"/>
      <c r="F61" s="11"/>
      <c r="G61" s="11"/>
      <c r="H61" s="59"/>
      <c r="I61" s="11"/>
      <c r="J61" s="37" t="b">
        <f t="shared" si="10"/>
        <v>0</v>
      </c>
      <c r="K61" s="65"/>
      <c r="L61" s="41" t="str">
        <f t="shared" si="0"/>
        <v/>
      </c>
      <c r="M61" s="40" t="str">
        <f t="shared" si="1"/>
        <v/>
      </c>
      <c r="N61" s="13"/>
      <c r="O61" s="44">
        <f t="shared" si="2"/>
        <v>0</v>
      </c>
      <c r="P61" s="44">
        <v>28000</v>
      </c>
      <c r="Q61" s="45">
        <f t="shared" si="3"/>
        <v>0</v>
      </c>
      <c r="R61" s="52" t="str">
        <f t="shared" si="4"/>
        <v/>
      </c>
      <c r="S61" s="53" t="str">
        <f t="shared" si="5"/>
        <v/>
      </c>
      <c r="T61" s="53" t="str">
        <f t="shared" si="6"/>
        <v/>
      </c>
      <c r="U61" s="54" t="str">
        <f t="shared" si="7"/>
        <v/>
      </c>
      <c r="V61" s="7"/>
      <c r="W61" s="8"/>
      <c r="X61" s="55" t="str">
        <f t="shared" si="11"/>
        <v/>
      </c>
      <c r="Y61" s="7"/>
      <c r="Z61" s="56" t="str">
        <f t="shared" si="8"/>
        <v/>
      </c>
      <c r="AA61" s="56">
        <f t="shared" si="9"/>
        <v>12</v>
      </c>
    </row>
    <row r="62" spans="1:27" ht="39" customHeight="1" x14ac:dyDescent="0.2">
      <c r="A62" s="2"/>
      <c r="B62" s="72">
        <v>55</v>
      </c>
      <c r="C62" s="58"/>
      <c r="D62" s="11"/>
      <c r="E62" s="10"/>
      <c r="F62" s="11"/>
      <c r="G62" s="11"/>
      <c r="H62" s="59"/>
      <c r="I62" s="11"/>
      <c r="J62" s="37" t="b">
        <f t="shared" si="10"/>
        <v>0</v>
      </c>
      <c r="K62" s="65"/>
      <c r="L62" s="41" t="str">
        <f t="shared" si="0"/>
        <v/>
      </c>
      <c r="M62" s="40" t="str">
        <f t="shared" si="1"/>
        <v/>
      </c>
      <c r="N62" s="13"/>
      <c r="O62" s="44">
        <f t="shared" si="2"/>
        <v>0</v>
      </c>
      <c r="P62" s="44">
        <v>28000</v>
      </c>
      <c r="Q62" s="45">
        <f t="shared" si="3"/>
        <v>0</v>
      </c>
      <c r="R62" s="52" t="str">
        <f t="shared" si="4"/>
        <v/>
      </c>
      <c r="S62" s="53" t="str">
        <f t="shared" si="5"/>
        <v/>
      </c>
      <c r="T62" s="53" t="str">
        <f t="shared" si="6"/>
        <v/>
      </c>
      <c r="U62" s="54" t="str">
        <f t="shared" si="7"/>
        <v/>
      </c>
      <c r="V62" s="7"/>
      <c r="W62" s="8"/>
      <c r="X62" s="55" t="str">
        <f t="shared" si="11"/>
        <v/>
      </c>
      <c r="Y62" s="7"/>
      <c r="Z62" s="56" t="str">
        <f t="shared" si="8"/>
        <v/>
      </c>
      <c r="AA62" s="56">
        <f t="shared" si="9"/>
        <v>12</v>
      </c>
    </row>
    <row r="63" spans="1:27" ht="39" customHeight="1" x14ac:dyDescent="0.2">
      <c r="A63" s="2"/>
      <c r="B63" s="72">
        <v>56</v>
      </c>
      <c r="C63" s="58"/>
      <c r="D63" s="11"/>
      <c r="E63" s="10"/>
      <c r="F63" s="11"/>
      <c r="G63" s="11"/>
      <c r="H63" s="59"/>
      <c r="I63" s="11"/>
      <c r="J63" s="37" t="b">
        <f t="shared" si="10"/>
        <v>0</v>
      </c>
      <c r="K63" s="65"/>
      <c r="L63" s="41" t="str">
        <f t="shared" si="0"/>
        <v/>
      </c>
      <c r="M63" s="40" t="str">
        <f t="shared" si="1"/>
        <v/>
      </c>
      <c r="N63" s="13"/>
      <c r="O63" s="44">
        <f t="shared" si="2"/>
        <v>0</v>
      </c>
      <c r="P63" s="44">
        <v>28000</v>
      </c>
      <c r="Q63" s="45">
        <f t="shared" si="3"/>
        <v>0</v>
      </c>
      <c r="R63" s="52" t="str">
        <f t="shared" si="4"/>
        <v/>
      </c>
      <c r="S63" s="53" t="str">
        <f t="shared" si="5"/>
        <v/>
      </c>
      <c r="T63" s="53" t="str">
        <f t="shared" si="6"/>
        <v/>
      </c>
      <c r="U63" s="54" t="str">
        <f t="shared" si="7"/>
        <v/>
      </c>
      <c r="V63" s="7"/>
      <c r="W63" s="8"/>
      <c r="X63" s="55" t="str">
        <f t="shared" si="11"/>
        <v/>
      </c>
      <c r="Y63" s="7"/>
      <c r="Z63" s="56" t="str">
        <f t="shared" si="8"/>
        <v/>
      </c>
      <c r="AA63" s="56">
        <f t="shared" si="9"/>
        <v>12</v>
      </c>
    </row>
    <row r="64" spans="1:27" ht="39" customHeight="1" x14ac:dyDescent="0.2">
      <c r="A64" s="2"/>
      <c r="B64" s="72">
        <v>57</v>
      </c>
      <c r="C64" s="58"/>
      <c r="D64" s="11"/>
      <c r="E64" s="10"/>
      <c r="F64" s="11"/>
      <c r="G64" s="11"/>
      <c r="H64" s="59"/>
      <c r="I64" s="11"/>
      <c r="J64" s="37" t="b">
        <f t="shared" si="10"/>
        <v>0</v>
      </c>
      <c r="K64" s="65"/>
      <c r="L64" s="41" t="str">
        <f t="shared" si="0"/>
        <v/>
      </c>
      <c r="M64" s="40" t="str">
        <f t="shared" si="1"/>
        <v/>
      </c>
      <c r="N64" s="13"/>
      <c r="O64" s="44">
        <f t="shared" si="2"/>
        <v>0</v>
      </c>
      <c r="P64" s="44">
        <v>28000</v>
      </c>
      <c r="Q64" s="45">
        <f t="shared" si="3"/>
        <v>0</v>
      </c>
      <c r="R64" s="52" t="str">
        <f t="shared" si="4"/>
        <v/>
      </c>
      <c r="S64" s="53" t="str">
        <f t="shared" si="5"/>
        <v/>
      </c>
      <c r="T64" s="53" t="str">
        <f t="shared" si="6"/>
        <v/>
      </c>
      <c r="U64" s="54" t="str">
        <f t="shared" si="7"/>
        <v/>
      </c>
      <c r="V64" s="7"/>
      <c r="W64" s="8"/>
      <c r="X64" s="55" t="str">
        <f t="shared" si="11"/>
        <v/>
      </c>
      <c r="Y64" s="7"/>
      <c r="Z64" s="56" t="str">
        <f t="shared" si="8"/>
        <v/>
      </c>
      <c r="AA64" s="56">
        <f t="shared" si="9"/>
        <v>12</v>
      </c>
    </row>
    <row r="65" spans="1:27" ht="39" customHeight="1" x14ac:dyDescent="0.2">
      <c r="A65" s="2"/>
      <c r="B65" s="72">
        <v>58</v>
      </c>
      <c r="C65" s="58"/>
      <c r="D65" s="11"/>
      <c r="E65" s="10"/>
      <c r="F65" s="11"/>
      <c r="G65" s="11"/>
      <c r="H65" s="59"/>
      <c r="I65" s="11"/>
      <c r="J65" s="37" t="b">
        <f t="shared" si="10"/>
        <v>0</v>
      </c>
      <c r="K65" s="65"/>
      <c r="L65" s="41" t="str">
        <f t="shared" si="0"/>
        <v/>
      </c>
      <c r="M65" s="40" t="str">
        <f t="shared" si="1"/>
        <v/>
      </c>
      <c r="N65" s="13"/>
      <c r="O65" s="44">
        <f t="shared" si="2"/>
        <v>0</v>
      </c>
      <c r="P65" s="44">
        <v>28000</v>
      </c>
      <c r="Q65" s="45">
        <f t="shared" si="3"/>
        <v>0</v>
      </c>
      <c r="R65" s="52" t="str">
        <f t="shared" si="4"/>
        <v/>
      </c>
      <c r="S65" s="53" t="str">
        <f t="shared" si="5"/>
        <v/>
      </c>
      <c r="T65" s="53" t="str">
        <f t="shared" si="6"/>
        <v/>
      </c>
      <c r="U65" s="54" t="str">
        <f t="shared" si="7"/>
        <v/>
      </c>
      <c r="V65" s="7"/>
      <c r="W65" s="8"/>
      <c r="X65" s="55" t="str">
        <f t="shared" si="11"/>
        <v/>
      </c>
      <c r="Y65" s="7"/>
      <c r="Z65" s="56" t="str">
        <f t="shared" si="8"/>
        <v/>
      </c>
      <c r="AA65" s="56">
        <f t="shared" si="9"/>
        <v>12</v>
      </c>
    </row>
    <row r="66" spans="1:27" ht="39" customHeight="1" x14ac:dyDescent="0.2">
      <c r="A66" s="2"/>
      <c r="B66" s="72">
        <v>59</v>
      </c>
      <c r="C66" s="58"/>
      <c r="D66" s="11"/>
      <c r="E66" s="10"/>
      <c r="F66" s="11"/>
      <c r="G66" s="11"/>
      <c r="H66" s="59"/>
      <c r="I66" s="11"/>
      <c r="J66" s="37" t="b">
        <f t="shared" si="10"/>
        <v>0</v>
      </c>
      <c r="K66" s="65"/>
      <c r="L66" s="41" t="str">
        <f t="shared" si="0"/>
        <v/>
      </c>
      <c r="M66" s="40" t="str">
        <f t="shared" si="1"/>
        <v/>
      </c>
      <c r="N66" s="13"/>
      <c r="O66" s="44">
        <f t="shared" si="2"/>
        <v>0</v>
      </c>
      <c r="P66" s="44">
        <v>28000</v>
      </c>
      <c r="Q66" s="45">
        <f t="shared" si="3"/>
        <v>0</v>
      </c>
      <c r="R66" s="52" t="str">
        <f t="shared" si="4"/>
        <v/>
      </c>
      <c r="S66" s="53" t="str">
        <f t="shared" si="5"/>
        <v/>
      </c>
      <c r="T66" s="53" t="str">
        <f t="shared" si="6"/>
        <v/>
      </c>
      <c r="U66" s="54" t="str">
        <f t="shared" si="7"/>
        <v/>
      </c>
      <c r="V66" s="7"/>
      <c r="W66" s="8"/>
      <c r="X66" s="55" t="str">
        <f t="shared" si="11"/>
        <v/>
      </c>
      <c r="Y66" s="7"/>
      <c r="Z66" s="56" t="str">
        <f t="shared" si="8"/>
        <v/>
      </c>
      <c r="AA66" s="56">
        <f t="shared" si="9"/>
        <v>12</v>
      </c>
    </row>
    <row r="67" spans="1:27" ht="39" customHeight="1" x14ac:dyDescent="0.2">
      <c r="A67" s="2"/>
      <c r="B67" s="72">
        <v>60</v>
      </c>
      <c r="C67" s="58"/>
      <c r="D67" s="11"/>
      <c r="E67" s="10"/>
      <c r="F67" s="11"/>
      <c r="G67" s="11"/>
      <c r="H67" s="59"/>
      <c r="I67" s="11"/>
      <c r="J67" s="37" t="b">
        <f t="shared" si="10"/>
        <v>0</v>
      </c>
      <c r="K67" s="65"/>
      <c r="L67" s="41" t="str">
        <f t="shared" si="0"/>
        <v/>
      </c>
      <c r="M67" s="40" t="str">
        <f t="shared" si="1"/>
        <v/>
      </c>
      <c r="N67" s="13"/>
      <c r="O67" s="44">
        <f t="shared" si="2"/>
        <v>0</v>
      </c>
      <c r="P67" s="44">
        <v>28000</v>
      </c>
      <c r="Q67" s="45">
        <f t="shared" si="3"/>
        <v>0</v>
      </c>
      <c r="R67" s="52" t="str">
        <f t="shared" si="4"/>
        <v/>
      </c>
      <c r="S67" s="53" t="str">
        <f t="shared" si="5"/>
        <v/>
      </c>
      <c r="T67" s="53" t="str">
        <f t="shared" si="6"/>
        <v/>
      </c>
      <c r="U67" s="54" t="str">
        <f t="shared" si="7"/>
        <v/>
      </c>
      <c r="V67" s="7"/>
      <c r="W67" s="8"/>
      <c r="X67" s="55" t="str">
        <f t="shared" si="11"/>
        <v/>
      </c>
      <c r="Y67" s="7"/>
      <c r="Z67" s="56" t="str">
        <f t="shared" si="8"/>
        <v/>
      </c>
      <c r="AA67" s="56">
        <f t="shared" si="9"/>
        <v>12</v>
      </c>
    </row>
    <row r="68" spans="1:27" ht="39" customHeight="1" x14ac:dyDescent="0.2">
      <c r="A68" s="2"/>
      <c r="B68" s="72">
        <v>61</v>
      </c>
      <c r="C68" s="58"/>
      <c r="D68" s="11"/>
      <c r="E68" s="10"/>
      <c r="F68" s="11"/>
      <c r="G68" s="11"/>
      <c r="H68" s="59"/>
      <c r="I68" s="11"/>
      <c r="J68" s="37" t="b">
        <f t="shared" si="10"/>
        <v>0</v>
      </c>
      <c r="K68" s="65"/>
      <c r="L68" s="41" t="str">
        <f t="shared" si="0"/>
        <v/>
      </c>
      <c r="M68" s="40" t="str">
        <f t="shared" si="1"/>
        <v/>
      </c>
      <c r="N68" s="13"/>
      <c r="O68" s="44">
        <f t="shared" si="2"/>
        <v>0</v>
      </c>
      <c r="P68" s="44">
        <v>28000</v>
      </c>
      <c r="Q68" s="45">
        <f t="shared" si="3"/>
        <v>0</v>
      </c>
      <c r="R68" s="52" t="str">
        <f t="shared" si="4"/>
        <v/>
      </c>
      <c r="S68" s="53" t="str">
        <f t="shared" si="5"/>
        <v/>
      </c>
      <c r="T68" s="53" t="str">
        <f t="shared" si="6"/>
        <v/>
      </c>
      <c r="U68" s="54" t="str">
        <f t="shared" si="7"/>
        <v/>
      </c>
      <c r="V68" s="7"/>
      <c r="W68" s="8"/>
      <c r="X68" s="55" t="str">
        <f t="shared" si="11"/>
        <v/>
      </c>
      <c r="Y68" s="7"/>
      <c r="Z68" s="56" t="str">
        <f t="shared" si="8"/>
        <v/>
      </c>
      <c r="AA68" s="56">
        <f t="shared" si="9"/>
        <v>12</v>
      </c>
    </row>
    <row r="69" spans="1:27" ht="39" customHeight="1" x14ac:dyDescent="0.2">
      <c r="A69" s="2"/>
      <c r="B69" s="72">
        <v>62</v>
      </c>
      <c r="C69" s="58"/>
      <c r="D69" s="11"/>
      <c r="E69" s="10"/>
      <c r="F69" s="11"/>
      <c r="G69" s="11"/>
      <c r="H69" s="59"/>
      <c r="I69" s="11"/>
      <c r="J69" s="37" t="b">
        <f t="shared" si="10"/>
        <v>0</v>
      </c>
      <c r="K69" s="65"/>
      <c r="L69" s="41" t="str">
        <f t="shared" si="0"/>
        <v/>
      </c>
      <c r="M69" s="40" t="str">
        <f t="shared" si="1"/>
        <v/>
      </c>
      <c r="N69" s="13"/>
      <c r="O69" s="44">
        <f t="shared" si="2"/>
        <v>0</v>
      </c>
      <c r="P69" s="44">
        <v>28000</v>
      </c>
      <c r="Q69" s="45">
        <f t="shared" si="3"/>
        <v>0</v>
      </c>
      <c r="R69" s="52" t="str">
        <f t="shared" si="4"/>
        <v/>
      </c>
      <c r="S69" s="53" t="str">
        <f t="shared" si="5"/>
        <v/>
      </c>
      <c r="T69" s="53" t="str">
        <f t="shared" si="6"/>
        <v/>
      </c>
      <c r="U69" s="54" t="str">
        <f t="shared" si="7"/>
        <v/>
      </c>
      <c r="V69" s="7"/>
      <c r="W69" s="8"/>
      <c r="X69" s="55" t="str">
        <f t="shared" si="11"/>
        <v/>
      </c>
      <c r="Y69" s="7"/>
      <c r="Z69" s="56" t="str">
        <f t="shared" si="8"/>
        <v/>
      </c>
      <c r="AA69" s="56">
        <f t="shared" si="9"/>
        <v>12</v>
      </c>
    </row>
    <row r="70" spans="1:27" ht="39" customHeight="1" x14ac:dyDescent="0.2">
      <c r="A70" s="2"/>
      <c r="B70" s="72">
        <v>63</v>
      </c>
      <c r="C70" s="58"/>
      <c r="D70" s="11"/>
      <c r="E70" s="10"/>
      <c r="F70" s="11"/>
      <c r="G70" s="11"/>
      <c r="H70" s="59"/>
      <c r="I70" s="11"/>
      <c r="J70" s="37" t="b">
        <f t="shared" si="10"/>
        <v>0</v>
      </c>
      <c r="K70" s="65"/>
      <c r="L70" s="41" t="str">
        <f t="shared" si="0"/>
        <v/>
      </c>
      <c r="M70" s="40" t="str">
        <f t="shared" si="1"/>
        <v/>
      </c>
      <c r="N70" s="13"/>
      <c r="O70" s="44">
        <f t="shared" si="2"/>
        <v>0</v>
      </c>
      <c r="P70" s="44">
        <v>28000</v>
      </c>
      <c r="Q70" s="45">
        <f t="shared" si="3"/>
        <v>0</v>
      </c>
      <c r="R70" s="52" t="str">
        <f t="shared" si="4"/>
        <v/>
      </c>
      <c r="S70" s="53" t="str">
        <f t="shared" si="5"/>
        <v/>
      </c>
      <c r="T70" s="53" t="str">
        <f t="shared" si="6"/>
        <v/>
      </c>
      <c r="U70" s="54" t="str">
        <f t="shared" si="7"/>
        <v/>
      </c>
      <c r="V70" s="7"/>
      <c r="W70" s="8"/>
      <c r="X70" s="55" t="str">
        <f t="shared" si="11"/>
        <v/>
      </c>
      <c r="Y70" s="7"/>
      <c r="Z70" s="56" t="str">
        <f t="shared" si="8"/>
        <v/>
      </c>
      <c r="AA70" s="56">
        <f t="shared" si="9"/>
        <v>12</v>
      </c>
    </row>
    <row r="71" spans="1:27" ht="39" customHeight="1" x14ac:dyDescent="0.2">
      <c r="A71" s="2"/>
      <c r="B71" s="72">
        <v>64</v>
      </c>
      <c r="C71" s="58"/>
      <c r="D71" s="11"/>
      <c r="E71" s="10"/>
      <c r="F71" s="11"/>
      <c r="G71" s="11"/>
      <c r="H71" s="59"/>
      <c r="I71" s="11"/>
      <c r="J71" s="37" t="b">
        <f t="shared" si="10"/>
        <v>0</v>
      </c>
      <c r="K71" s="65"/>
      <c r="L71" s="41" t="str">
        <f t="shared" si="0"/>
        <v/>
      </c>
      <c r="M71" s="40" t="str">
        <f t="shared" si="1"/>
        <v/>
      </c>
      <c r="N71" s="13"/>
      <c r="O71" s="44">
        <f t="shared" si="2"/>
        <v>0</v>
      </c>
      <c r="P71" s="44">
        <v>28000</v>
      </c>
      <c r="Q71" s="45">
        <f t="shared" si="3"/>
        <v>0</v>
      </c>
      <c r="R71" s="52" t="str">
        <f t="shared" si="4"/>
        <v/>
      </c>
      <c r="S71" s="53" t="str">
        <f t="shared" si="5"/>
        <v/>
      </c>
      <c r="T71" s="53" t="str">
        <f t="shared" si="6"/>
        <v/>
      </c>
      <c r="U71" s="54" t="str">
        <f t="shared" si="7"/>
        <v/>
      </c>
      <c r="V71" s="7"/>
      <c r="W71" s="8"/>
      <c r="X71" s="55" t="str">
        <f t="shared" si="11"/>
        <v/>
      </c>
      <c r="Y71" s="7"/>
      <c r="Z71" s="56" t="str">
        <f t="shared" si="8"/>
        <v/>
      </c>
      <c r="AA71" s="56">
        <f t="shared" si="9"/>
        <v>12</v>
      </c>
    </row>
    <row r="72" spans="1:27" ht="39" customHeight="1" x14ac:dyDescent="0.2">
      <c r="A72" s="2"/>
      <c r="B72" s="72">
        <v>65</v>
      </c>
      <c r="C72" s="58"/>
      <c r="D72" s="11"/>
      <c r="E72" s="10"/>
      <c r="F72" s="11"/>
      <c r="G72" s="11"/>
      <c r="H72" s="59"/>
      <c r="I72" s="11"/>
      <c r="J72" s="37" t="b">
        <f t="shared" si="10"/>
        <v>0</v>
      </c>
      <c r="K72" s="65"/>
      <c r="L72" s="41" t="str">
        <f t="shared" si="0"/>
        <v/>
      </c>
      <c r="M72" s="40" t="str">
        <f t="shared" si="1"/>
        <v/>
      </c>
      <c r="N72" s="13"/>
      <c r="O72" s="44">
        <f t="shared" si="2"/>
        <v>0</v>
      </c>
      <c r="P72" s="44">
        <v>28000</v>
      </c>
      <c r="Q72" s="45">
        <f t="shared" si="3"/>
        <v>0</v>
      </c>
      <c r="R72" s="52" t="str">
        <f t="shared" si="4"/>
        <v/>
      </c>
      <c r="S72" s="53" t="str">
        <f t="shared" si="5"/>
        <v/>
      </c>
      <c r="T72" s="53" t="str">
        <f t="shared" si="6"/>
        <v/>
      </c>
      <c r="U72" s="54" t="str">
        <f t="shared" si="7"/>
        <v/>
      </c>
      <c r="V72" s="7"/>
      <c r="W72" s="8"/>
      <c r="X72" s="55" t="str">
        <f t="shared" si="11"/>
        <v/>
      </c>
      <c r="Y72" s="7"/>
      <c r="Z72" s="56" t="str">
        <f t="shared" si="8"/>
        <v/>
      </c>
      <c r="AA72" s="56">
        <f t="shared" si="9"/>
        <v>12</v>
      </c>
    </row>
    <row r="73" spans="1:27" s="92" customFormat="1" ht="39" customHeight="1" x14ac:dyDescent="0.2">
      <c r="A73" s="3"/>
      <c r="B73" s="72">
        <v>66</v>
      </c>
      <c r="C73" s="58"/>
      <c r="D73" s="11"/>
      <c r="E73" s="10"/>
      <c r="F73" s="11"/>
      <c r="G73" s="11"/>
      <c r="H73" s="59"/>
      <c r="I73" s="11"/>
      <c r="J73" s="37" t="b">
        <f t="shared" si="10"/>
        <v>0</v>
      </c>
      <c r="K73" s="65"/>
      <c r="L73" s="41" t="str">
        <f t="shared" ref="L73:L136" si="12">IF(SUM(T73:U73,X73,Y73:Y73)=0,"",SUM(T73:U73,X73,Y73:Y73))</f>
        <v/>
      </c>
      <c r="M73" s="40" t="str">
        <f t="shared" ref="M73:M136" si="13">IF(L73="","",ROUNDDOWN(K73/L73,0))</f>
        <v/>
      </c>
      <c r="N73" s="13"/>
      <c r="O73" s="44">
        <f t="shared" ref="O73:O136" si="14">SUM(M73:N73)</f>
        <v>0</v>
      </c>
      <c r="P73" s="44">
        <v>28000</v>
      </c>
      <c r="Q73" s="45">
        <f t="shared" ref="Q73:Q136" si="15">IF(J73="対象",IF(O73&gt;P73,P73,O73),0)</f>
        <v>0</v>
      </c>
      <c r="R73" s="52" t="str">
        <f t="shared" ref="R73:R136" si="16">IF(H73="在園",(YEAR($R$3)-YEAR(F73))*12+MONTH($R$3)-MONTH(F73)+1,"")</f>
        <v/>
      </c>
      <c r="S73" s="53" t="str">
        <f t="shared" ref="S73:S136" si="17">IF(R73&gt;12,"",R73)</f>
        <v/>
      </c>
      <c r="T73" s="53" t="str">
        <f t="shared" ref="T73:T136" si="18">IF(H73="在園",IF(R73&gt;12,12,R73),"")</f>
        <v/>
      </c>
      <c r="U73" s="54" t="str">
        <f t="shared" ref="U73:U136" si="19">IF(H73="在園のまま市内へ転入",AA73,"")</f>
        <v/>
      </c>
      <c r="V73" s="7"/>
      <c r="W73" s="8"/>
      <c r="X73" s="55" t="str">
        <f t="shared" ref="X73:X136" si="20">IF(AND(OR(H73="休園",H73="復園"),SUM(V73+W73)&gt;0),SUM(V73+W73),"")</f>
        <v/>
      </c>
      <c r="Y73" s="7"/>
      <c r="Z73" s="56" t="str">
        <f t="shared" ref="Z73:Z136" si="21">IF(H73="在園のまま市内へ転入",(YEAR($R$3)-YEAR(G73))*12+MONTH($R$3)-MONTH(G73)+1,"")</f>
        <v/>
      </c>
      <c r="AA73" s="56">
        <f t="shared" ref="AA73:AA136" si="22">IF(Z73&gt;12,12,Z73)</f>
        <v>12</v>
      </c>
    </row>
    <row r="74" spans="1:27" s="92" customFormat="1" ht="39" customHeight="1" x14ac:dyDescent="0.2">
      <c r="A74" s="3"/>
      <c r="B74" s="72">
        <v>67</v>
      </c>
      <c r="C74" s="58"/>
      <c r="D74" s="11"/>
      <c r="E74" s="10"/>
      <c r="F74" s="11"/>
      <c r="G74" s="11"/>
      <c r="H74" s="59"/>
      <c r="I74" s="11"/>
      <c r="J74" s="37" t="b">
        <f t="shared" ref="J74:J137" si="23">IF(OR(H74="在園",H74="在園のまま市内へ転入",H74="復園",H74="その他1（支給対象）"),"対象",IF(OR(H74="退園",H74="在園のまま市外へ転出",H74="休園",H74="入園キャンセル",H74="その他２（支給対象外）"),"対象外"))</f>
        <v>0</v>
      </c>
      <c r="K74" s="65"/>
      <c r="L74" s="41" t="str">
        <f t="shared" si="12"/>
        <v/>
      </c>
      <c r="M74" s="40" t="str">
        <f t="shared" si="13"/>
        <v/>
      </c>
      <c r="N74" s="13"/>
      <c r="O74" s="44">
        <f t="shared" si="14"/>
        <v>0</v>
      </c>
      <c r="P74" s="44">
        <v>28000</v>
      </c>
      <c r="Q74" s="45">
        <f t="shared" si="15"/>
        <v>0</v>
      </c>
      <c r="R74" s="52" t="str">
        <f t="shared" si="16"/>
        <v/>
      </c>
      <c r="S74" s="53" t="str">
        <f t="shared" si="17"/>
        <v/>
      </c>
      <c r="T74" s="53" t="str">
        <f t="shared" si="18"/>
        <v/>
      </c>
      <c r="U74" s="54" t="str">
        <f t="shared" si="19"/>
        <v/>
      </c>
      <c r="V74" s="7"/>
      <c r="W74" s="8"/>
      <c r="X74" s="55" t="str">
        <f t="shared" si="20"/>
        <v/>
      </c>
      <c r="Y74" s="7"/>
      <c r="Z74" s="56" t="str">
        <f t="shared" si="21"/>
        <v/>
      </c>
      <c r="AA74" s="56">
        <f t="shared" si="22"/>
        <v>12</v>
      </c>
    </row>
    <row r="75" spans="1:27" s="92" customFormat="1" ht="39" customHeight="1" x14ac:dyDescent="0.2">
      <c r="A75" s="3"/>
      <c r="B75" s="72">
        <v>68</v>
      </c>
      <c r="C75" s="58"/>
      <c r="D75" s="11"/>
      <c r="E75" s="10"/>
      <c r="F75" s="11"/>
      <c r="G75" s="11"/>
      <c r="H75" s="59"/>
      <c r="I75" s="11"/>
      <c r="J75" s="37" t="b">
        <f t="shared" si="23"/>
        <v>0</v>
      </c>
      <c r="K75" s="65"/>
      <c r="L75" s="41" t="str">
        <f t="shared" si="12"/>
        <v/>
      </c>
      <c r="M75" s="40" t="str">
        <f t="shared" si="13"/>
        <v/>
      </c>
      <c r="N75" s="13"/>
      <c r="O75" s="44">
        <f t="shared" si="14"/>
        <v>0</v>
      </c>
      <c r="P75" s="44">
        <v>28000</v>
      </c>
      <c r="Q75" s="45">
        <f t="shared" si="15"/>
        <v>0</v>
      </c>
      <c r="R75" s="52" t="str">
        <f t="shared" si="16"/>
        <v/>
      </c>
      <c r="S75" s="53" t="str">
        <f t="shared" si="17"/>
        <v/>
      </c>
      <c r="T75" s="53" t="str">
        <f t="shared" si="18"/>
        <v/>
      </c>
      <c r="U75" s="54" t="str">
        <f t="shared" si="19"/>
        <v/>
      </c>
      <c r="V75" s="7"/>
      <c r="W75" s="8"/>
      <c r="X75" s="55" t="str">
        <f t="shared" si="20"/>
        <v/>
      </c>
      <c r="Y75" s="7"/>
      <c r="Z75" s="56" t="str">
        <f t="shared" si="21"/>
        <v/>
      </c>
      <c r="AA75" s="56">
        <f t="shared" si="22"/>
        <v>12</v>
      </c>
    </row>
    <row r="76" spans="1:27" s="92" customFormat="1" ht="39" customHeight="1" x14ac:dyDescent="0.2">
      <c r="A76" s="3"/>
      <c r="B76" s="72">
        <v>69</v>
      </c>
      <c r="C76" s="58"/>
      <c r="D76" s="11"/>
      <c r="E76" s="10"/>
      <c r="F76" s="11"/>
      <c r="G76" s="11"/>
      <c r="H76" s="59"/>
      <c r="I76" s="11"/>
      <c r="J76" s="37" t="b">
        <f t="shared" si="23"/>
        <v>0</v>
      </c>
      <c r="K76" s="65"/>
      <c r="L76" s="41" t="str">
        <f t="shared" si="12"/>
        <v/>
      </c>
      <c r="M76" s="40" t="str">
        <f t="shared" si="13"/>
        <v/>
      </c>
      <c r="N76" s="13"/>
      <c r="O76" s="44">
        <f t="shared" si="14"/>
        <v>0</v>
      </c>
      <c r="P76" s="44">
        <v>28000</v>
      </c>
      <c r="Q76" s="45">
        <f t="shared" si="15"/>
        <v>0</v>
      </c>
      <c r="R76" s="52" t="str">
        <f t="shared" si="16"/>
        <v/>
      </c>
      <c r="S76" s="53" t="str">
        <f t="shared" si="17"/>
        <v/>
      </c>
      <c r="T76" s="53" t="str">
        <f t="shared" si="18"/>
        <v/>
      </c>
      <c r="U76" s="54" t="str">
        <f t="shared" si="19"/>
        <v/>
      </c>
      <c r="V76" s="7"/>
      <c r="W76" s="8"/>
      <c r="X76" s="55" t="str">
        <f t="shared" si="20"/>
        <v/>
      </c>
      <c r="Y76" s="7"/>
      <c r="Z76" s="56" t="str">
        <f t="shared" si="21"/>
        <v/>
      </c>
      <c r="AA76" s="56">
        <f t="shared" si="22"/>
        <v>12</v>
      </c>
    </row>
    <row r="77" spans="1:27" s="92" customFormat="1" ht="39" customHeight="1" x14ac:dyDescent="0.2">
      <c r="A77" s="3"/>
      <c r="B77" s="72">
        <v>70</v>
      </c>
      <c r="C77" s="58"/>
      <c r="D77" s="11"/>
      <c r="E77" s="10"/>
      <c r="F77" s="11"/>
      <c r="G77" s="11"/>
      <c r="H77" s="59"/>
      <c r="I77" s="11"/>
      <c r="J77" s="37" t="b">
        <f t="shared" si="23"/>
        <v>0</v>
      </c>
      <c r="K77" s="65"/>
      <c r="L77" s="41" t="str">
        <f t="shared" si="12"/>
        <v/>
      </c>
      <c r="M77" s="40" t="str">
        <f t="shared" si="13"/>
        <v/>
      </c>
      <c r="N77" s="13"/>
      <c r="O77" s="44">
        <f t="shared" si="14"/>
        <v>0</v>
      </c>
      <c r="P77" s="44">
        <v>28000</v>
      </c>
      <c r="Q77" s="45">
        <f t="shared" si="15"/>
        <v>0</v>
      </c>
      <c r="R77" s="52" t="str">
        <f t="shared" si="16"/>
        <v/>
      </c>
      <c r="S77" s="53" t="str">
        <f t="shared" si="17"/>
        <v/>
      </c>
      <c r="T77" s="53" t="str">
        <f t="shared" si="18"/>
        <v/>
      </c>
      <c r="U77" s="54" t="str">
        <f t="shared" si="19"/>
        <v/>
      </c>
      <c r="V77" s="7"/>
      <c r="W77" s="8"/>
      <c r="X77" s="55" t="str">
        <f t="shared" si="20"/>
        <v/>
      </c>
      <c r="Y77" s="7"/>
      <c r="Z77" s="56" t="str">
        <f t="shared" si="21"/>
        <v/>
      </c>
      <c r="AA77" s="56">
        <f t="shared" si="22"/>
        <v>12</v>
      </c>
    </row>
    <row r="78" spans="1:27" s="92" customFormat="1" ht="39" customHeight="1" x14ac:dyDescent="0.2">
      <c r="A78" s="3"/>
      <c r="B78" s="72">
        <v>71</v>
      </c>
      <c r="C78" s="58"/>
      <c r="D78" s="11"/>
      <c r="E78" s="10"/>
      <c r="F78" s="11"/>
      <c r="G78" s="11"/>
      <c r="H78" s="59"/>
      <c r="I78" s="11"/>
      <c r="J78" s="37" t="b">
        <f t="shared" si="23"/>
        <v>0</v>
      </c>
      <c r="K78" s="65"/>
      <c r="L78" s="41" t="str">
        <f t="shared" si="12"/>
        <v/>
      </c>
      <c r="M78" s="40" t="str">
        <f t="shared" si="13"/>
        <v/>
      </c>
      <c r="N78" s="13"/>
      <c r="O78" s="44">
        <f t="shared" si="14"/>
        <v>0</v>
      </c>
      <c r="P78" s="44">
        <v>28000</v>
      </c>
      <c r="Q78" s="45">
        <f t="shared" si="15"/>
        <v>0</v>
      </c>
      <c r="R78" s="52" t="str">
        <f t="shared" si="16"/>
        <v/>
      </c>
      <c r="S78" s="53" t="str">
        <f t="shared" si="17"/>
        <v/>
      </c>
      <c r="T78" s="53" t="str">
        <f t="shared" si="18"/>
        <v/>
      </c>
      <c r="U78" s="54" t="str">
        <f t="shared" si="19"/>
        <v/>
      </c>
      <c r="V78" s="7"/>
      <c r="W78" s="8"/>
      <c r="X78" s="55" t="str">
        <f t="shared" si="20"/>
        <v/>
      </c>
      <c r="Y78" s="7"/>
      <c r="Z78" s="56" t="str">
        <f t="shared" si="21"/>
        <v/>
      </c>
      <c r="AA78" s="56">
        <f t="shared" si="22"/>
        <v>12</v>
      </c>
    </row>
    <row r="79" spans="1:27" s="92" customFormat="1" ht="39" customHeight="1" x14ac:dyDescent="0.2">
      <c r="A79" s="3"/>
      <c r="B79" s="72">
        <v>72</v>
      </c>
      <c r="C79" s="58"/>
      <c r="D79" s="11"/>
      <c r="E79" s="10"/>
      <c r="F79" s="11"/>
      <c r="G79" s="11"/>
      <c r="H79" s="59"/>
      <c r="I79" s="11"/>
      <c r="J79" s="37" t="b">
        <f t="shared" si="23"/>
        <v>0</v>
      </c>
      <c r="K79" s="65"/>
      <c r="L79" s="41" t="str">
        <f t="shared" si="12"/>
        <v/>
      </c>
      <c r="M79" s="40" t="str">
        <f t="shared" si="13"/>
        <v/>
      </c>
      <c r="N79" s="13"/>
      <c r="O79" s="44">
        <f t="shared" si="14"/>
        <v>0</v>
      </c>
      <c r="P79" s="44">
        <v>28000</v>
      </c>
      <c r="Q79" s="45">
        <f t="shared" si="15"/>
        <v>0</v>
      </c>
      <c r="R79" s="52" t="str">
        <f t="shared" si="16"/>
        <v/>
      </c>
      <c r="S79" s="53" t="str">
        <f t="shared" si="17"/>
        <v/>
      </c>
      <c r="T79" s="53" t="str">
        <f t="shared" si="18"/>
        <v/>
      </c>
      <c r="U79" s="54" t="str">
        <f t="shared" si="19"/>
        <v/>
      </c>
      <c r="V79" s="7"/>
      <c r="W79" s="8"/>
      <c r="X79" s="55" t="str">
        <f t="shared" si="20"/>
        <v/>
      </c>
      <c r="Y79" s="7"/>
      <c r="Z79" s="56" t="str">
        <f t="shared" si="21"/>
        <v/>
      </c>
      <c r="AA79" s="56">
        <f t="shared" si="22"/>
        <v>12</v>
      </c>
    </row>
    <row r="80" spans="1:27" s="92" customFormat="1" ht="39" customHeight="1" x14ac:dyDescent="0.2">
      <c r="A80" s="3"/>
      <c r="B80" s="72">
        <v>73</v>
      </c>
      <c r="C80" s="58"/>
      <c r="D80" s="11"/>
      <c r="E80" s="10"/>
      <c r="F80" s="11"/>
      <c r="G80" s="11"/>
      <c r="H80" s="59"/>
      <c r="I80" s="11"/>
      <c r="J80" s="37" t="b">
        <f t="shared" si="23"/>
        <v>0</v>
      </c>
      <c r="K80" s="65"/>
      <c r="L80" s="41" t="str">
        <f t="shared" si="12"/>
        <v/>
      </c>
      <c r="M80" s="40" t="str">
        <f t="shared" si="13"/>
        <v/>
      </c>
      <c r="N80" s="13"/>
      <c r="O80" s="44">
        <f t="shared" si="14"/>
        <v>0</v>
      </c>
      <c r="P80" s="44">
        <v>28000</v>
      </c>
      <c r="Q80" s="45">
        <f t="shared" si="15"/>
        <v>0</v>
      </c>
      <c r="R80" s="52" t="str">
        <f t="shared" si="16"/>
        <v/>
      </c>
      <c r="S80" s="53" t="str">
        <f t="shared" si="17"/>
        <v/>
      </c>
      <c r="T80" s="53" t="str">
        <f t="shared" si="18"/>
        <v/>
      </c>
      <c r="U80" s="54" t="str">
        <f t="shared" si="19"/>
        <v/>
      </c>
      <c r="V80" s="7"/>
      <c r="W80" s="8"/>
      <c r="X80" s="55" t="str">
        <f t="shared" si="20"/>
        <v/>
      </c>
      <c r="Y80" s="7"/>
      <c r="Z80" s="56" t="str">
        <f t="shared" si="21"/>
        <v/>
      </c>
      <c r="AA80" s="56">
        <f t="shared" si="22"/>
        <v>12</v>
      </c>
    </row>
    <row r="81" spans="1:27" s="92" customFormat="1" ht="39" customHeight="1" x14ac:dyDescent="0.2">
      <c r="A81" s="3"/>
      <c r="B81" s="72">
        <v>74</v>
      </c>
      <c r="C81" s="58"/>
      <c r="D81" s="11"/>
      <c r="E81" s="10"/>
      <c r="F81" s="11"/>
      <c r="G81" s="11"/>
      <c r="H81" s="59"/>
      <c r="I81" s="11"/>
      <c r="J81" s="37" t="b">
        <f t="shared" si="23"/>
        <v>0</v>
      </c>
      <c r="K81" s="65"/>
      <c r="L81" s="41" t="str">
        <f t="shared" si="12"/>
        <v/>
      </c>
      <c r="M81" s="40" t="str">
        <f t="shared" si="13"/>
        <v/>
      </c>
      <c r="N81" s="13"/>
      <c r="O81" s="44">
        <f t="shared" si="14"/>
        <v>0</v>
      </c>
      <c r="P81" s="44">
        <v>28000</v>
      </c>
      <c r="Q81" s="45">
        <f t="shared" si="15"/>
        <v>0</v>
      </c>
      <c r="R81" s="52" t="str">
        <f t="shared" si="16"/>
        <v/>
      </c>
      <c r="S81" s="53" t="str">
        <f t="shared" si="17"/>
        <v/>
      </c>
      <c r="T81" s="53" t="str">
        <f t="shared" si="18"/>
        <v/>
      </c>
      <c r="U81" s="54" t="str">
        <f t="shared" si="19"/>
        <v/>
      </c>
      <c r="V81" s="7"/>
      <c r="W81" s="8"/>
      <c r="X81" s="55" t="str">
        <f t="shared" si="20"/>
        <v/>
      </c>
      <c r="Y81" s="7"/>
      <c r="Z81" s="56" t="str">
        <f t="shared" si="21"/>
        <v/>
      </c>
      <c r="AA81" s="56">
        <f t="shared" si="22"/>
        <v>12</v>
      </c>
    </row>
    <row r="82" spans="1:27" s="92" customFormat="1" ht="39" customHeight="1" x14ac:dyDescent="0.2">
      <c r="A82" s="3"/>
      <c r="B82" s="72">
        <v>75</v>
      </c>
      <c r="C82" s="58"/>
      <c r="D82" s="11"/>
      <c r="E82" s="10"/>
      <c r="F82" s="11"/>
      <c r="G82" s="11"/>
      <c r="H82" s="59"/>
      <c r="I82" s="11"/>
      <c r="J82" s="37" t="b">
        <f t="shared" si="23"/>
        <v>0</v>
      </c>
      <c r="K82" s="65"/>
      <c r="L82" s="41" t="str">
        <f t="shared" si="12"/>
        <v/>
      </c>
      <c r="M82" s="40" t="str">
        <f t="shared" si="13"/>
        <v/>
      </c>
      <c r="N82" s="13"/>
      <c r="O82" s="44">
        <f t="shared" si="14"/>
        <v>0</v>
      </c>
      <c r="P82" s="44">
        <v>28000</v>
      </c>
      <c r="Q82" s="45">
        <f t="shared" si="15"/>
        <v>0</v>
      </c>
      <c r="R82" s="52" t="str">
        <f t="shared" si="16"/>
        <v/>
      </c>
      <c r="S82" s="53" t="str">
        <f t="shared" si="17"/>
        <v/>
      </c>
      <c r="T82" s="53" t="str">
        <f t="shared" si="18"/>
        <v/>
      </c>
      <c r="U82" s="54" t="str">
        <f t="shared" si="19"/>
        <v/>
      </c>
      <c r="V82" s="7"/>
      <c r="W82" s="8"/>
      <c r="X82" s="55" t="str">
        <f t="shared" si="20"/>
        <v/>
      </c>
      <c r="Y82" s="7"/>
      <c r="Z82" s="56" t="str">
        <f t="shared" si="21"/>
        <v/>
      </c>
      <c r="AA82" s="56">
        <f t="shared" si="22"/>
        <v>12</v>
      </c>
    </row>
    <row r="83" spans="1:27" s="92" customFormat="1" ht="39" customHeight="1" x14ac:dyDescent="0.2">
      <c r="A83" s="3"/>
      <c r="B83" s="72">
        <v>76</v>
      </c>
      <c r="C83" s="58"/>
      <c r="D83" s="11"/>
      <c r="E83" s="10"/>
      <c r="F83" s="11"/>
      <c r="G83" s="11"/>
      <c r="H83" s="59"/>
      <c r="I83" s="11"/>
      <c r="J83" s="37" t="b">
        <f t="shared" si="23"/>
        <v>0</v>
      </c>
      <c r="K83" s="65"/>
      <c r="L83" s="41" t="str">
        <f t="shared" si="12"/>
        <v/>
      </c>
      <c r="M83" s="40" t="str">
        <f t="shared" si="13"/>
        <v/>
      </c>
      <c r="N83" s="13"/>
      <c r="O83" s="44">
        <f t="shared" si="14"/>
        <v>0</v>
      </c>
      <c r="P83" s="44">
        <v>28000</v>
      </c>
      <c r="Q83" s="45">
        <f t="shared" si="15"/>
        <v>0</v>
      </c>
      <c r="R83" s="52" t="str">
        <f t="shared" si="16"/>
        <v/>
      </c>
      <c r="S83" s="53" t="str">
        <f t="shared" si="17"/>
        <v/>
      </c>
      <c r="T83" s="53" t="str">
        <f t="shared" si="18"/>
        <v/>
      </c>
      <c r="U83" s="54" t="str">
        <f t="shared" si="19"/>
        <v/>
      </c>
      <c r="V83" s="7"/>
      <c r="W83" s="8"/>
      <c r="X83" s="55" t="str">
        <f t="shared" si="20"/>
        <v/>
      </c>
      <c r="Y83" s="7"/>
      <c r="Z83" s="56" t="str">
        <f t="shared" si="21"/>
        <v/>
      </c>
      <c r="AA83" s="56">
        <f t="shared" si="22"/>
        <v>12</v>
      </c>
    </row>
    <row r="84" spans="1:27" s="92" customFormat="1" ht="39" customHeight="1" x14ac:dyDescent="0.2">
      <c r="A84" s="3"/>
      <c r="B84" s="72">
        <v>77</v>
      </c>
      <c r="C84" s="58"/>
      <c r="D84" s="11"/>
      <c r="E84" s="10"/>
      <c r="F84" s="11"/>
      <c r="G84" s="11"/>
      <c r="H84" s="59"/>
      <c r="I84" s="11"/>
      <c r="J84" s="37" t="b">
        <f t="shared" si="23"/>
        <v>0</v>
      </c>
      <c r="K84" s="65"/>
      <c r="L84" s="41" t="str">
        <f t="shared" si="12"/>
        <v/>
      </c>
      <c r="M84" s="40" t="str">
        <f t="shared" si="13"/>
        <v/>
      </c>
      <c r="N84" s="13"/>
      <c r="O84" s="44">
        <f t="shared" si="14"/>
        <v>0</v>
      </c>
      <c r="P84" s="44">
        <v>28000</v>
      </c>
      <c r="Q84" s="45">
        <f t="shared" si="15"/>
        <v>0</v>
      </c>
      <c r="R84" s="52" t="str">
        <f t="shared" si="16"/>
        <v/>
      </c>
      <c r="S84" s="53" t="str">
        <f t="shared" si="17"/>
        <v/>
      </c>
      <c r="T84" s="53" t="str">
        <f t="shared" si="18"/>
        <v/>
      </c>
      <c r="U84" s="54" t="str">
        <f t="shared" si="19"/>
        <v/>
      </c>
      <c r="V84" s="7"/>
      <c r="W84" s="8"/>
      <c r="X84" s="55" t="str">
        <f t="shared" si="20"/>
        <v/>
      </c>
      <c r="Y84" s="7"/>
      <c r="Z84" s="56" t="str">
        <f t="shared" si="21"/>
        <v/>
      </c>
      <c r="AA84" s="56">
        <f t="shared" si="22"/>
        <v>12</v>
      </c>
    </row>
    <row r="85" spans="1:27" s="92" customFormat="1" ht="39" customHeight="1" x14ac:dyDescent="0.2">
      <c r="A85" s="3"/>
      <c r="B85" s="72">
        <v>78</v>
      </c>
      <c r="C85" s="58"/>
      <c r="D85" s="11"/>
      <c r="E85" s="10"/>
      <c r="F85" s="11"/>
      <c r="G85" s="11"/>
      <c r="H85" s="59"/>
      <c r="I85" s="11"/>
      <c r="J85" s="37" t="b">
        <f t="shared" si="23"/>
        <v>0</v>
      </c>
      <c r="K85" s="65"/>
      <c r="L85" s="41" t="str">
        <f t="shared" si="12"/>
        <v/>
      </c>
      <c r="M85" s="40" t="str">
        <f t="shared" si="13"/>
        <v/>
      </c>
      <c r="N85" s="13"/>
      <c r="O85" s="44">
        <f t="shared" si="14"/>
        <v>0</v>
      </c>
      <c r="P85" s="44">
        <v>28000</v>
      </c>
      <c r="Q85" s="45">
        <f t="shared" si="15"/>
        <v>0</v>
      </c>
      <c r="R85" s="52" t="str">
        <f t="shared" si="16"/>
        <v/>
      </c>
      <c r="S85" s="53" t="str">
        <f t="shared" si="17"/>
        <v/>
      </c>
      <c r="T85" s="53" t="str">
        <f t="shared" si="18"/>
        <v/>
      </c>
      <c r="U85" s="54" t="str">
        <f t="shared" si="19"/>
        <v/>
      </c>
      <c r="V85" s="7"/>
      <c r="W85" s="8"/>
      <c r="X85" s="55" t="str">
        <f t="shared" si="20"/>
        <v/>
      </c>
      <c r="Y85" s="7"/>
      <c r="Z85" s="56" t="str">
        <f t="shared" si="21"/>
        <v/>
      </c>
      <c r="AA85" s="56">
        <f t="shared" si="22"/>
        <v>12</v>
      </c>
    </row>
    <row r="86" spans="1:27" s="92" customFormat="1" ht="39" customHeight="1" x14ac:dyDescent="0.2">
      <c r="A86" s="3"/>
      <c r="B86" s="72">
        <v>79</v>
      </c>
      <c r="C86" s="58"/>
      <c r="D86" s="11"/>
      <c r="E86" s="10"/>
      <c r="F86" s="11"/>
      <c r="G86" s="11"/>
      <c r="H86" s="59"/>
      <c r="I86" s="11"/>
      <c r="J86" s="37" t="b">
        <f t="shared" si="23"/>
        <v>0</v>
      </c>
      <c r="K86" s="65"/>
      <c r="L86" s="41" t="str">
        <f t="shared" si="12"/>
        <v/>
      </c>
      <c r="M86" s="40" t="str">
        <f t="shared" si="13"/>
        <v/>
      </c>
      <c r="N86" s="13"/>
      <c r="O86" s="44">
        <f t="shared" si="14"/>
        <v>0</v>
      </c>
      <c r="P86" s="44">
        <v>28000</v>
      </c>
      <c r="Q86" s="45">
        <f t="shared" si="15"/>
        <v>0</v>
      </c>
      <c r="R86" s="52" t="str">
        <f t="shared" si="16"/>
        <v/>
      </c>
      <c r="S86" s="53" t="str">
        <f t="shared" si="17"/>
        <v/>
      </c>
      <c r="T86" s="53" t="str">
        <f t="shared" si="18"/>
        <v/>
      </c>
      <c r="U86" s="54" t="str">
        <f t="shared" si="19"/>
        <v/>
      </c>
      <c r="V86" s="7"/>
      <c r="W86" s="8"/>
      <c r="X86" s="55" t="str">
        <f t="shared" si="20"/>
        <v/>
      </c>
      <c r="Y86" s="7"/>
      <c r="Z86" s="56" t="str">
        <f t="shared" si="21"/>
        <v/>
      </c>
      <c r="AA86" s="56">
        <f t="shared" si="22"/>
        <v>12</v>
      </c>
    </row>
    <row r="87" spans="1:27" s="92" customFormat="1" ht="39" customHeight="1" x14ac:dyDescent="0.2">
      <c r="A87" s="3"/>
      <c r="B87" s="72">
        <v>80</v>
      </c>
      <c r="C87" s="58"/>
      <c r="D87" s="11"/>
      <c r="E87" s="10"/>
      <c r="F87" s="11"/>
      <c r="G87" s="11"/>
      <c r="H87" s="59"/>
      <c r="I87" s="11"/>
      <c r="J87" s="37" t="b">
        <f t="shared" si="23"/>
        <v>0</v>
      </c>
      <c r="K87" s="65"/>
      <c r="L87" s="41" t="str">
        <f t="shared" si="12"/>
        <v/>
      </c>
      <c r="M87" s="40" t="str">
        <f t="shared" si="13"/>
        <v/>
      </c>
      <c r="N87" s="13"/>
      <c r="O87" s="44">
        <f t="shared" si="14"/>
        <v>0</v>
      </c>
      <c r="P87" s="44">
        <v>28000</v>
      </c>
      <c r="Q87" s="45">
        <f t="shared" si="15"/>
        <v>0</v>
      </c>
      <c r="R87" s="52" t="str">
        <f t="shared" si="16"/>
        <v/>
      </c>
      <c r="S87" s="53" t="str">
        <f t="shared" si="17"/>
        <v/>
      </c>
      <c r="T87" s="53" t="str">
        <f t="shared" si="18"/>
        <v/>
      </c>
      <c r="U87" s="54" t="str">
        <f t="shared" si="19"/>
        <v/>
      </c>
      <c r="V87" s="7"/>
      <c r="W87" s="8"/>
      <c r="X87" s="55" t="str">
        <f t="shared" si="20"/>
        <v/>
      </c>
      <c r="Y87" s="7"/>
      <c r="Z87" s="56" t="str">
        <f t="shared" si="21"/>
        <v/>
      </c>
      <c r="AA87" s="56">
        <f t="shared" si="22"/>
        <v>12</v>
      </c>
    </row>
    <row r="88" spans="1:27" s="92" customFormat="1" ht="39" customHeight="1" x14ac:dyDescent="0.2">
      <c r="A88" s="3"/>
      <c r="B88" s="72">
        <v>81</v>
      </c>
      <c r="C88" s="58"/>
      <c r="D88" s="11"/>
      <c r="E88" s="10"/>
      <c r="F88" s="11"/>
      <c r="G88" s="11"/>
      <c r="H88" s="59"/>
      <c r="I88" s="11"/>
      <c r="J88" s="37" t="b">
        <f t="shared" si="23"/>
        <v>0</v>
      </c>
      <c r="K88" s="65"/>
      <c r="L88" s="41" t="str">
        <f t="shared" si="12"/>
        <v/>
      </c>
      <c r="M88" s="40" t="str">
        <f t="shared" si="13"/>
        <v/>
      </c>
      <c r="N88" s="13"/>
      <c r="O88" s="44">
        <f t="shared" si="14"/>
        <v>0</v>
      </c>
      <c r="P88" s="44">
        <v>28000</v>
      </c>
      <c r="Q88" s="45">
        <f t="shared" si="15"/>
        <v>0</v>
      </c>
      <c r="R88" s="52" t="str">
        <f t="shared" si="16"/>
        <v/>
      </c>
      <c r="S88" s="53" t="str">
        <f t="shared" si="17"/>
        <v/>
      </c>
      <c r="T88" s="53" t="str">
        <f t="shared" si="18"/>
        <v/>
      </c>
      <c r="U88" s="54" t="str">
        <f t="shared" si="19"/>
        <v/>
      </c>
      <c r="V88" s="7"/>
      <c r="W88" s="8"/>
      <c r="X88" s="55" t="str">
        <f t="shared" si="20"/>
        <v/>
      </c>
      <c r="Y88" s="7"/>
      <c r="Z88" s="56" t="str">
        <f t="shared" si="21"/>
        <v/>
      </c>
      <c r="AA88" s="56">
        <f t="shared" si="22"/>
        <v>12</v>
      </c>
    </row>
    <row r="89" spans="1:27" s="92" customFormat="1" ht="39" customHeight="1" x14ac:dyDescent="0.2">
      <c r="A89" s="3"/>
      <c r="B89" s="72">
        <v>82</v>
      </c>
      <c r="C89" s="58"/>
      <c r="D89" s="11"/>
      <c r="E89" s="10"/>
      <c r="F89" s="11"/>
      <c r="G89" s="11"/>
      <c r="H89" s="59"/>
      <c r="I89" s="11"/>
      <c r="J89" s="37" t="b">
        <f t="shared" si="23"/>
        <v>0</v>
      </c>
      <c r="K89" s="65"/>
      <c r="L89" s="41" t="str">
        <f t="shared" si="12"/>
        <v/>
      </c>
      <c r="M89" s="40" t="str">
        <f t="shared" si="13"/>
        <v/>
      </c>
      <c r="N89" s="13"/>
      <c r="O89" s="44">
        <f t="shared" si="14"/>
        <v>0</v>
      </c>
      <c r="P89" s="44">
        <v>28000</v>
      </c>
      <c r="Q89" s="45">
        <f t="shared" si="15"/>
        <v>0</v>
      </c>
      <c r="R89" s="52" t="str">
        <f t="shared" si="16"/>
        <v/>
      </c>
      <c r="S89" s="53" t="str">
        <f t="shared" si="17"/>
        <v/>
      </c>
      <c r="T89" s="53" t="str">
        <f t="shared" si="18"/>
        <v/>
      </c>
      <c r="U89" s="54" t="str">
        <f t="shared" si="19"/>
        <v/>
      </c>
      <c r="V89" s="7"/>
      <c r="W89" s="8"/>
      <c r="X89" s="55" t="str">
        <f t="shared" si="20"/>
        <v/>
      </c>
      <c r="Y89" s="7"/>
      <c r="Z89" s="56" t="str">
        <f t="shared" si="21"/>
        <v/>
      </c>
      <c r="AA89" s="56">
        <f t="shared" si="22"/>
        <v>12</v>
      </c>
    </row>
    <row r="90" spans="1:27" s="92" customFormat="1" ht="39" customHeight="1" x14ac:dyDescent="0.2">
      <c r="A90" s="3"/>
      <c r="B90" s="72">
        <v>83</v>
      </c>
      <c r="C90" s="58"/>
      <c r="D90" s="11"/>
      <c r="E90" s="10"/>
      <c r="F90" s="11"/>
      <c r="G90" s="11"/>
      <c r="H90" s="59"/>
      <c r="I90" s="11"/>
      <c r="J90" s="37" t="b">
        <f t="shared" si="23"/>
        <v>0</v>
      </c>
      <c r="K90" s="65"/>
      <c r="L90" s="41" t="str">
        <f t="shared" si="12"/>
        <v/>
      </c>
      <c r="M90" s="40" t="str">
        <f t="shared" si="13"/>
        <v/>
      </c>
      <c r="N90" s="13"/>
      <c r="O90" s="44">
        <f t="shared" si="14"/>
        <v>0</v>
      </c>
      <c r="P90" s="44">
        <v>28000</v>
      </c>
      <c r="Q90" s="45">
        <f t="shared" si="15"/>
        <v>0</v>
      </c>
      <c r="R90" s="52" t="str">
        <f t="shared" si="16"/>
        <v/>
      </c>
      <c r="S90" s="53" t="str">
        <f t="shared" si="17"/>
        <v/>
      </c>
      <c r="T90" s="53" t="str">
        <f t="shared" si="18"/>
        <v/>
      </c>
      <c r="U90" s="54" t="str">
        <f t="shared" si="19"/>
        <v/>
      </c>
      <c r="V90" s="7"/>
      <c r="W90" s="8"/>
      <c r="X90" s="55" t="str">
        <f t="shared" si="20"/>
        <v/>
      </c>
      <c r="Y90" s="7"/>
      <c r="Z90" s="56" t="str">
        <f t="shared" si="21"/>
        <v/>
      </c>
      <c r="AA90" s="56">
        <f t="shared" si="22"/>
        <v>12</v>
      </c>
    </row>
    <row r="91" spans="1:27" s="92" customFormat="1" ht="39" customHeight="1" x14ac:dyDescent="0.2">
      <c r="A91" s="3"/>
      <c r="B91" s="72">
        <v>84</v>
      </c>
      <c r="C91" s="58"/>
      <c r="D91" s="11"/>
      <c r="E91" s="10"/>
      <c r="F91" s="11"/>
      <c r="G91" s="11"/>
      <c r="H91" s="59"/>
      <c r="I91" s="11"/>
      <c r="J91" s="37" t="b">
        <f t="shared" si="23"/>
        <v>0</v>
      </c>
      <c r="K91" s="65"/>
      <c r="L91" s="41" t="str">
        <f t="shared" si="12"/>
        <v/>
      </c>
      <c r="M91" s="40" t="str">
        <f t="shared" si="13"/>
        <v/>
      </c>
      <c r="N91" s="13"/>
      <c r="O91" s="44">
        <f t="shared" si="14"/>
        <v>0</v>
      </c>
      <c r="P91" s="44">
        <v>28000</v>
      </c>
      <c r="Q91" s="45">
        <f t="shared" si="15"/>
        <v>0</v>
      </c>
      <c r="R91" s="52" t="str">
        <f t="shared" si="16"/>
        <v/>
      </c>
      <c r="S91" s="53" t="str">
        <f t="shared" si="17"/>
        <v/>
      </c>
      <c r="T91" s="53" t="str">
        <f t="shared" si="18"/>
        <v/>
      </c>
      <c r="U91" s="54" t="str">
        <f t="shared" si="19"/>
        <v/>
      </c>
      <c r="V91" s="7"/>
      <c r="W91" s="8"/>
      <c r="X91" s="55" t="str">
        <f t="shared" si="20"/>
        <v/>
      </c>
      <c r="Y91" s="7"/>
      <c r="Z91" s="56" t="str">
        <f t="shared" si="21"/>
        <v/>
      </c>
      <c r="AA91" s="56">
        <f t="shared" si="22"/>
        <v>12</v>
      </c>
    </row>
    <row r="92" spans="1:27" s="92" customFormat="1" ht="39" customHeight="1" x14ac:dyDescent="0.2">
      <c r="A92" s="3"/>
      <c r="B92" s="72">
        <v>85</v>
      </c>
      <c r="C92" s="58"/>
      <c r="D92" s="11"/>
      <c r="E92" s="10"/>
      <c r="F92" s="11"/>
      <c r="G92" s="11"/>
      <c r="H92" s="59"/>
      <c r="I92" s="11"/>
      <c r="J92" s="37" t="b">
        <f t="shared" si="23"/>
        <v>0</v>
      </c>
      <c r="K92" s="65"/>
      <c r="L92" s="41" t="str">
        <f t="shared" si="12"/>
        <v/>
      </c>
      <c r="M92" s="40" t="str">
        <f t="shared" si="13"/>
        <v/>
      </c>
      <c r="N92" s="13"/>
      <c r="O92" s="44">
        <f t="shared" si="14"/>
        <v>0</v>
      </c>
      <c r="P92" s="44">
        <v>28000</v>
      </c>
      <c r="Q92" s="45">
        <f t="shared" si="15"/>
        <v>0</v>
      </c>
      <c r="R92" s="52" t="str">
        <f t="shared" si="16"/>
        <v/>
      </c>
      <c r="S92" s="53" t="str">
        <f t="shared" si="17"/>
        <v/>
      </c>
      <c r="T92" s="53" t="str">
        <f t="shared" si="18"/>
        <v/>
      </c>
      <c r="U92" s="54" t="str">
        <f t="shared" si="19"/>
        <v/>
      </c>
      <c r="V92" s="7"/>
      <c r="W92" s="8"/>
      <c r="X92" s="55" t="str">
        <f t="shared" si="20"/>
        <v/>
      </c>
      <c r="Y92" s="7"/>
      <c r="Z92" s="56" t="str">
        <f t="shared" si="21"/>
        <v/>
      </c>
      <c r="AA92" s="56">
        <f t="shared" si="22"/>
        <v>12</v>
      </c>
    </row>
    <row r="93" spans="1:27" s="92" customFormat="1" ht="39" customHeight="1" x14ac:dyDescent="0.2">
      <c r="A93" s="3"/>
      <c r="B93" s="72">
        <v>86</v>
      </c>
      <c r="C93" s="58"/>
      <c r="D93" s="11"/>
      <c r="E93" s="10"/>
      <c r="F93" s="11"/>
      <c r="G93" s="11"/>
      <c r="H93" s="59"/>
      <c r="I93" s="11"/>
      <c r="J93" s="37" t="b">
        <f t="shared" si="23"/>
        <v>0</v>
      </c>
      <c r="K93" s="65"/>
      <c r="L93" s="41" t="str">
        <f t="shared" si="12"/>
        <v/>
      </c>
      <c r="M93" s="40" t="str">
        <f t="shared" si="13"/>
        <v/>
      </c>
      <c r="N93" s="13"/>
      <c r="O93" s="44">
        <f t="shared" si="14"/>
        <v>0</v>
      </c>
      <c r="P93" s="44">
        <v>28000</v>
      </c>
      <c r="Q93" s="45">
        <f t="shared" si="15"/>
        <v>0</v>
      </c>
      <c r="R93" s="52" t="str">
        <f t="shared" si="16"/>
        <v/>
      </c>
      <c r="S93" s="53" t="str">
        <f t="shared" si="17"/>
        <v/>
      </c>
      <c r="T93" s="53" t="str">
        <f t="shared" si="18"/>
        <v/>
      </c>
      <c r="U93" s="54" t="str">
        <f t="shared" si="19"/>
        <v/>
      </c>
      <c r="V93" s="7"/>
      <c r="W93" s="8"/>
      <c r="X93" s="55" t="str">
        <f t="shared" si="20"/>
        <v/>
      </c>
      <c r="Y93" s="7"/>
      <c r="Z93" s="56" t="str">
        <f t="shared" si="21"/>
        <v/>
      </c>
      <c r="AA93" s="56">
        <f t="shared" si="22"/>
        <v>12</v>
      </c>
    </row>
    <row r="94" spans="1:27" s="92" customFormat="1" ht="39" customHeight="1" x14ac:dyDescent="0.2">
      <c r="A94" s="3"/>
      <c r="B94" s="72">
        <v>87</v>
      </c>
      <c r="C94" s="58"/>
      <c r="D94" s="11"/>
      <c r="E94" s="10"/>
      <c r="F94" s="11"/>
      <c r="G94" s="11"/>
      <c r="H94" s="59"/>
      <c r="I94" s="11"/>
      <c r="J94" s="37" t="b">
        <f t="shared" si="23"/>
        <v>0</v>
      </c>
      <c r="K94" s="65"/>
      <c r="L94" s="41" t="str">
        <f t="shared" si="12"/>
        <v/>
      </c>
      <c r="M94" s="40" t="str">
        <f t="shared" si="13"/>
        <v/>
      </c>
      <c r="N94" s="13"/>
      <c r="O94" s="44">
        <f t="shared" si="14"/>
        <v>0</v>
      </c>
      <c r="P94" s="44">
        <v>28000</v>
      </c>
      <c r="Q94" s="45">
        <f t="shared" si="15"/>
        <v>0</v>
      </c>
      <c r="R94" s="52" t="str">
        <f t="shared" si="16"/>
        <v/>
      </c>
      <c r="S94" s="53" t="str">
        <f t="shared" si="17"/>
        <v/>
      </c>
      <c r="T94" s="53" t="str">
        <f t="shared" si="18"/>
        <v/>
      </c>
      <c r="U94" s="54" t="str">
        <f t="shared" si="19"/>
        <v/>
      </c>
      <c r="V94" s="7"/>
      <c r="W94" s="8"/>
      <c r="X94" s="55" t="str">
        <f t="shared" si="20"/>
        <v/>
      </c>
      <c r="Y94" s="7"/>
      <c r="Z94" s="56" t="str">
        <f t="shared" si="21"/>
        <v/>
      </c>
      <c r="AA94" s="56">
        <f t="shared" si="22"/>
        <v>12</v>
      </c>
    </row>
    <row r="95" spans="1:27" s="92" customFormat="1" ht="39" customHeight="1" x14ac:dyDescent="0.2">
      <c r="A95" s="3"/>
      <c r="B95" s="72">
        <v>88</v>
      </c>
      <c r="C95" s="58"/>
      <c r="D95" s="11"/>
      <c r="E95" s="10"/>
      <c r="F95" s="11"/>
      <c r="G95" s="11"/>
      <c r="H95" s="59"/>
      <c r="I95" s="11"/>
      <c r="J95" s="37" t="b">
        <f t="shared" si="23"/>
        <v>0</v>
      </c>
      <c r="K95" s="65"/>
      <c r="L95" s="41" t="str">
        <f t="shared" si="12"/>
        <v/>
      </c>
      <c r="M95" s="40" t="str">
        <f t="shared" si="13"/>
        <v/>
      </c>
      <c r="N95" s="13"/>
      <c r="O95" s="44">
        <f t="shared" si="14"/>
        <v>0</v>
      </c>
      <c r="P95" s="44">
        <v>28000</v>
      </c>
      <c r="Q95" s="45">
        <f t="shared" si="15"/>
        <v>0</v>
      </c>
      <c r="R95" s="52" t="str">
        <f t="shared" si="16"/>
        <v/>
      </c>
      <c r="S95" s="53" t="str">
        <f t="shared" si="17"/>
        <v/>
      </c>
      <c r="T95" s="53" t="str">
        <f t="shared" si="18"/>
        <v/>
      </c>
      <c r="U95" s="54" t="str">
        <f t="shared" si="19"/>
        <v/>
      </c>
      <c r="V95" s="7"/>
      <c r="W95" s="8"/>
      <c r="X95" s="55" t="str">
        <f t="shared" si="20"/>
        <v/>
      </c>
      <c r="Y95" s="7"/>
      <c r="Z95" s="56" t="str">
        <f t="shared" si="21"/>
        <v/>
      </c>
      <c r="AA95" s="56">
        <f t="shared" si="22"/>
        <v>12</v>
      </c>
    </row>
    <row r="96" spans="1:27" s="92" customFormat="1" ht="39" customHeight="1" x14ac:dyDescent="0.2">
      <c r="A96" s="3"/>
      <c r="B96" s="72">
        <v>89</v>
      </c>
      <c r="C96" s="58"/>
      <c r="D96" s="11"/>
      <c r="E96" s="10"/>
      <c r="F96" s="11"/>
      <c r="G96" s="11"/>
      <c r="H96" s="59"/>
      <c r="I96" s="11"/>
      <c r="J96" s="37" t="b">
        <f t="shared" si="23"/>
        <v>0</v>
      </c>
      <c r="K96" s="65"/>
      <c r="L96" s="41" t="str">
        <f t="shared" si="12"/>
        <v/>
      </c>
      <c r="M96" s="40" t="str">
        <f t="shared" si="13"/>
        <v/>
      </c>
      <c r="N96" s="13"/>
      <c r="O96" s="44">
        <f t="shared" si="14"/>
        <v>0</v>
      </c>
      <c r="P96" s="44">
        <v>28000</v>
      </c>
      <c r="Q96" s="45">
        <f t="shared" si="15"/>
        <v>0</v>
      </c>
      <c r="R96" s="52" t="str">
        <f t="shared" si="16"/>
        <v/>
      </c>
      <c r="S96" s="53" t="str">
        <f t="shared" si="17"/>
        <v/>
      </c>
      <c r="T96" s="53" t="str">
        <f t="shared" si="18"/>
        <v/>
      </c>
      <c r="U96" s="54" t="str">
        <f t="shared" si="19"/>
        <v/>
      </c>
      <c r="V96" s="7"/>
      <c r="W96" s="8"/>
      <c r="X96" s="55" t="str">
        <f t="shared" si="20"/>
        <v/>
      </c>
      <c r="Y96" s="7"/>
      <c r="Z96" s="56" t="str">
        <f t="shared" si="21"/>
        <v/>
      </c>
      <c r="AA96" s="56">
        <f t="shared" si="22"/>
        <v>12</v>
      </c>
    </row>
    <row r="97" spans="1:27" s="92" customFormat="1" ht="39" customHeight="1" x14ac:dyDescent="0.2">
      <c r="A97" s="3"/>
      <c r="B97" s="72">
        <v>90</v>
      </c>
      <c r="C97" s="58"/>
      <c r="D97" s="11"/>
      <c r="E97" s="10"/>
      <c r="F97" s="11"/>
      <c r="G97" s="11"/>
      <c r="H97" s="59"/>
      <c r="I97" s="11"/>
      <c r="J97" s="37" t="b">
        <f t="shared" si="23"/>
        <v>0</v>
      </c>
      <c r="K97" s="65"/>
      <c r="L97" s="41" t="str">
        <f t="shared" si="12"/>
        <v/>
      </c>
      <c r="M97" s="40" t="str">
        <f t="shared" si="13"/>
        <v/>
      </c>
      <c r="N97" s="13"/>
      <c r="O97" s="44">
        <f t="shared" si="14"/>
        <v>0</v>
      </c>
      <c r="P97" s="44">
        <v>28000</v>
      </c>
      <c r="Q97" s="45">
        <f t="shared" si="15"/>
        <v>0</v>
      </c>
      <c r="R97" s="52" t="str">
        <f t="shared" si="16"/>
        <v/>
      </c>
      <c r="S97" s="53" t="str">
        <f t="shared" si="17"/>
        <v/>
      </c>
      <c r="T97" s="53" t="str">
        <f t="shared" si="18"/>
        <v/>
      </c>
      <c r="U97" s="54" t="str">
        <f t="shared" si="19"/>
        <v/>
      </c>
      <c r="V97" s="7"/>
      <c r="W97" s="8"/>
      <c r="X97" s="55" t="str">
        <f t="shared" si="20"/>
        <v/>
      </c>
      <c r="Y97" s="7"/>
      <c r="Z97" s="56" t="str">
        <f t="shared" si="21"/>
        <v/>
      </c>
      <c r="AA97" s="56">
        <f t="shared" si="22"/>
        <v>12</v>
      </c>
    </row>
    <row r="98" spans="1:27" s="92" customFormat="1" ht="39" customHeight="1" x14ac:dyDescent="0.2">
      <c r="A98" s="3"/>
      <c r="B98" s="72">
        <v>91</v>
      </c>
      <c r="C98" s="58"/>
      <c r="D98" s="11"/>
      <c r="E98" s="10"/>
      <c r="F98" s="11"/>
      <c r="G98" s="11"/>
      <c r="H98" s="59"/>
      <c r="I98" s="11"/>
      <c r="J98" s="37" t="b">
        <f t="shared" si="23"/>
        <v>0</v>
      </c>
      <c r="K98" s="65"/>
      <c r="L98" s="41" t="str">
        <f t="shared" si="12"/>
        <v/>
      </c>
      <c r="M98" s="40" t="str">
        <f t="shared" si="13"/>
        <v/>
      </c>
      <c r="N98" s="13"/>
      <c r="O98" s="44">
        <f t="shared" si="14"/>
        <v>0</v>
      </c>
      <c r="P98" s="44">
        <v>28000</v>
      </c>
      <c r="Q98" s="45">
        <f t="shared" si="15"/>
        <v>0</v>
      </c>
      <c r="R98" s="52" t="str">
        <f t="shared" si="16"/>
        <v/>
      </c>
      <c r="S98" s="53" t="str">
        <f t="shared" si="17"/>
        <v/>
      </c>
      <c r="T98" s="53" t="str">
        <f t="shared" si="18"/>
        <v/>
      </c>
      <c r="U98" s="54" t="str">
        <f t="shared" si="19"/>
        <v/>
      </c>
      <c r="V98" s="7"/>
      <c r="W98" s="8"/>
      <c r="X98" s="55" t="str">
        <f t="shared" si="20"/>
        <v/>
      </c>
      <c r="Y98" s="7"/>
      <c r="Z98" s="56" t="str">
        <f t="shared" si="21"/>
        <v/>
      </c>
      <c r="AA98" s="56">
        <f t="shared" si="22"/>
        <v>12</v>
      </c>
    </row>
    <row r="99" spans="1:27" s="92" customFormat="1" ht="39" customHeight="1" x14ac:dyDescent="0.2">
      <c r="A99" s="3"/>
      <c r="B99" s="72">
        <v>92</v>
      </c>
      <c r="C99" s="58"/>
      <c r="D99" s="11"/>
      <c r="E99" s="10"/>
      <c r="F99" s="11"/>
      <c r="G99" s="11"/>
      <c r="H99" s="59"/>
      <c r="I99" s="11"/>
      <c r="J99" s="37" t="b">
        <f t="shared" si="23"/>
        <v>0</v>
      </c>
      <c r="K99" s="65"/>
      <c r="L99" s="41" t="str">
        <f t="shared" si="12"/>
        <v/>
      </c>
      <c r="M99" s="40" t="str">
        <f t="shared" si="13"/>
        <v/>
      </c>
      <c r="N99" s="13"/>
      <c r="O99" s="44">
        <f t="shared" si="14"/>
        <v>0</v>
      </c>
      <c r="P99" s="44">
        <v>28000</v>
      </c>
      <c r="Q99" s="45">
        <f t="shared" si="15"/>
        <v>0</v>
      </c>
      <c r="R99" s="52" t="str">
        <f t="shared" si="16"/>
        <v/>
      </c>
      <c r="S99" s="53" t="str">
        <f t="shared" si="17"/>
        <v/>
      </c>
      <c r="T99" s="53" t="str">
        <f t="shared" si="18"/>
        <v/>
      </c>
      <c r="U99" s="54" t="str">
        <f t="shared" si="19"/>
        <v/>
      </c>
      <c r="V99" s="7"/>
      <c r="W99" s="8"/>
      <c r="X99" s="55" t="str">
        <f t="shared" si="20"/>
        <v/>
      </c>
      <c r="Y99" s="7"/>
      <c r="Z99" s="56" t="str">
        <f t="shared" si="21"/>
        <v/>
      </c>
      <c r="AA99" s="56">
        <f t="shared" si="22"/>
        <v>12</v>
      </c>
    </row>
    <row r="100" spans="1:27" s="92" customFormat="1" ht="39" customHeight="1" x14ac:dyDescent="0.2">
      <c r="A100" s="3"/>
      <c r="B100" s="72">
        <v>93</v>
      </c>
      <c r="C100" s="58"/>
      <c r="D100" s="11"/>
      <c r="E100" s="10"/>
      <c r="F100" s="11"/>
      <c r="G100" s="11"/>
      <c r="H100" s="59"/>
      <c r="I100" s="11"/>
      <c r="J100" s="37" t="b">
        <f t="shared" si="23"/>
        <v>0</v>
      </c>
      <c r="K100" s="65"/>
      <c r="L100" s="41" t="str">
        <f t="shared" si="12"/>
        <v/>
      </c>
      <c r="M100" s="40" t="str">
        <f t="shared" si="13"/>
        <v/>
      </c>
      <c r="N100" s="13"/>
      <c r="O100" s="44">
        <f t="shared" si="14"/>
        <v>0</v>
      </c>
      <c r="P100" s="44">
        <v>28000</v>
      </c>
      <c r="Q100" s="45">
        <f t="shared" si="15"/>
        <v>0</v>
      </c>
      <c r="R100" s="52" t="str">
        <f t="shared" si="16"/>
        <v/>
      </c>
      <c r="S100" s="53" t="str">
        <f t="shared" si="17"/>
        <v/>
      </c>
      <c r="T100" s="53" t="str">
        <f t="shared" si="18"/>
        <v/>
      </c>
      <c r="U100" s="54" t="str">
        <f t="shared" si="19"/>
        <v/>
      </c>
      <c r="V100" s="7"/>
      <c r="W100" s="8"/>
      <c r="X100" s="55" t="str">
        <f t="shared" si="20"/>
        <v/>
      </c>
      <c r="Y100" s="7"/>
      <c r="Z100" s="56" t="str">
        <f t="shared" si="21"/>
        <v/>
      </c>
      <c r="AA100" s="56">
        <f t="shared" si="22"/>
        <v>12</v>
      </c>
    </row>
    <row r="101" spans="1:27" s="92" customFormat="1" ht="39" customHeight="1" x14ac:dyDescent="0.2">
      <c r="A101" s="3"/>
      <c r="B101" s="72">
        <v>94</v>
      </c>
      <c r="C101" s="58"/>
      <c r="D101" s="11"/>
      <c r="E101" s="10"/>
      <c r="F101" s="11"/>
      <c r="G101" s="11"/>
      <c r="H101" s="59"/>
      <c r="I101" s="11"/>
      <c r="J101" s="37" t="b">
        <f t="shared" si="23"/>
        <v>0</v>
      </c>
      <c r="K101" s="65"/>
      <c r="L101" s="41" t="str">
        <f t="shared" si="12"/>
        <v/>
      </c>
      <c r="M101" s="40" t="str">
        <f t="shared" si="13"/>
        <v/>
      </c>
      <c r="N101" s="13"/>
      <c r="O101" s="44">
        <f t="shared" si="14"/>
        <v>0</v>
      </c>
      <c r="P101" s="44">
        <v>28000</v>
      </c>
      <c r="Q101" s="45">
        <f t="shared" si="15"/>
        <v>0</v>
      </c>
      <c r="R101" s="52" t="str">
        <f t="shared" si="16"/>
        <v/>
      </c>
      <c r="S101" s="53" t="str">
        <f t="shared" si="17"/>
        <v/>
      </c>
      <c r="T101" s="53" t="str">
        <f t="shared" si="18"/>
        <v/>
      </c>
      <c r="U101" s="54" t="str">
        <f t="shared" si="19"/>
        <v/>
      </c>
      <c r="V101" s="7"/>
      <c r="W101" s="8"/>
      <c r="X101" s="55" t="str">
        <f t="shared" si="20"/>
        <v/>
      </c>
      <c r="Y101" s="7"/>
      <c r="Z101" s="56" t="str">
        <f t="shared" si="21"/>
        <v/>
      </c>
      <c r="AA101" s="56">
        <f t="shared" si="22"/>
        <v>12</v>
      </c>
    </row>
    <row r="102" spans="1:27" s="92" customFormat="1" ht="39" customHeight="1" x14ac:dyDescent="0.2">
      <c r="A102" s="3"/>
      <c r="B102" s="72">
        <v>95</v>
      </c>
      <c r="C102" s="58"/>
      <c r="D102" s="11"/>
      <c r="E102" s="10"/>
      <c r="F102" s="11"/>
      <c r="G102" s="11"/>
      <c r="H102" s="59"/>
      <c r="I102" s="11"/>
      <c r="J102" s="37" t="b">
        <f t="shared" si="23"/>
        <v>0</v>
      </c>
      <c r="K102" s="65"/>
      <c r="L102" s="41" t="str">
        <f t="shared" si="12"/>
        <v/>
      </c>
      <c r="M102" s="40" t="str">
        <f t="shared" si="13"/>
        <v/>
      </c>
      <c r="N102" s="13"/>
      <c r="O102" s="44">
        <f t="shared" si="14"/>
        <v>0</v>
      </c>
      <c r="P102" s="44">
        <v>28000</v>
      </c>
      <c r="Q102" s="45">
        <f t="shared" si="15"/>
        <v>0</v>
      </c>
      <c r="R102" s="52" t="str">
        <f t="shared" si="16"/>
        <v/>
      </c>
      <c r="S102" s="53" t="str">
        <f t="shared" si="17"/>
        <v/>
      </c>
      <c r="T102" s="53" t="str">
        <f t="shared" si="18"/>
        <v/>
      </c>
      <c r="U102" s="54" t="str">
        <f t="shared" si="19"/>
        <v/>
      </c>
      <c r="V102" s="7"/>
      <c r="W102" s="8"/>
      <c r="X102" s="55" t="str">
        <f t="shared" si="20"/>
        <v/>
      </c>
      <c r="Y102" s="7"/>
      <c r="Z102" s="56" t="str">
        <f t="shared" si="21"/>
        <v/>
      </c>
      <c r="AA102" s="56">
        <f t="shared" si="22"/>
        <v>12</v>
      </c>
    </row>
    <row r="103" spans="1:27" s="92" customFormat="1" ht="39" customHeight="1" x14ac:dyDescent="0.2">
      <c r="A103" s="3"/>
      <c r="B103" s="72">
        <v>96</v>
      </c>
      <c r="C103" s="58"/>
      <c r="D103" s="11"/>
      <c r="E103" s="10"/>
      <c r="F103" s="11"/>
      <c r="G103" s="11"/>
      <c r="H103" s="59"/>
      <c r="I103" s="11"/>
      <c r="J103" s="37" t="b">
        <f t="shared" si="23"/>
        <v>0</v>
      </c>
      <c r="K103" s="65"/>
      <c r="L103" s="41" t="str">
        <f t="shared" si="12"/>
        <v/>
      </c>
      <c r="M103" s="40" t="str">
        <f t="shared" si="13"/>
        <v/>
      </c>
      <c r="N103" s="13"/>
      <c r="O103" s="44">
        <f t="shared" si="14"/>
        <v>0</v>
      </c>
      <c r="P103" s="44">
        <v>28000</v>
      </c>
      <c r="Q103" s="45">
        <f t="shared" si="15"/>
        <v>0</v>
      </c>
      <c r="R103" s="52" t="str">
        <f t="shared" si="16"/>
        <v/>
      </c>
      <c r="S103" s="53" t="str">
        <f t="shared" si="17"/>
        <v/>
      </c>
      <c r="T103" s="53" t="str">
        <f t="shared" si="18"/>
        <v/>
      </c>
      <c r="U103" s="54" t="str">
        <f t="shared" si="19"/>
        <v/>
      </c>
      <c r="V103" s="7"/>
      <c r="W103" s="8"/>
      <c r="X103" s="55" t="str">
        <f t="shared" si="20"/>
        <v/>
      </c>
      <c r="Y103" s="7"/>
      <c r="Z103" s="56" t="str">
        <f t="shared" si="21"/>
        <v/>
      </c>
      <c r="AA103" s="56">
        <f t="shared" si="22"/>
        <v>12</v>
      </c>
    </row>
    <row r="104" spans="1:27" s="92" customFormat="1" ht="39" customHeight="1" x14ac:dyDescent="0.2">
      <c r="A104" s="3"/>
      <c r="B104" s="72">
        <v>97</v>
      </c>
      <c r="C104" s="58"/>
      <c r="D104" s="11"/>
      <c r="E104" s="10"/>
      <c r="F104" s="11"/>
      <c r="G104" s="11"/>
      <c r="H104" s="59"/>
      <c r="I104" s="11"/>
      <c r="J104" s="37" t="b">
        <f t="shared" si="23"/>
        <v>0</v>
      </c>
      <c r="K104" s="65"/>
      <c r="L104" s="41" t="str">
        <f t="shared" si="12"/>
        <v/>
      </c>
      <c r="M104" s="40" t="str">
        <f t="shared" si="13"/>
        <v/>
      </c>
      <c r="N104" s="13"/>
      <c r="O104" s="44">
        <f t="shared" si="14"/>
        <v>0</v>
      </c>
      <c r="P104" s="44">
        <v>28000</v>
      </c>
      <c r="Q104" s="45">
        <f t="shared" si="15"/>
        <v>0</v>
      </c>
      <c r="R104" s="52" t="str">
        <f t="shared" si="16"/>
        <v/>
      </c>
      <c r="S104" s="53" t="str">
        <f t="shared" si="17"/>
        <v/>
      </c>
      <c r="T104" s="53" t="str">
        <f t="shared" si="18"/>
        <v/>
      </c>
      <c r="U104" s="54" t="str">
        <f t="shared" si="19"/>
        <v/>
      </c>
      <c r="V104" s="7"/>
      <c r="W104" s="8"/>
      <c r="X104" s="55" t="str">
        <f t="shared" si="20"/>
        <v/>
      </c>
      <c r="Y104" s="7"/>
      <c r="Z104" s="56" t="str">
        <f t="shared" si="21"/>
        <v/>
      </c>
      <c r="AA104" s="56">
        <f t="shared" si="22"/>
        <v>12</v>
      </c>
    </row>
    <row r="105" spans="1:27" s="92" customFormat="1" ht="39" customHeight="1" x14ac:dyDescent="0.2">
      <c r="A105" s="3"/>
      <c r="B105" s="72">
        <v>98</v>
      </c>
      <c r="C105" s="58"/>
      <c r="D105" s="11"/>
      <c r="E105" s="10"/>
      <c r="F105" s="11"/>
      <c r="G105" s="11"/>
      <c r="H105" s="59"/>
      <c r="I105" s="11"/>
      <c r="J105" s="37" t="b">
        <f t="shared" si="23"/>
        <v>0</v>
      </c>
      <c r="K105" s="65"/>
      <c r="L105" s="41" t="str">
        <f t="shared" si="12"/>
        <v/>
      </c>
      <c r="M105" s="40" t="str">
        <f t="shared" si="13"/>
        <v/>
      </c>
      <c r="N105" s="13"/>
      <c r="O105" s="44">
        <f t="shared" si="14"/>
        <v>0</v>
      </c>
      <c r="P105" s="44">
        <v>28000</v>
      </c>
      <c r="Q105" s="45">
        <f t="shared" si="15"/>
        <v>0</v>
      </c>
      <c r="R105" s="52" t="str">
        <f t="shared" si="16"/>
        <v/>
      </c>
      <c r="S105" s="53" t="str">
        <f t="shared" si="17"/>
        <v/>
      </c>
      <c r="T105" s="53" t="str">
        <f t="shared" si="18"/>
        <v/>
      </c>
      <c r="U105" s="54" t="str">
        <f t="shared" si="19"/>
        <v/>
      </c>
      <c r="V105" s="7"/>
      <c r="W105" s="8"/>
      <c r="X105" s="55" t="str">
        <f t="shared" si="20"/>
        <v/>
      </c>
      <c r="Y105" s="7"/>
      <c r="Z105" s="56" t="str">
        <f t="shared" si="21"/>
        <v/>
      </c>
      <c r="AA105" s="56">
        <f t="shared" si="22"/>
        <v>12</v>
      </c>
    </row>
    <row r="106" spans="1:27" s="92" customFormat="1" ht="39" customHeight="1" x14ac:dyDescent="0.2">
      <c r="A106" s="3"/>
      <c r="B106" s="72">
        <v>99</v>
      </c>
      <c r="C106" s="58"/>
      <c r="D106" s="11"/>
      <c r="E106" s="10"/>
      <c r="F106" s="11"/>
      <c r="G106" s="11"/>
      <c r="H106" s="59"/>
      <c r="I106" s="11"/>
      <c r="J106" s="37" t="b">
        <f t="shared" si="23"/>
        <v>0</v>
      </c>
      <c r="K106" s="65"/>
      <c r="L106" s="41" t="str">
        <f t="shared" si="12"/>
        <v/>
      </c>
      <c r="M106" s="40" t="str">
        <f t="shared" si="13"/>
        <v/>
      </c>
      <c r="N106" s="13"/>
      <c r="O106" s="44">
        <f t="shared" si="14"/>
        <v>0</v>
      </c>
      <c r="P106" s="44">
        <v>28000</v>
      </c>
      <c r="Q106" s="45">
        <f t="shared" si="15"/>
        <v>0</v>
      </c>
      <c r="R106" s="52" t="str">
        <f t="shared" si="16"/>
        <v/>
      </c>
      <c r="S106" s="53" t="str">
        <f t="shared" si="17"/>
        <v/>
      </c>
      <c r="T106" s="53" t="str">
        <f t="shared" si="18"/>
        <v/>
      </c>
      <c r="U106" s="54" t="str">
        <f t="shared" si="19"/>
        <v/>
      </c>
      <c r="V106" s="7"/>
      <c r="W106" s="8"/>
      <c r="X106" s="55" t="str">
        <f t="shared" si="20"/>
        <v/>
      </c>
      <c r="Y106" s="7"/>
      <c r="Z106" s="56" t="str">
        <f t="shared" si="21"/>
        <v/>
      </c>
      <c r="AA106" s="56">
        <f t="shared" si="22"/>
        <v>12</v>
      </c>
    </row>
    <row r="107" spans="1:27" s="92" customFormat="1" ht="39" customHeight="1" x14ac:dyDescent="0.2">
      <c r="A107" s="3"/>
      <c r="B107" s="72">
        <v>100</v>
      </c>
      <c r="C107" s="58"/>
      <c r="D107" s="11"/>
      <c r="E107" s="10"/>
      <c r="F107" s="11"/>
      <c r="G107" s="11"/>
      <c r="H107" s="59"/>
      <c r="I107" s="11"/>
      <c r="J107" s="37" t="b">
        <f t="shared" si="23"/>
        <v>0</v>
      </c>
      <c r="K107" s="65"/>
      <c r="L107" s="41" t="str">
        <f t="shared" si="12"/>
        <v/>
      </c>
      <c r="M107" s="40" t="str">
        <f t="shared" si="13"/>
        <v/>
      </c>
      <c r="N107" s="13"/>
      <c r="O107" s="44">
        <f t="shared" si="14"/>
        <v>0</v>
      </c>
      <c r="P107" s="44">
        <v>28000</v>
      </c>
      <c r="Q107" s="45">
        <f t="shared" si="15"/>
        <v>0</v>
      </c>
      <c r="R107" s="52" t="str">
        <f t="shared" si="16"/>
        <v/>
      </c>
      <c r="S107" s="53" t="str">
        <f t="shared" si="17"/>
        <v/>
      </c>
      <c r="T107" s="53" t="str">
        <f t="shared" si="18"/>
        <v/>
      </c>
      <c r="U107" s="54" t="str">
        <f t="shared" si="19"/>
        <v/>
      </c>
      <c r="V107" s="7"/>
      <c r="W107" s="8"/>
      <c r="X107" s="55" t="str">
        <f t="shared" si="20"/>
        <v/>
      </c>
      <c r="Y107" s="7"/>
      <c r="Z107" s="56" t="str">
        <f t="shared" si="21"/>
        <v/>
      </c>
      <c r="AA107" s="56">
        <f t="shared" si="22"/>
        <v>12</v>
      </c>
    </row>
    <row r="108" spans="1:27" s="92" customFormat="1" ht="39" customHeight="1" x14ac:dyDescent="0.2">
      <c r="A108" s="3"/>
      <c r="B108" s="72">
        <v>101</v>
      </c>
      <c r="C108" s="58"/>
      <c r="D108" s="11"/>
      <c r="E108" s="10"/>
      <c r="F108" s="11"/>
      <c r="G108" s="11"/>
      <c r="H108" s="59"/>
      <c r="I108" s="11"/>
      <c r="J108" s="37" t="b">
        <f t="shared" si="23"/>
        <v>0</v>
      </c>
      <c r="K108" s="65"/>
      <c r="L108" s="41" t="str">
        <f t="shared" si="12"/>
        <v/>
      </c>
      <c r="M108" s="40" t="str">
        <f t="shared" si="13"/>
        <v/>
      </c>
      <c r="N108" s="13"/>
      <c r="O108" s="44">
        <f t="shared" si="14"/>
        <v>0</v>
      </c>
      <c r="P108" s="44">
        <v>28000</v>
      </c>
      <c r="Q108" s="45">
        <f t="shared" si="15"/>
        <v>0</v>
      </c>
      <c r="R108" s="52" t="str">
        <f t="shared" si="16"/>
        <v/>
      </c>
      <c r="S108" s="53" t="str">
        <f t="shared" si="17"/>
        <v/>
      </c>
      <c r="T108" s="53" t="str">
        <f t="shared" si="18"/>
        <v/>
      </c>
      <c r="U108" s="54" t="str">
        <f t="shared" si="19"/>
        <v/>
      </c>
      <c r="V108" s="7"/>
      <c r="W108" s="8"/>
      <c r="X108" s="55" t="str">
        <f t="shared" si="20"/>
        <v/>
      </c>
      <c r="Y108" s="7"/>
      <c r="Z108" s="56" t="str">
        <f t="shared" si="21"/>
        <v/>
      </c>
      <c r="AA108" s="56">
        <f t="shared" si="22"/>
        <v>12</v>
      </c>
    </row>
    <row r="109" spans="1:27" s="92" customFormat="1" ht="39" customHeight="1" x14ac:dyDescent="0.2">
      <c r="A109" s="3"/>
      <c r="B109" s="72">
        <v>102</v>
      </c>
      <c r="C109" s="58"/>
      <c r="D109" s="11"/>
      <c r="E109" s="10"/>
      <c r="F109" s="11"/>
      <c r="G109" s="11"/>
      <c r="H109" s="59"/>
      <c r="I109" s="11"/>
      <c r="J109" s="37" t="b">
        <f t="shared" si="23"/>
        <v>0</v>
      </c>
      <c r="K109" s="65"/>
      <c r="L109" s="41" t="str">
        <f t="shared" si="12"/>
        <v/>
      </c>
      <c r="M109" s="40" t="str">
        <f t="shared" si="13"/>
        <v/>
      </c>
      <c r="N109" s="13"/>
      <c r="O109" s="44">
        <f t="shared" si="14"/>
        <v>0</v>
      </c>
      <c r="P109" s="44">
        <v>28000</v>
      </c>
      <c r="Q109" s="45">
        <f t="shared" si="15"/>
        <v>0</v>
      </c>
      <c r="R109" s="52" t="str">
        <f t="shared" si="16"/>
        <v/>
      </c>
      <c r="S109" s="53" t="str">
        <f t="shared" si="17"/>
        <v/>
      </c>
      <c r="T109" s="53" t="str">
        <f t="shared" si="18"/>
        <v/>
      </c>
      <c r="U109" s="54" t="str">
        <f t="shared" si="19"/>
        <v/>
      </c>
      <c r="V109" s="7"/>
      <c r="W109" s="8"/>
      <c r="X109" s="55" t="str">
        <f t="shared" si="20"/>
        <v/>
      </c>
      <c r="Y109" s="7"/>
      <c r="Z109" s="56" t="str">
        <f t="shared" si="21"/>
        <v/>
      </c>
      <c r="AA109" s="56">
        <f t="shared" si="22"/>
        <v>12</v>
      </c>
    </row>
    <row r="110" spans="1:27" s="92" customFormat="1" ht="39" customHeight="1" x14ac:dyDescent="0.2">
      <c r="A110" s="3"/>
      <c r="B110" s="72">
        <v>103</v>
      </c>
      <c r="C110" s="58"/>
      <c r="D110" s="11"/>
      <c r="E110" s="10"/>
      <c r="F110" s="11"/>
      <c r="G110" s="11"/>
      <c r="H110" s="59"/>
      <c r="I110" s="11"/>
      <c r="J110" s="37" t="b">
        <f t="shared" si="23"/>
        <v>0</v>
      </c>
      <c r="K110" s="65"/>
      <c r="L110" s="41" t="str">
        <f t="shared" si="12"/>
        <v/>
      </c>
      <c r="M110" s="40" t="str">
        <f t="shared" si="13"/>
        <v/>
      </c>
      <c r="N110" s="13"/>
      <c r="O110" s="44">
        <f t="shared" si="14"/>
        <v>0</v>
      </c>
      <c r="P110" s="44">
        <v>28000</v>
      </c>
      <c r="Q110" s="45">
        <f t="shared" si="15"/>
        <v>0</v>
      </c>
      <c r="R110" s="52" t="str">
        <f t="shared" si="16"/>
        <v/>
      </c>
      <c r="S110" s="53" t="str">
        <f t="shared" si="17"/>
        <v/>
      </c>
      <c r="T110" s="53" t="str">
        <f t="shared" si="18"/>
        <v/>
      </c>
      <c r="U110" s="54" t="str">
        <f t="shared" si="19"/>
        <v/>
      </c>
      <c r="V110" s="7"/>
      <c r="W110" s="8"/>
      <c r="X110" s="55" t="str">
        <f t="shared" si="20"/>
        <v/>
      </c>
      <c r="Y110" s="7"/>
      <c r="Z110" s="56" t="str">
        <f t="shared" si="21"/>
        <v/>
      </c>
      <c r="AA110" s="56">
        <f t="shared" si="22"/>
        <v>12</v>
      </c>
    </row>
    <row r="111" spans="1:27" s="92" customFormat="1" ht="39" customHeight="1" x14ac:dyDescent="0.2">
      <c r="A111" s="3"/>
      <c r="B111" s="72">
        <v>104</v>
      </c>
      <c r="C111" s="58"/>
      <c r="D111" s="11"/>
      <c r="E111" s="10"/>
      <c r="F111" s="11"/>
      <c r="G111" s="11"/>
      <c r="H111" s="59"/>
      <c r="I111" s="11"/>
      <c r="J111" s="37" t="b">
        <f t="shared" si="23"/>
        <v>0</v>
      </c>
      <c r="K111" s="65"/>
      <c r="L111" s="41" t="str">
        <f t="shared" si="12"/>
        <v/>
      </c>
      <c r="M111" s="40" t="str">
        <f t="shared" si="13"/>
        <v/>
      </c>
      <c r="N111" s="13"/>
      <c r="O111" s="44">
        <f t="shared" si="14"/>
        <v>0</v>
      </c>
      <c r="P111" s="44">
        <v>28000</v>
      </c>
      <c r="Q111" s="45">
        <f t="shared" si="15"/>
        <v>0</v>
      </c>
      <c r="R111" s="52" t="str">
        <f t="shared" si="16"/>
        <v/>
      </c>
      <c r="S111" s="53" t="str">
        <f t="shared" si="17"/>
        <v/>
      </c>
      <c r="T111" s="53" t="str">
        <f t="shared" si="18"/>
        <v/>
      </c>
      <c r="U111" s="54" t="str">
        <f t="shared" si="19"/>
        <v/>
      </c>
      <c r="V111" s="7"/>
      <c r="W111" s="8"/>
      <c r="X111" s="55" t="str">
        <f t="shared" si="20"/>
        <v/>
      </c>
      <c r="Y111" s="7"/>
      <c r="Z111" s="56" t="str">
        <f t="shared" si="21"/>
        <v/>
      </c>
      <c r="AA111" s="56">
        <f t="shared" si="22"/>
        <v>12</v>
      </c>
    </row>
    <row r="112" spans="1:27" s="92" customFormat="1" ht="39" customHeight="1" x14ac:dyDescent="0.2">
      <c r="A112" s="3"/>
      <c r="B112" s="72">
        <v>105</v>
      </c>
      <c r="C112" s="58"/>
      <c r="D112" s="11"/>
      <c r="E112" s="10"/>
      <c r="F112" s="11"/>
      <c r="G112" s="11"/>
      <c r="H112" s="59"/>
      <c r="I112" s="11"/>
      <c r="J112" s="37" t="b">
        <f t="shared" si="23"/>
        <v>0</v>
      </c>
      <c r="K112" s="65"/>
      <c r="L112" s="41" t="str">
        <f t="shared" si="12"/>
        <v/>
      </c>
      <c r="M112" s="40" t="str">
        <f t="shared" si="13"/>
        <v/>
      </c>
      <c r="N112" s="13"/>
      <c r="O112" s="44">
        <f t="shared" si="14"/>
        <v>0</v>
      </c>
      <c r="P112" s="44">
        <v>28000</v>
      </c>
      <c r="Q112" s="45">
        <f t="shared" si="15"/>
        <v>0</v>
      </c>
      <c r="R112" s="52" t="str">
        <f t="shared" si="16"/>
        <v/>
      </c>
      <c r="S112" s="53" t="str">
        <f t="shared" si="17"/>
        <v/>
      </c>
      <c r="T112" s="53" t="str">
        <f t="shared" si="18"/>
        <v/>
      </c>
      <c r="U112" s="54" t="str">
        <f t="shared" si="19"/>
        <v/>
      </c>
      <c r="V112" s="7"/>
      <c r="W112" s="8"/>
      <c r="X112" s="55" t="str">
        <f t="shared" si="20"/>
        <v/>
      </c>
      <c r="Y112" s="7"/>
      <c r="Z112" s="56" t="str">
        <f t="shared" si="21"/>
        <v/>
      </c>
      <c r="AA112" s="56">
        <f t="shared" si="22"/>
        <v>12</v>
      </c>
    </row>
    <row r="113" spans="1:27" ht="39" customHeight="1" x14ac:dyDescent="0.2">
      <c r="A113" s="2"/>
      <c r="B113" s="72">
        <v>106</v>
      </c>
      <c r="C113" s="58"/>
      <c r="D113" s="11"/>
      <c r="E113" s="10"/>
      <c r="F113" s="11"/>
      <c r="G113" s="11"/>
      <c r="H113" s="59"/>
      <c r="I113" s="11"/>
      <c r="J113" s="37" t="b">
        <f t="shared" si="23"/>
        <v>0</v>
      </c>
      <c r="K113" s="65"/>
      <c r="L113" s="41" t="str">
        <f t="shared" si="12"/>
        <v/>
      </c>
      <c r="M113" s="40" t="str">
        <f t="shared" si="13"/>
        <v/>
      </c>
      <c r="N113" s="13"/>
      <c r="O113" s="44">
        <f t="shared" si="14"/>
        <v>0</v>
      </c>
      <c r="P113" s="44">
        <v>28000</v>
      </c>
      <c r="Q113" s="45">
        <f t="shared" si="15"/>
        <v>0</v>
      </c>
      <c r="R113" s="52" t="str">
        <f t="shared" si="16"/>
        <v/>
      </c>
      <c r="S113" s="53" t="str">
        <f t="shared" si="17"/>
        <v/>
      </c>
      <c r="T113" s="53" t="str">
        <f t="shared" si="18"/>
        <v/>
      </c>
      <c r="U113" s="54" t="str">
        <f t="shared" si="19"/>
        <v/>
      </c>
      <c r="V113" s="7"/>
      <c r="W113" s="8"/>
      <c r="X113" s="55" t="str">
        <f t="shared" si="20"/>
        <v/>
      </c>
      <c r="Y113" s="7"/>
      <c r="Z113" s="56" t="str">
        <f t="shared" si="21"/>
        <v/>
      </c>
      <c r="AA113" s="56">
        <f t="shared" si="22"/>
        <v>12</v>
      </c>
    </row>
    <row r="114" spans="1:27" ht="39" customHeight="1" x14ac:dyDescent="0.2">
      <c r="A114" s="2"/>
      <c r="B114" s="72">
        <v>107</v>
      </c>
      <c r="C114" s="58"/>
      <c r="D114" s="11"/>
      <c r="E114" s="10"/>
      <c r="F114" s="11"/>
      <c r="G114" s="11"/>
      <c r="H114" s="59"/>
      <c r="I114" s="11"/>
      <c r="J114" s="37" t="b">
        <f t="shared" si="23"/>
        <v>0</v>
      </c>
      <c r="K114" s="65"/>
      <c r="L114" s="41" t="str">
        <f t="shared" si="12"/>
        <v/>
      </c>
      <c r="M114" s="40" t="str">
        <f t="shared" si="13"/>
        <v/>
      </c>
      <c r="N114" s="13"/>
      <c r="O114" s="44">
        <f t="shared" si="14"/>
        <v>0</v>
      </c>
      <c r="P114" s="44">
        <v>28000</v>
      </c>
      <c r="Q114" s="45">
        <f t="shared" si="15"/>
        <v>0</v>
      </c>
      <c r="R114" s="52" t="str">
        <f t="shared" si="16"/>
        <v/>
      </c>
      <c r="S114" s="53" t="str">
        <f t="shared" si="17"/>
        <v/>
      </c>
      <c r="T114" s="53" t="str">
        <f t="shared" si="18"/>
        <v/>
      </c>
      <c r="U114" s="54" t="str">
        <f t="shared" si="19"/>
        <v/>
      </c>
      <c r="V114" s="7"/>
      <c r="W114" s="8"/>
      <c r="X114" s="55" t="str">
        <f t="shared" si="20"/>
        <v/>
      </c>
      <c r="Y114" s="7"/>
      <c r="Z114" s="56" t="str">
        <f t="shared" si="21"/>
        <v/>
      </c>
      <c r="AA114" s="56">
        <f t="shared" si="22"/>
        <v>12</v>
      </c>
    </row>
    <row r="115" spans="1:27" ht="39" customHeight="1" x14ac:dyDescent="0.2">
      <c r="A115" s="2"/>
      <c r="B115" s="72">
        <v>108</v>
      </c>
      <c r="C115" s="58"/>
      <c r="D115" s="11"/>
      <c r="E115" s="10"/>
      <c r="F115" s="11"/>
      <c r="G115" s="11"/>
      <c r="H115" s="59"/>
      <c r="I115" s="11"/>
      <c r="J115" s="37" t="b">
        <f t="shared" si="23"/>
        <v>0</v>
      </c>
      <c r="K115" s="65"/>
      <c r="L115" s="41" t="str">
        <f t="shared" si="12"/>
        <v/>
      </c>
      <c r="M115" s="40" t="str">
        <f t="shared" si="13"/>
        <v/>
      </c>
      <c r="N115" s="13"/>
      <c r="O115" s="44">
        <f t="shared" si="14"/>
        <v>0</v>
      </c>
      <c r="P115" s="44">
        <v>28000</v>
      </c>
      <c r="Q115" s="45">
        <f t="shared" si="15"/>
        <v>0</v>
      </c>
      <c r="R115" s="52" t="str">
        <f t="shared" si="16"/>
        <v/>
      </c>
      <c r="S115" s="53" t="str">
        <f t="shared" si="17"/>
        <v/>
      </c>
      <c r="T115" s="53" t="str">
        <f t="shared" si="18"/>
        <v/>
      </c>
      <c r="U115" s="54" t="str">
        <f t="shared" si="19"/>
        <v/>
      </c>
      <c r="V115" s="7"/>
      <c r="W115" s="8"/>
      <c r="X115" s="55" t="str">
        <f t="shared" si="20"/>
        <v/>
      </c>
      <c r="Y115" s="7"/>
      <c r="Z115" s="56" t="str">
        <f t="shared" si="21"/>
        <v/>
      </c>
      <c r="AA115" s="56">
        <f t="shared" si="22"/>
        <v>12</v>
      </c>
    </row>
    <row r="116" spans="1:27" ht="39" customHeight="1" x14ac:dyDescent="0.2">
      <c r="A116" s="2"/>
      <c r="B116" s="72">
        <v>109</v>
      </c>
      <c r="C116" s="58"/>
      <c r="D116" s="11"/>
      <c r="E116" s="10"/>
      <c r="F116" s="11"/>
      <c r="G116" s="11"/>
      <c r="H116" s="59"/>
      <c r="I116" s="11"/>
      <c r="J116" s="37" t="b">
        <f t="shared" si="23"/>
        <v>0</v>
      </c>
      <c r="K116" s="65"/>
      <c r="L116" s="41" t="str">
        <f t="shared" si="12"/>
        <v/>
      </c>
      <c r="M116" s="40" t="str">
        <f t="shared" si="13"/>
        <v/>
      </c>
      <c r="N116" s="13"/>
      <c r="O116" s="44">
        <f t="shared" si="14"/>
        <v>0</v>
      </c>
      <c r="P116" s="44">
        <v>28000</v>
      </c>
      <c r="Q116" s="45">
        <f t="shared" si="15"/>
        <v>0</v>
      </c>
      <c r="R116" s="52" t="str">
        <f t="shared" si="16"/>
        <v/>
      </c>
      <c r="S116" s="53" t="str">
        <f t="shared" si="17"/>
        <v/>
      </c>
      <c r="T116" s="53" t="str">
        <f t="shared" si="18"/>
        <v/>
      </c>
      <c r="U116" s="54" t="str">
        <f t="shared" si="19"/>
        <v/>
      </c>
      <c r="V116" s="7"/>
      <c r="W116" s="8"/>
      <c r="X116" s="55" t="str">
        <f t="shared" si="20"/>
        <v/>
      </c>
      <c r="Y116" s="7"/>
      <c r="Z116" s="56" t="str">
        <f t="shared" si="21"/>
        <v/>
      </c>
      <c r="AA116" s="56">
        <f t="shared" si="22"/>
        <v>12</v>
      </c>
    </row>
    <row r="117" spans="1:27" ht="39" customHeight="1" x14ac:dyDescent="0.2">
      <c r="A117" s="2"/>
      <c r="B117" s="72">
        <v>110</v>
      </c>
      <c r="C117" s="58"/>
      <c r="D117" s="11"/>
      <c r="E117" s="10"/>
      <c r="F117" s="11"/>
      <c r="G117" s="11"/>
      <c r="H117" s="59"/>
      <c r="I117" s="11"/>
      <c r="J117" s="37" t="b">
        <f t="shared" si="23"/>
        <v>0</v>
      </c>
      <c r="K117" s="65"/>
      <c r="L117" s="41" t="str">
        <f t="shared" si="12"/>
        <v/>
      </c>
      <c r="M117" s="40" t="str">
        <f t="shared" si="13"/>
        <v/>
      </c>
      <c r="N117" s="13"/>
      <c r="O117" s="44">
        <f t="shared" si="14"/>
        <v>0</v>
      </c>
      <c r="P117" s="44">
        <v>28000</v>
      </c>
      <c r="Q117" s="45">
        <f t="shared" si="15"/>
        <v>0</v>
      </c>
      <c r="R117" s="52" t="str">
        <f t="shared" si="16"/>
        <v/>
      </c>
      <c r="S117" s="53" t="str">
        <f t="shared" si="17"/>
        <v/>
      </c>
      <c r="T117" s="53" t="str">
        <f t="shared" si="18"/>
        <v/>
      </c>
      <c r="U117" s="54" t="str">
        <f t="shared" si="19"/>
        <v/>
      </c>
      <c r="V117" s="7"/>
      <c r="W117" s="8"/>
      <c r="X117" s="55" t="str">
        <f t="shared" si="20"/>
        <v/>
      </c>
      <c r="Y117" s="7"/>
      <c r="Z117" s="56" t="str">
        <f t="shared" si="21"/>
        <v/>
      </c>
      <c r="AA117" s="56">
        <f t="shared" si="22"/>
        <v>12</v>
      </c>
    </row>
    <row r="118" spans="1:27" ht="39" customHeight="1" x14ac:dyDescent="0.2">
      <c r="A118" s="2"/>
      <c r="B118" s="72">
        <v>111</v>
      </c>
      <c r="C118" s="58"/>
      <c r="D118" s="11"/>
      <c r="E118" s="10"/>
      <c r="F118" s="11"/>
      <c r="G118" s="11"/>
      <c r="H118" s="59"/>
      <c r="I118" s="11"/>
      <c r="J118" s="37" t="b">
        <f t="shared" si="23"/>
        <v>0</v>
      </c>
      <c r="K118" s="65"/>
      <c r="L118" s="41" t="str">
        <f t="shared" si="12"/>
        <v/>
      </c>
      <c r="M118" s="40" t="str">
        <f t="shared" si="13"/>
        <v/>
      </c>
      <c r="N118" s="13"/>
      <c r="O118" s="44">
        <f t="shared" si="14"/>
        <v>0</v>
      </c>
      <c r="P118" s="44">
        <v>28000</v>
      </c>
      <c r="Q118" s="45">
        <f t="shared" si="15"/>
        <v>0</v>
      </c>
      <c r="R118" s="52" t="str">
        <f t="shared" si="16"/>
        <v/>
      </c>
      <c r="S118" s="53" t="str">
        <f t="shared" si="17"/>
        <v/>
      </c>
      <c r="T118" s="53" t="str">
        <f t="shared" si="18"/>
        <v/>
      </c>
      <c r="U118" s="54" t="str">
        <f t="shared" si="19"/>
        <v/>
      </c>
      <c r="V118" s="7"/>
      <c r="W118" s="8"/>
      <c r="X118" s="55" t="str">
        <f t="shared" si="20"/>
        <v/>
      </c>
      <c r="Y118" s="7"/>
      <c r="Z118" s="56" t="str">
        <f t="shared" si="21"/>
        <v/>
      </c>
      <c r="AA118" s="56">
        <f t="shared" si="22"/>
        <v>12</v>
      </c>
    </row>
    <row r="119" spans="1:27" ht="39" customHeight="1" x14ac:dyDescent="0.2">
      <c r="A119" s="2"/>
      <c r="B119" s="72">
        <v>112</v>
      </c>
      <c r="C119" s="58"/>
      <c r="D119" s="11"/>
      <c r="E119" s="10"/>
      <c r="F119" s="11"/>
      <c r="G119" s="11"/>
      <c r="H119" s="59"/>
      <c r="I119" s="11"/>
      <c r="J119" s="37" t="b">
        <f t="shared" si="23"/>
        <v>0</v>
      </c>
      <c r="K119" s="65"/>
      <c r="L119" s="41" t="str">
        <f t="shared" si="12"/>
        <v/>
      </c>
      <c r="M119" s="40" t="str">
        <f t="shared" si="13"/>
        <v/>
      </c>
      <c r="N119" s="13"/>
      <c r="O119" s="44">
        <f t="shared" si="14"/>
        <v>0</v>
      </c>
      <c r="P119" s="44">
        <v>28000</v>
      </c>
      <c r="Q119" s="45">
        <f t="shared" si="15"/>
        <v>0</v>
      </c>
      <c r="R119" s="52" t="str">
        <f t="shared" si="16"/>
        <v/>
      </c>
      <c r="S119" s="53" t="str">
        <f t="shared" si="17"/>
        <v/>
      </c>
      <c r="T119" s="53" t="str">
        <f t="shared" si="18"/>
        <v/>
      </c>
      <c r="U119" s="54" t="str">
        <f t="shared" si="19"/>
        <v/>
      </c>
      <c r="V119" s="7"/>
      <c r="W119" s="8"/>
      <c r="X119" s="55" t="str">
        <f t="shared" si="20"/>
        <v/>
      </c>
      <c r="Y119" s="7"/>
      <c r="Z119" s="56" t="str">
        <f t="shared" si="21"/>
        <v/>
      </c>
      <c r="AA119" s="56">
        <f t="shared" si="22"/>
        <v>12</v>
      </c>
    </row>
    <row r="120" spans="1:27" ht="39" customHeight="1" x14ac:dyDescent="0.2">
      <c r="A120" s="2"/>
      <c r="B120" s="72">
        <v>113</v>
      </c>
      <c r="C120" s="58"/>
      <c r="D120" s="11"/>
      <c r="E120" s="10"/>
      <c r="F120" s="11"/>
      <c r="G120" s="11"/>
      <c r="H120" s="59"/>
      <c r="I120" s="11"/>
      <c r="J120" s="37" t="b">
        <f t="shared" si="23"/>
        <v>0</v>
      </c>
      <c r="K120" s="65"/>
      <c r="L120" s="41" t="str">
        <f t="shared" si="12"/>
        <v/>
      </c>
      <c r="M120" s="40" t="str">
        <f t="shared" si="13"/>
        <v/>
      </c>
      <c r="N120" s="13"/>
      <c r="O120" s="44">
        <f t="shared" si="14"/>
        <v>0</v>
      </c>
      <c r="P120" s="44">
        <v>28000</v>
      </c>
      <c r="Q120" s="45">
        <f t="shared" si="15"/>
        <v>0</v>
      </c>
      <c r="R120" s="52" t="str">
        <f t="shared" si="16"/>
        <v/>
      </c>
      <c r="S120" s="53" t="str">
        <f t="shared" si="17"/>
        <v/>
      </c>
      <c r="T120" s="53" t="str">
        <f t="shared" si="18"/>
        <v/>
      </c>
      <c r="U120" s="54" t="str">
        <f t="shared" si="19"/>
        <v/>
      </c>
      <c r="V120" s="7"/>
      <c r="W120" s="8"/>
      <c r="X120" s="55" t="str">
        <f t="shared" si="20"/>
        <v/>
      </c>
      <c r="Y120" s="7"/>
      <c r="Z120" s="56" t="str">
        <f t="shared" si="21"/>
        <v/>
      </c>
      <c r="AA120" s="56">
        <f t="shared" si="22"/>
        <v>12</v>
      </c>
    </row>
    <row r="121" spans="1:27" ht="39" customHeight="1" x14ac:dyDescent="0.2">
      <c r="A121" s="2"/>
      <c r="B121" s="72">
        <v>114</v>
      </c>
      <c r="C121" s="58"/>
      <c r="D121" s="11"/>
      <c r="E121" s="10"/>
      <c r="F121" s="11"/>
      <c r="G121" s="11"/>
      <c r="H121" s="59"/>
      <c r="I121" s="11"/>
      <c r="J121" s="37" t="b">
        <f t="shared" si="23"/>
        <v>0</v>
      </c>
      <c r="K121" s="65"/>
      <c r="L121" s="41" t="str">
        <f t="shared" si="12"/>
        <v/>
      </c>
      <c r="M121" s="40" t="str">
        <f t="shared" si="13"/>
        <v/>
      </c>
      <c r="N121" s="13"/>
      <c r="O121" s="44">
        <f t="shared" si="14"/>
        <v>0</v>
      </c>
      <c r="P121" s="44">
        <v>28000</v>
      </c>
      <c r="Q121" s="45">
        <f t="shared" si="15"/>
        <v>0</v>
      </c>
      <c r="R121" s="52" t="str">
        <f t="shared" si="16"/>
        <v/>
      </c>
      <c r="S121" s="53" t="str">
        <f t="shared" si="17"/>
        <v/>
      </c>
      <c r="T121" s="53" t="str">
        <f t="shared" si="18"/>
        <v/>
      </c>
      <c r="U121" s="54" t="str">
        <f t="shared" si="19"/>
        <v/>
      </c>
      <c r="V121" s="7"/>
      <c r="W121" s="8"/>
      <c r="X121" s="55" t="str">
        <f t="shared" si="20"/>
        <v/>
      </c>
      <c r="Y121" s="7"/>
      <c r="Z121" s="56" t="str">
        <f t="shared" si="21"/>
        <v/>
      </c>
      <c r="AA121" s="56">
        <f t="shared" si="22"/>
        <v>12</v>
      </c>
    </row>
    <row r="122" spans="1:27" ht="39" customHeight="1" x14ac:dyDescent="0.2">
      <c r="A122" s="2"/>
      <c r="B122" s="72">
        <v>115</v>
      </c>
      <c r="C122" s="58"/>
      <c r="D122" s="11"/>
      <c r="E122" s="10"/>
      <c r="F122" s="11"/>
      <c r="G122" s="11"/>
      <c r="H122" s="59"/>
      <c r="I122" s="11"/>
      <c r="J122" s="37" t="b">
        <f t="shared" si="23"/>
        <v>0</v>
      </c>
      <c r="K122" s="65"/>
      <c r="L122" s="41" t="str">
        <f t="shared" si="12"/>
        <v/>
      </c>
      <c r="M122" s="40" t="str">
        <f t="shared" si="13"/>
        <v/>
      </c>
      <c r="N122" s="13"/>
      <c r="O122" s="44">
        <f t="shared" si="14"/>
        <v>0</v>
      </c>
      <c r="P122" s="44">
        <v>28000</v>
      </c>
      <c r="Q122" s="45">
        <f t="shared" si="15"/>
        <v>0</v>
      </c>
      <c r="R122" s="52" t="str">
        <f t="shared" si="16"/>
        <v/>
      </c>
      <c r="S122" s="53" t="str">
        <f t="shared" si="17"/>
        <v/>
      </c>
      <c r="T122" s="53" t="str">
        <f t="shared" si="18"/>
        <v/>
      </c>
      <c r="U122" s="54" t="str">
        <f t="shared" si="19"/>
        <v/>
      </c>
      <c r="V122" s="7"/>
      <c r="W122" s="8"/>
      <c r="X122" s="55" t="str">
        <f t="shared" si="20"/>
        <v/>
      </c>
      <c r="Y122" s="7"/>
      <c r="Z122" s="56" t="str">
        <f t="shared" si="21"/>
        <v/>
      </c>
      <c r="AA122" s="56">
        <f t="shared" si="22"/>
        <v>12</v>
      </c>
    </row>
    <row r="123" spans="1:27" ht="39" customHeight="1" x14ac:dyDescent="0.2">
      <c r="A123" s="2"/>
      <c r="B123" s="72">
        <v>116</v>
      </c>
      <c r="C123" s="58"/>
      <c r="D123" s="11"/>
      <c r="E123" s="10"/>
      <c r="F123" s="11"/>
      <c r="G123" s="11"/>
      <c r="H123" s="59"/>
      <c r="I123" s="11"/>
      <c r="J123" s="37" t="b">
        <f t="shared" si="23"/>
        <v>0</v>
      </c>
      <c r="K123" s="65"/>
      <c r="L123" s="41" t="str">
        <f t="shared" si="12"/>
        <v/>
      </c>
      <c r="M123" s="40" t="str">
        <f t="shared" si="13"/>
        <v/>
      </c>
      <c r="N123" s="13"/>
      <c r="O123" s="44">
        <f t="shared" si="14"/>
        <v>0</v>
      </c>
      <c r="P123" s="44">
        <v>28000</v>
      </c>
      <c r="Q123" s="45">
        <f t="shared" si="15"/>
        <v>0</v>
      </c>
      <c r="R123" s="52" t="str">
        <f t="shared" si="16"/>
        <v/>
      </c>
      <c r="S123" s="53" t="str">
        <f t="shared" si="17"/>
        <v/>
      </c>
      <c r="T123" s="53" t="str">
        <f t="shared" si="18"/>
        <v/>
      </c>
      <c r="U123" s="54" t="str">
        <f t="shared" si="19"/>
        <v/>
      </c>
      <c r="V123" s="7"/>
      <c r="W123" s="8"/>
      <c r="X123" s="55" t="str">
        <f t="shared" si="20"/>
        <v/>
      </c>
      <c r="Y123" s="7"/>
      <c r="Z123" s="56" t="str">
        <f t="shared" si="21"/>
        <v/>
      </c>
      <c r="AA123" s="56">
        <f t="shared" si="22"/>
        <v>12</v>
      </c>
    </row>
    <row r="124" spans="1:27" ht="39" customHeight="1" x14ac:dyDescent="0.2">
      <c r="A124" s="2"/>
      <c r="B124" s="72">
        <v>117</v>
      </c>
      <c r="C124" s="58"/>
      <c r="D124" s="11"/>
      <c r="E124" s="10"/>
      <c r="F124" s="11"/>
      <c r="G124" s="11"/>
      <c r="H124" s="59"/>
      <c r="I124" s="11"/>
      <c r="J124" s="37" t="b">
        <f t="shared" si="23"/>
        <v>0</v>
      </c>
      <c r="K124" s="65"/>
      <c r="L124" s="41" t="str">
        <f t="shared" si="12"/>
        <v/>
      </c>
      <c r="M124" s="40" t="str">
        <f t="shared" si="13"/>
        <v/>
      </c>
      <c r="N124" s="13"/>
      <c r="O124" s="44">
        <f t="shared" si="14"/>
        <v>0</v>
      </c>
      <c r="P124" s="44">
        <v>28000</v>
      </c>
      <c r="Q124" s="45">
        <f t="shared" si="15"/>
        <v>0</v>
      </c>
      <c r="R124" s="52" t="str">
        <f t="shared" si="16"/>
        <v/>
      </c>
      <c r="S124" s="53" t="str">
        <f t="shared" si="17"/>
        <v/>
      </c>
      <c r="T124" s="53" t="str">
        <f t="shared" si="18"/>
        <v/>
      </c>
      <c r="U124" s="54" t="str">
        <f t="shared" si="19"/>
        <v/>
      </c>
      <c r="V124" s="7"/>
      <c r="W124" s="8"/>
      <c r="X124" s="55" t="str">
        <f t="shared" si="20"/>
        <v/>
      </c>
      <c r="Y124" s="7"/>
      <c r="Z124" s="56" t="str">
        <f t="shared" si="21"/>
        <v/>
      </c>
      <c r="AA124" s="56">
        <f t="shared" si="22"/>
        <v>12</v>
      </c>
    </row>
    <row r="125" spans="1:27" ht="39" customHeight="1" x14ac:dyDescent="0.2">
      <c r="A125" s="2"/>
      <c r="B125" s="72">
        <v>118</v>
      </c>
      <c r="C125" s="58"/>
      <c r="D125" s="11"/>
      <c r="E125" s="10"/>
      <c r="F125" s="11"/>
      <c r="G125" s="11"/>
      <c r="H125" s="59"/>
      <c r="I125" s="11"/>
      <c r="J125" s="37" t="b">
        <f t="shared" si="23"/>
        <v>0</v>
      </c>
      <c r="K125" s="65"/>
      <c r="L125" s="41" t="str">
        <f t="shared" si="12"/>
        <v/>
      </c>
      <c r="M125" s="40" t="str">
        <f t="shared" si="13"/>
        <v/>
      </c>
      <c r="N125" s="13"/>
      <c r="O125" s="44">
        <f t="shared" si="14"/>
        <v>0</v>
      </c>
      <c r="P125" s="44">
        <v>28000</v>
      </c>
      <c r="Q125" s="45">
        <f t="shared" si="15"/>
        <v>0</v>
      </c>
      <c r="R125" s="52" t="str">
        <f t="shared" si="16"/>
        <v/>
      </c>
      <c r="S125" s="53" t="str">
        <f t="shared" si="17"/>
        <v/>
      </c>
      <c r="T125" s="53" t="str">
        <f t="shared" si="18"/>
        <v/>
      </c>
      <c r="U125" s="54" t="str">
        <f t="shared" si="19"/>
        <v/>
      </c>
      <c r="V125" s="7"/>
      <c r="W125" s="8"/>
      <c r="X125" s="55" t="str">
        <f t="shared" si="20"/>
        <v/>
      </c>
      <c r="Y125" s="7"/>
      <c r="Z125" s="56" t="str">
        <f t="shared" si="21"/>
        <v/>
      </c>
      <c r="AA125" s="56">
        <f t="shared" si="22"/>
        <v>12</v>
      </c>
    </row>
    <row r="126" spans="1:27" ht="39" customHeight="1" x14ac:dyDescent="0.2">
      <c r="A126" s="2"/>
      <c r="B126" s="72">
        <v>119</v>
      </c>
      <c r="C126" s="58"/>
      <c r="D126" s="11"/>
      <c r="E126" s="10"/>
      <c r="F126" s="11"/>
      <c r="G126" s="11"/>
      <c r="H126" s="59"/>
      <c r="I126" s="11"/>
      <c r="J126" s="37" t="b">
        <f t="shared" si="23"/>
        <v>0</v>
      </c>
      <c r="K126" s="65"/>
      <c r="L126" s="41" t="str">
        <f t="shared" si="12"/>
        <v/>
      </c>
      <c r="M126" s="40" t="str">
        <f t="shared" si="13"/>
        <v/>
      </c>
      <c r="N126" s="13"/>
      <c r="O126" s="44">
        <f t="shared" si="14"/>
        <v>0</v>
      </c>
      <c r="P126" s="44">
        <v>28000</v>
      </c>
      <c r="Q126" s="45">
        <f t="shared" si="15"/>
        <v>0</v>
      </c>
      <c r="R126" s="52" t="str">
        <f t="shared" si="16"/>
        <v/>
      </c>
      <c r="S126" s="53" t="str">
        <f t="shared" si="17"/>
        <v/>
      </c>
      <c r="T126" s="53" t="str">
        <f t="shared" si="18"/>
        <v/>
      </c>
      <c r="U126" s="54" t="str">
        <f t="shared" si="19"/>
        <v/>
      </c>
      <c r="V126" s="7"/>
      <c r="W126" s="8"/>
      <c r="X126" s="55" t="str">
        <f t="shared" si="20"/>
        <v/>
      </c>
      <c r="Y126" s="7"/>
      <c r="Z126" s="56" t="str">
        <f t="shared" si="21"/>
        <v/>
      </c>
      <c r="AA126" s="56">
        <f t="shared" si="22"/>
        <v>12</v>
      </c>
    </row>
    <row r="127" spans="1:27" ht="39" customHeight="1" x14ac:dyDescent="0.2">
      <c r="A127" s="2"/>
      <c r="B127" s="72">
        <v>120</v>
      </c>
      <c r="C127" s="58"/>
      <c r="D127" s="11"/>
      <c r="E127" s="10"/>
      <c r="F127" s="11"/>
      <c r="G127" s="11"/>
      <c r="H127" s="59"/>
      <c r="I127" s="11"/>
      <c r="J127" s="37" t="b">
        <f t="shared" si="23"/>
        <v>0</v>
      </c>
      <c r="K127" s="65"/>
      <c r="L127" s="41" t="str">
        <f t="shared" si="12"/>
        <v/>
      </c>
      <c r="M127" s="40" t="str">
        <f t="shared" si="13"/>
        <v/>
      </c>
      <c r="N127" s="13"/>
      <c r="O127" s="44">
        <f t="shared" si="14"/>
        <v>0</v>
      </c>
      <c r="P127" s="44">
        <v>28000</v>
      </c>
      <c r="Q127" s="45">
        <f t="shared" si="15"/>
        <v>0</v>
      </c>
      <c r="R127" s="52" t="str">
        <f t="shared" si="16"/>
        <v/>
      </c>
      <c r="S127" s="53" t="str">
        <f t="shared" si="17"/>
        <v/>
      </c>
      <c r="T127" s="53" t="str">
        <f t="shared" si="18"/>
        <v/>
      </c>
      <c r="U127" s="54" t="str">
        <f t="shared" si="19"/>
        <v/>
      </c>
      <c r="V127" s="7"/>
      <c r="W127" s="8"/>
      <c r="X127" s="55" t="str">
        <f t="shared" si="20"/>
        <v/>
      </c>
      <c r="Y127" s="7"/>
      <c r="Z127" s="56" t="str">
        <f t="shared" si="21"/>
        <v/>
      </c>
      <c r="AA127" s="56">
        <f t="shared" si="22"/>
        <v>12</v>
      </c>
    </row>
    <row r="128" spans="1:27" ht="39" customHeight="1" x14ac:dyDescent="0.2">
      <c r="A128" s="2"/>
      <c r="B128" s="72">
        <v>121</v>
      </c>
      <c r="C128" s="58"/>
      <c r="D128" s="11"/>
      <c r="E128" s="10"/>
      <c r="F128" s="11"/>
      <c r="G128" s="11"/>
      <c r="H128" s="59"/>
      <c r="I128" s="11"/>
      <c r="J128" s="37" t="b">
        <f t="shared" si="23"/>
        <v>0</v>
      </c>
      <c r="K128" s="65"/>
      <c r="L128" s="41" t="str">
        <f t="shared" si="12"/>
        <v/>
      </c>
      <c r="M128" s="40" t="str">
        <f t="shared" si="13"/>
        <v/>
      </c>
      <c r="N128" s="13"/>
      <c r="O128" s="44">
        <f t="shared" si="14"/>
        <v>0</v>
      </c>
      <c r="P128" s="44">
        <v>28000</v>
      </c>
      <c r="Q128" s="45">
        <f t="shared" si="15"/>
        <v>0</v>
      </c>
      <c r="R128" s="52" t="str">
        <f t="shared" si="16"/>
        <v/>
      </c>
      <c r="S128" s="53" t="str">
        <f t="shared" si="17"/>
        <v/>
      </c>
      <c r="T128" s="53" t="str">
        <f t="shared" si="18"/>
        <v/>
      </c>
      <c r="U128" s="54" t="str">
        <f t="shared" si="19"/>
        <v/>
      </c>
      <c r="V128" s="7"/>
      <c r="W128" s="8"/>
      <c r="X128" s="55" t="str">
        <f t="shared" si="20"/>
        <v/>
      </c>
      <c r="Y128" s="7"/>
      <c r="Z128" s="56" t="str">
        <f t="shared" si="21"/>
        <v/>
      </c>
      <c r="AA128" s="56">
        <f t="shared" si="22"/>
        <v>12</v>
      </c>
    </row>
    <row r="129" spans="1:27" s="92" customFormat="1" ht="39" customHeight="1" x14ac:dyDescent="0.2">
      <c r="A129" s="3"/>
      <c r="B129" s="72">
        <v>122</v>
      </c>
      <c r="C129" s="58"/>
      <c r="D129" s="11"/>
      <c r="E129" s="10"/>
      <c r="F129" s="11"/>
      <c r="G129" s="11"/>
      <c r="H129" s="59"/>
      <c r="I129" s="11"/>
      <c r="J129" s="37" t="b">
        <f t="shared" si="23"/>
        <v>0</v>
      </c>
      <c r="K129" s="65"/>
      <c r="L129" s="41" t="str">
        <f t="shared" si="12"/>
        <v/>
      </c>
      <c r="M129" s="40" t="str">
        <f t="shared" si="13"/>
        <v/>
      </c>
      <c r="N129" s="13"/>
      <c r="O129" s="44">
        <f t="shared" si="14"/>
        <v>0</v>
      </c>
      <c r="P129" s="44">
        <v>28000</v>
      </c>
      <c r="Q129" s="45">
        <f t="shared" si="15"/>
        <v>0</v>
      </c>
      <c r="R129" s="52" t="str">
        <f t="shared" si="16"/>
        <v/>
      </c>
      <c r="S129" s="53" t="str">
        <f t="shared" si="17"/>
        <v/>
      </c>
      <c r="T129" s="53" t="str">
        <f t="shared" si="18"/>
        <v/>
      </c>
      <c r="U129" s="54" t="str">
        <f t="shared" si="19"/>
        <v/>
      </c>
      <c r="V129" s="7"/>
      <c r="W129" s="8"/>
      <c r="X129" s="55" t="str">
        <f t="shared" si="20"/>
        <v/>
      </c>
      <c r="Y129" s="7"/>
      <c r="Z129" s="56" t="str">
        <f t="shared" si="21"/>
        <v/>
      </c>
      <c r="AA129" s="56">
        <f t="shared" si="22"/>
        <v>12</v>
      </c>
    </row>
    <row r="130" spans="1:27" s="92" customFormat="1" ht="39" customHeight="1" x14ac:dyDescent="0.2">
      <c r="A130" s="3"/>
      <c r="B130" s="72">
        <v>123</v>
      </c>
      <c r="C130" s="58"/>
      <c r="D130" s="11"/>
      <c r="E130" s="10"/>
      <c r="F130" s="11"/>
      <c r="G130" s="11"/>
      <c r="H130" s="59"/>
      <c r="I130" s="11"/>
      <c r="J130" s="37" t="b">
        <f t="shared" si="23"/>
        <v>0</v>
      </c>
      <c r="K130" s="65"/>
      <c r="L130" s="41" t="str">
        <f t="shared" si="12"/>
        <v/>
      </c>
      <c r="M130" s="40" t="str">
        <f t="shared" si="13"/>
        <v/>
      </c>
      <c r="N130" s="13"/>
      <c r="O130" s="44">
        <f t="shared" si="14"/>
        <v>0</v>
      </c>
      <c r="P130" s="44">
        <v>28000</v>
      </c>
      <c r="Q130" s="45">
        <f t="shared" si="15"/>
        <v>0</v>
      </c>
      <c r="R130" s="52" t="str">
        <f t="shared" si="16"/>
        <v/>
      </c>
      <c r="S130" s="53" t="str">
        <f t="shared" si="17"/>
        <v/>
      </c>
      <c r="T130" s="53" t="str">
        <f t="shared" si="18"/>
        <v/>
      </c>
      <c r="U130" s="54" t="str">
        <f t="shared" si="19"/>
        <v/>
      </c>
      <c r="V130" s="7"/>
      <c r="W130" s="8"/>
      <c r="X130" s="55" t="str">
        <f t="shared" si="20"/>
        <v/>
      </c>
      <c r="Y130" s="7"/>
      <c r="Z130" s="56" t="str">
        <f t="shared" si="21"/>
        <v/>
      </c>
      <c r="AA130" s="56">
        <f t="shared" si="22"/>
        <v>12</v>
      </c>
    </row>
    <row r="131" spans="1:27" s="92" customFormat="1" ht="39" customHeight="1" x14ac:dyDescent="0.2">
      <c r="A131" s="3"/>
      <c r="B131" s="72">
        <v>124</v>
      </c>
      <c r="C131" s="58"/>
      <c r="D131" s="11"/>
      <c r="E131" s="10"/>
      <c r="F131" s="11"/>
      <c r="G131" s="11"/>
      <c r="H131" s="59"/>
      <c r="I131" s="11"/>
      <c r="J131" s="37" t="b">
        <f t="shared" si="23"/>
        <v>0</v>
      </c>
      <c r="K131" s="65"/>
      <c r="L131" s="41" t="str">
        <f t="shared" si="12"/>
        <v/>
      </c>
      <c r="M131" s="40" t="str">
        <f t="shared" si="13"/>
        <v/>
      </c>
      <c r="N131" s="13"/>
      <c r="O131" s="44">
        <f t="shared" si="14"/>
        <v>0</v>
      </c>
      <c r="P131" s="44">
        <v>28000</v>
      </c>
      <c r="Q131" s="45">
        <f t="shared" si="15"/>
        <v>0</v>
      </c>
      <c r="R131" s="52" t="str">
        <f t="shared" si="16"/>
        <v/>
      </c>
      <c r="S131" s="53" t="str">
        <f t="shared" si="17"/>
        <v/>
      </c>
      <c r="T131" s="53" t="str">
        <f t="shared" si="18"/>
        <v/>
      </c>
      <c r="U131" s="54" t="str">
        <f t="shared" si="19"/>
        <v/>
      </c>
      <c r="V131" s="7"/>
      <c r="W131" s="8"/>
      <c r="X131" s="55" t="str">
        <f t="shared" si="20"/>
        <v/>
      </c>
      <c r="Y131" s="7"/>
      <c r="Z131" s="56" t="str">
        <f t="shared" si="21"/>
        <v/>
      </c>
      <c r="AA131" s="56">
        <f t="shared" si="22"/>
        <v>12</v>
      </c>
    </row>
    <row r="132" spans="1:27" s="92" customFormat="1" ht="39" customHeight="1" x14ac:dyDescent="0.2">
      <c r="A132" s="3"/>
      <c r="B132" s="72">
        <v>125</v>
      </c>
      <c r="C132" s="58"/>
      <c r="D132" s="11"/>
      <c r="E132" s="10"/>
      <c r="F132" s="11"/>
      <c r="G132" s="11"/>
      <c r="H132" s="59"/>
      <c r="I132" s="11"/>
      <c r="J132" s="37" t="b">
        <f t="shared" si="23"/>
        <v>0</v>
      </c>
      <c r="K132" s="65"/>
      <c r="L132" s="41" t="str">
        <f t="shared" si="12"/>
        <v/>
      </c>
      <c r="M132" s="40" t="str">
        <f t="shared" si="13"/>
        <v/>
      </c>
      <c r="N132" s="13"/>
      <c r="O132" s="44">
        <f t="shared" si="14"/>
        <v>0</v>
      </c>
      <c r="P132" s="44">
        <v>28000</v>
      </c>
      <c r="Q132" s="45">
        <f t="shared" si="15"/>
        <v>0</v>
      </c>
      <c r="R132" s="52" t="str">
        <f t="shared" si="16"/>
        <v/>
      </c>
      <c r="S132" s="53" t="str">
        <f t="shared" si="17"/>
        <v/>
      </c>
      <c r="T132" s="53" t="str">
        <f t="shared" si="18"/>
        <v/>
      </c>
      <c r="U132" s="54" t="str">
        <f t="shared" si="19"/>
        <v/>
      </c>
      <c r="V132" s="7"/>
      <c r="W132" s="8"/>
      <c r="X132" s="55" t="str">
        <f t="shared" si="20"/>
        <v/>
      </c>
      <c r="Y132" s="7"/>
      <c r="Z132" s="56" t="str">
        <f t="shared" si="21"/>
        <v/>
      </c>
      <c r="AA132" s="56">
        <f t="shared" si="22"/>
        <v>12</v>
      </c>
    </row>
    <row r="133" spans="1:27" s="92" customFormat="1" ht="39" customHeight="1" x14ac:dyDescent="0.2">
      <c r="A133" s="3"/>
      <c r="B133" s="72">
        <v>126</v>
      </c>
      <c r="C133" s="58"/>
      <c r="D133" s="11"/>
      <c r="E133" s="10"/>
      <c r="F133" s="11"/>
      <c r="G133" s="11"/>
      <c r="H133" s="59"/>
      <c r="I133" s="11"/>
      <c r="J133" s="37" t="b">
        <f t="shared" si="23"/>
        <v>0</v>
      </c>
      <c r="K133" s="65"/>
      <c r="L133" s="41" t="str">
        <f t="shared" si="12"/>
        <v/>
      </c>
      <c r="M133" s="40" t="str">
        <f t="shared" si="13"/>
        <v/>
      </c>
      <c r="N133" s="13"/>
      <c r="O133" s="44">
        <f t="shared" si="14"/>
        <v>0</v>
      </c>
      <c r="P133" s="44">
        <v>28000</v>
      </c>
      <c r="Q133" s="45">
        <f t="shared" si="15"/>
        <v>0</v>
      </c>
      <c r="R133" s="52" t="str">
        <f t="shared" si="16"/>
        <v/>
      </c>
      <c r="S133" s="53" t="str">
        <f t="shared" si="17"/>
        <v/>
      </c>
      <c r="T133" s="53" t="str">
        <f t="shared" si="18"/>
        <v/>
      </c>
      <c r="U133" s="54" t="str">
        <f t="shared" si="19"/>
        <v/>
      </c>
      <c r="V133" s="7"/>
      <c r="W133" s="8"/>
      <c r="X133" s="55" t="str">
        <f t="shared" si="20"/>
        <v/>
      </c>
      <c r="Y133" s="7"/>
      <c r="Z133" s="56" t="str">
        <f t="shared" si="21"/>
        <v/>
      </c>
      <c r="AA133" s="56">
        <f t="shared" si="22"/>
        <v>12</v>
      </c>
    </row>
    <row r="134" spans="1:27" s="92" customFormat="1" ht="39" customHeight="1" x14ac:dyDescent="0.2">
      <c r="A134" s="3"/>
      <c r="B134" s="72">
        <v>127</v>
      </c>
      <c r="C134" s="58"/>
      <c r="D134" s="11"/>
      <c r="E134" s="10"/>
      <c r="F134" s="11"/>
      <c r="G134" s="11"/>
      <c r="H134" s="59"/>
      <c r="I134" s="11"/>
      <c r="J134" s="37" t="b">
        <f t="shared" si="23"/>
        <v>0</v>
      </c>
      <c r="K134" s="65"/>
      <c r="L134" s="41" t="str">
        <f t="shared" si="12"/>
        <v/>
      </c>
      <c r="M134" s="40" t="str">
        <f t="shared" si="13"/>
        <v/>
      </c>
      <c r="N134" s="13"/>
      <c r="O134" s="44">
        <f t="shared" si="14"/>
        <v>0</v>
      </c>
      <c r="P134" s="44">
        <v>28000</v>
      </c>
      <c r="Q134" s="45">
        <f t="shared" si="15"/>
        <v>0</v>
      </c>
      <c r="R134" s="52" t="str">
        <f t="shared" si="16"/>
        <v/>
      </c>
      <c r="S134" s="53" t="str">
        <f t="shared" si="17"/>
        <v/>
      </c>
      <c r="T134" s="53" t="str">
        <f t="shared" si="18"/>
        <v/>
      </c>
      <c r="U134" s="54" t="str">
        <f t="shared" si="19"/>
        <v/>
      </c>
      <c r="V134" s="7"/>
      <c r="W134" s="8"/>
      <c r="X134" s="55" t="str">
        <f t="shared" si="20"/>
        <v/>
      </c>
      <c r="Y134" s="7"/>
      <c r="Z134" s="56" t="str">
        <f t="shared" si="21"/>
        <v/>
      </c>
      <c r="AA134" s="56">
        <f t="shared" si="22"/>
        <v>12</v>
      </c>
    </row>
    <row r="135" spans="1:27" s="92" customFormat="1" ht="39" customHeight="1" x14ac:dyDescent="0.2">
      <c r="A135" s="3"/>
      <c r="B135" s="72">
        <v>128</v>
      </c>
      <c r="C135" s="58"/>
      <c r="D135" s="11"/>
      <c r="E135" s="10"/>
      <c r="F135" s="11"/>
      <c r="G135" s="11"/>
      <c r="H135" s="59"/>
      <c r="I135" s="11"/>
      <c r="J135" s="37" t="b">
        <f t="shared" si="23"/>
        <v>0</v>
      </c>
      <c r="K135" s="65"/>
      <c r="L135" s="41" t="str">
        <f t="shared" si="12"/>
        <v/>
      </c>
      <c r="M135" s="40" t="str">
        <f t="shared" si="13"/>
        <v/>
      </c>
      <c r="N135" s="13"/>
      <c r="O135" s="44">
        <f t="shared" si="14"/>
        <v>0</v>
      </c>
      <c r="P135" s="44">
        <v>28000</v>
      </c>
      <c r="Q135" s="45">
        <f t="shared" si="15"/>
        <v>0</v>
      </c>
      <c r="R135" s="52" t="str">
        <f t="shared" si="16"/>
        <v/>
      </c>
      <c r="S135" s="53" t="str">
        <f t="shared" si="17"/>
        <v/>
      </c>
      <c r="T135" s="53" t="str">
        <f t="shared" si="18"/>
        <v/>
      </c>
      <c r="U135" s="54" t="str">
        <f t="shared" si="19"/>
        <v/>
      </c>
      <c r="V135" s="7"/>
      <c r="W135" s="8"/>
      <c r="X135" s="55" t="str">
        <f t="shared" si="20"/>
        <v/>
      </c>
      <c r="Y135" s="7"/>
      <c r="Z135" s="56" t="str">
        <f t="shared" si="21"/>
        <v/>
      </c>
      <c r="AA135" s="56">
        <f t="shared" si="22"/>
        <v>12</v>
      </c>
    </row>
    <row r="136" spans="1:27" s="92" customFormat="1" ht="39" customHeight="1" x14ac:dyDescent="0.2">
      <c r="A136" s="3"/>
      <c r="B136" s="72">
        <v>129</v>
      </c>
      <c r="C136" s="58"/>
      <c r="D136" s="11"/>
      <c r="E136" s="10"/>
      <c r="F136" s="11"/>
      <c r="G136" s="11"/>
      <c r="H136" s="59"/>
      <c r="I136" s="11"/>
      <c r="J136" s="37" t="b">
        <f t="shared" si="23"/>
        <v>0</v>
      </c>
      <c r="K136" s="65"/>
      <c r="L136" s="41" t="str">
        <f t="shared" si="12"/>
        <v/>
      </c>
      <c r="M136" s="40" t="str">
        <f t="shared" si="13"/>
        <v/>
      </c>
      <c r="N136" s="13"/>
      <c r="O136" s="44">
        <f t="shared" si="14"/>
        <v>0</v>
      </c>
      <c r="P136" s="44">
        <v>28000</v>
      </c>
      <c r="Q136" s="45">
        <f t="shared" si="15"/>
        <v>0</v>
      </c>
      <c r="R136" s="52" t="str">
        <f t="shared" si="16"/>
        <v/>
      </c>
      <c r="S136" s="53" t="str">
        <f t="shared" si="17"/>
        <v/>
      </c>
      <c r="T136" s="53" t="str">
        <f t="shared" si="18"/>
        <v/>
      </c>
      <c r="U136" s="54" t="str">
        <f t="shared" si="19"/>
        <v/>
      </c>
      <c r="V136" s="7"/>
      <c r="W136" s="8"/>
      <c r="X136" s="55" t="str">
        <f t="shared" si="20"/>
        <v/>
      </c>
      <c r="Y136" s="7"/>
      <c r="Z136" s="56" t="str">
        <f t="shared" si="21"/>
        <v/>
      </c>
      <c r="AA136" s="56">
        <f t="shared" si="22"/>
        <v>12</v>
      </c>
    </row>
    <row r="137" spans="1:27" s="92" customFormat="1" ht="39" customHeight="1" x14ac:dyDescent="0.2">
      <c r="A137" s="3"/>
      <c r="B137" s="72">
        <v>130</v>
      </c>
      <c r="C137" s="58"/>
      <c r="D137" s="11"/>
      <c r="E137" s="10"/>
      <c r="F137" s="11"/>
      <c r="G137" s="11"/>
      <c r="H137" s="59"/>
      <c r="I137" s="11"/>
      <c r="J137" s="37" t="b">
        <f t="shared" si="23"/>
        <v>0</v>
      </c>
      <c r="K137" s="65"/>
      <c r="L137" s="41" t="str">
        <f t="shared" ref="L137:L200" si="24">IF(SUM(T137:U137,X137,Y137:Y137)=0,"",SUM(T137:U137,X137,Y137:Y137))</f>
        <v/>
      </c>
      <c r="M137" s="40" t="str">
        <f t="shared" ref="M137:M200" si="25">IF(L137="","",ROUNDDOWN(K137/L137,0))</f>
        <v/>
      </c>
      <c r="N137" s="13"/>
      <c r="O137" s="44">
        <f t="shared" ref="O137:O200" si="26">SUM(M137:N137)</f>
        <v>0</v>
      </c>
      <c r="P137" s="44">
        <v>28000</v>
      </c>
      <c r="Q137" s="45">
        <f t="shared" ref="Q137:Q200" si="27">IF(J137="対象",IF(O137&gt;P137,P137,O137),0)</f>
        <v>0</v>
      </c>
      <c r="R137" s="52" t="str">
        <f t="shared" ref="R137:R200" si="28">IF(H137="在園",(YEAR($R$3)-YEAR(F137))*12+MONTH($R$3)-MONTH(F137)+1,"")</f>
        <v/>
      </c>
      <c r="S137" s="53" t="str">
        <f t="shared" ref="S137:S200" si="29">IF(R137&gt;12,"",R137)</f>
        <v/>
      </c>
      <c r="T137" s="53" t="str">
        <f t="shared" ref="T137:T200" si="30">IF(H137="在園",IF(R137&gt;12,12,R137),"")</f>
        <v/>
      </c>
      <c r="U137" s="54" t="str">
        <f t="shared" ref="U137:U200" si="31">IF(H137="在園のまま市内へ転入",AA137,"")</f>
        <v/>
      </c>
      <c r="V137" s="7"/>
      <c r="W137" s="8"/>
      <c r="X137" s="55" t="str">
        <f t="shared" ref="X137:X200" si="32">IF(AND(OR(H137="休園",H137="復園"),SUM(V137+W137)&gt;0),SUM(V137+W137),"")</f>
        <v/>
      </c>
      <c r="Y137" s="7"/>
      <c r="Z137" s="56" t="str">
        <f t="shared" ref="Z137:Z200" si="33">IF(H137="在園のまま市内へ転入",(YEAR($R$3)-YEAR(G137))*12+MONTH($R$3)-MONTH(G137)+1,"")</f>
        <v/>
      </c>
      <c r="AA137" s="56">
        <f t="shared" ref="AA137:AA200" si="34">IF(Z137&gt;12,12,Z137)</f>
        <v>12</v>
      </c>
    </row>
    <row r="138" spans="1:27" s="92" customFormat="1" ht="39" customHeight="1" x14ac:dyDescent="0.2">
      <c r="A138" s="3"/>
      <c r="B138" s="72">
        <v>131</v>
      </c>
      <c r="C138" s="58"/>
      <c r="D138" s="11"/>
      <c r="E138" s="10"/>
      <c r="F138" s="11"/>
      <c r="G138" s="11"/>
      <c r="H138" s="59"/>
      <c r="I138" s="11"/>
      <c r="J138" s="37" t="b">
        <f t="shared" ref="J138:J201" si="35">IF(OR(H138="在園",H138="在園のまま市内へ転入",H138="復園",H138="その他1（支給対象）"),"対象",IF(OR(H138="退園",H138="在園のまま市外へ転出",H138="休園",H138="入園キャンセル",H138="その他２（支給対象外）"),"対象外"))</f>
        <v>0</v>
      </c>
      <c r="K138" s="65"/>
      <c r="L138" s="41" t="str">
        <f t="shared" si="24"/>
        <v/>
      </c>
      <c r="M138" s="40" t="str">
        <f t="shared" si="25"/>
        <v/>
      </c>
      <c r="N138" s="13"/>
      <c r="O138" s="44">
        <f t="shared" si="26"/>
        <v>0</v>
      </c>
      <c r="P138" s="44">
        <v>28000</v>
      </c>
      <c r="Q138" s="45">
        <f t="shared" si="27"/>
        <v>0</v>
      </c>
      <c r="R138" s="52" t="str">
        <f t="shared" si="28"/>
        <v/>
      </c>
      <c r="S138" s="53" t="str">
        <f t="shared" si="29"/>
        <v/>
      </c>
      <c r="T138" s="53" t="str">
        <f t="shared" si="30"/>
        <v/>
      </c>
      <c r="U138" s="54" t="str">
        <f t="shared" si="31"/>
        <v/>
      </c>
      <c r="V138" s="7"/>
      <c r="W138" s="8"/>
      <c r="X138" s="55" t="str">
        <f t="shared" si="32"/>
        <v/>
      </c>
      <c r="Y138" s="7"/>
      <c r="Z138" s="56" t="str">
        <f t="shared" si="33"/>
        <v/>
      </c>
      <c r="AA138" s="56">
        <f t="shared" si="34"/>
        <v>12</v>
      </c>
    </row>
    <row r="139" spans="1:27" s="92" customFormat="1" ht="39" customHeight="1" x14ac:dyDescent="0.2">
      <c r="A139" s="3"/>
      <c r="B139" s="72">
        <v>132</v>
      </c>
      <c r="C139" s="58"/>
      <c r="D139" s="11"/>
      <c r="E139" s="10"/>
      <c r="F139" s="11"/>
      <c r="G139" s="11"/>
      <c r="H139" s="59"/>
      <c r="I139" s="11"/>
      <c r="J139" s="37" t="b">
        <f t="shared" si="35"/>
        <v>0</v>
      </c>
      <c r="K139" s="65"/>
      <c r="L139" s="41" t="str">
        <f t="shared" si="24"/>
        <v/>
      </c>
      <c r="M139" s="40" t="str">
        <f t="shared" si="25"/>
        <v/>
      </c>
      <c r="N139" s="13"/>
      <c r="O139" s="44">
        <f t="shared" si="26"/>
        <v>0</v>
      </c>
      <c r="P139" s="44">
        <v>28000</v>
      </c>
      <c r="Q139" s="45">
        <f t="shared" si="27"/>
        <v>0</v>
      </c>
      <c r="R139" s="52" t="str">
        <f t="shared" si="28"/>
        <v/>
      </c>
      <c r="S139" s="53" t="str">
        <f t="shared" si="29"/>
        <v/>
      </c>
      <c r="T139" s="53" t="str">
        <f t="shared" si="30"/>
        <v/>
      </c>
      <c r="U139" s="54" t="str">
        <f t="shared" si="31"/>
        <v/>
      </c>
      <c r="V139" s="7"/>
      <c r="W139" s="8"/>
      <c r="X139" s="55" t="str">
        <f t="shared" si="32"/>
        <v/>
      </c>
      <c r="Y139" s="7"/>
      <c r="Z139" s="56" t="str">
        <f t="shared" si="33"/>
        <v/>
      </c>
      <c r="AA139" s="56">
        <f t="shared" si="34"/>
        <v>12</v>
      </c>
    </row>
    <row r="140" spans="1:27" s="92" customFormat="1" ht="39" customHeight="1" x14ac:dyDescent="0.2">
      <c r="A140" s="3"/>
      <c r="B140" s="72">
        <v>133</v>
      </c>
      <c r="C140" s="58"/>
      <c r="D140" s="11"/>
      <c r="E140" s="10"/>
      <c r="F140" s="11"/>
      <c r="G140" s="11"/>
      <c r="H140" s="59"/>
      <c r="I140" s="11"/>
      <c r="J140" s="37" t="b">
        <f t="shared" si="35"/>
        <v>0</v>
      </c>
      <c r="K140" s="65"/>
      <c r="L140" s="41" t="str">
        <f t="shared" si="24"/>
        <v/>
      </c>
      <c r="M140" s="40" t="str">
        <f t="shared" si="25"/>
        <v/>
      </c>
      <c r="N140" s="13"/>
      <c r="O140" s="44">
        <f t="shared" si="26"/>
        <v>0</v>
      </c>
      <c r="P140" s="44">
        <v>28000</v>
      </c>
      <c r="Q140" s="45">
        <f t="shared" si="27"/>
        <v>0</v>
      </c>
      <c r="R140" s="52" t="str">
        <f t="shared" si="28"/>
        <v/>
      </c>
      <c r="S140" s="53" t="str">
        <f t="shared" si="29"/>
        <v/>
      </c>
      <c r="T140" s="53" t="str">
        <f t="shared" si="30"/>
        <v/>
      </c>
      <c r="U140" s="54" t="str">
        <f t="shared" si="31"/>
        <v/>
      </c>
      <c r="V140" s="7"/>
      <c r="W140" s="8"/>
      <c r="X140" s="55" t="str">
        <f t="shared" si="32"/>
        <v/>
      </c>
      <c r="Y140" s="7"/>
      <c r="Z140" s="56" t="str">
        <f t="shared" si="33"/>
        <v/>
      </c>
      <c r="AA140" s="56">
        <f t="shared" si="34"/>
        <v>12</v>
      </c>
    </row>
    <row r="141" spans="1:27" s="92" customFormat="1" ht="39" customHeight="1" x14ac:dyDescent="0.2">
      <c r="A141" s="3"/>
      <c r="B141" s="72">
        <v>134</v>
      </c>
      <c r="C141" s="58"/>
      <c r="D141" s="11"/>
      <c r="E141" s="10"/>
      <c r="F141" s="11"/>
      <c r="G141" s="11"/>
      <c r="H141" s="59"/>
      <c r="I141" s="11"/>
      <c r="J141" s="37" t="b">
        <f t="shared" si="35"/>
        <v>0</v>
      </c>
      <c r="K141" s="65"/>
      <c r="L141" s="41" t="str">
        <f t="shared" si="24"/>
        <v/>
      </c>
      <c r="M141" s="40" t="str">
        <f t="shared" si="25"/>
        <v/>
      </c>
      <c r="N141" s="13"/>
      <c r="O141" s="44">
        <f t="shared" si="26"/>
        <v>0</v>
      </c>
      <c r="P141" s="44">
        <v>28000</v>
      </c>
      <c r="Q141" s="45">
        <f t="shared" si="27"/>
        <v>0</v>
      </c>
      <c r="R141" s="52" t="str">
        <f t="shared" si="28"/>
        <v/>
      </c>
      <c r="S141" s="53" t="str">
        <f t="shared" si="29"/>
        <v/>
      </c>
      <c r="T141" s="53" t="str">
        <f t="shared" si="30"/>
        <v/>
      </c>
      <c r="U141" s="54" t="str">
        <f t="shared" si="31"/>
        <v/>
      </c>
      <c r="V141" s="7"/>
      <c r="W141" s="8"/>
      <c r="X141" s="55" t="str">
        <f t="shared" si="32"/>
        <v/>
      </c>
      <c r="Y141" s="7"/>
      <c r="Z141" s="56" t="str">
        <f t="shared" si="33"/>
        <v/>
      </c>
      <c r="AA141" s="56">
        <f t="shared" si="34"/>
        <v>12</v>
      </c>
    </row>
    <row r="142" spans="1:27" s="92" customFormat="1" ht="39" customHeight="1" x14ac:dyDescent="0.2">
      <c r="A142" s="3"/>
      <c r="B142" s="72">
        <v>135</v>
      </c>
      <c r="C142" s="58"/>
      <c r="D142" s="11"/>
      <c r="E142" s="10"/>
      <c r="F142" s="11"/>
      <c r="G142" s="11"/>
      <c r="H142" s="59"/>
      <c r="I142" s="11"/>
      <c r="J142" s="37" t="b">
        <f t="shared" si="35"/>
        <v>0</v>
      </c>
      <c r="K142" s="65"/>
      <c r="L142" s="41" t="str">
        <f t="shared" si="24"/>
        <v/>
      </c>
      <c r="M142" s="40" t="str">
        <f t="shared" si="25"/>
        <v/>
      </c>
      <c r="N142" s="13"/>
      <c r="O142" s="44">
        <f t="shared" si="26"/>
        <v>0</v>
      </c>
      <c r="P142" s="44">
        <v>28000</v>
      </c>
      <c r="Q142" s="45">
        <f t="shared" si="27"/>
        <v>0</v>
      </c>
      <c r="R142" s="52" t="str">
        <f t="shared" si="28"/>
        <v/>
      </c>
      <c r="S142" s="53" t="str">
        <f t="shared" si="29"/>
        <v/>
      </c>
      <c r="T142" s="53" t="str">
        <f t="shared" si="30"/>
        <v/>
      </c>
      <c r="U142" s="54" t="str">
        <f t="shared" si="31"/>
        <v/>
      </c>
      <c r="V142" s="7"/>
      <c r="W142" s="8"/>
      <c r="X142" s="55" t="str">
        <f t="shared" si="32"/>
        <v/>
      </c>
      <c r="Y142" s="7"/>
      <c r="Z142" s="56" t="str">
        <f t="shared" si="33"/>
        <v/>
      </c>
      <c r="AA142" s="56">
        <f t="shared" si="34"/>
        <v>12</v>
      </c>
    </row>
    <row r="143" spans="1:27" s="92" customFormat="1" ht="39" customHeight="1" x14ac:dyDescent="0.2">
      <c r="A143" s="3"/>
      <c r="B143" s="72">
        <v>136</v>
      </c>
      <c r="C143" s="58"/>
      <c r="D143" s="11"/>
      <c r="E143" s="10"/>
      <c r="F143" s="11"/>
      <c r="G143" s="11"/>
      <c r="H143" s="59"/>
      <c r="I143" s="11"/>
      <c r="J143" s="37" t="b">
        <f t="shared" si="35"/>
        <v>0</v>
      </c>
      <c r="K143" s="65"/>
      <c r="L143" s="41" t="str">
        <f t="shared" si="24"/>
        <v/>
      </c>
      <c r="M143" s="40" t="str">
        <f t="shared" si="25"/>
        <v/>
      </c>
      <c r="N143" s="13"/>
      <c r="O143" s="44">
        <f t="shared" si="26"/>
        <v>0</v>
      </c>
      <c r="P143" s="44">
        <v>28000</v>
      </c>
      <c r="Q143" s="45">
        <f t="shared" si="27"/>
        <v>0</v>
      </c>
      <c r="R143" s="52" t="str">
        <f t="shared" si="28"/>
        <v/>
      </c>
      <c r="S143" s="53" t="str">
        <f t="shared" si="29"/>
        <v/>
      </c>
      <c r="T143" s="53" t="str">
        <f t="shared" si="30"/>
        <v/>
      </c>
      <c r="U143" s="54" t="str">
        <f t="shared" si="31"/>
        <v/>
      </c>
      <c r="V143" s="7"/>
      <c r="W143" s="8"/>
      <c r="X143" s="55" t="str">
        <f t="shared" si="32"/>
        <v/>
      </c>
      <c r="Y143" s="7"/>
      <c r="Z143" s="56" t="str">
        <f t="shared" si="33"/>
        <v/>
      </c>
      <c r="AA143" s="56">
        <f t="shared" si="34"/>
        <v>12</v>
      </c>
    </row>
    <row r="144" spans="1:27" s="92" customFormat="1" ht="39" customHeight="1" x14ac:dyDescent="0.2">
      <c r="A144" s="3"/>
      <c r="B144" s="72">
        <v>137</v>
      </c>
      <c r="C144" s="58"/>
      <c r="D144" s="11"/>
      <c r="E144" s="10"/>
      <c r="F144" s="11"/>
      <c r="G144" s="11"/>
      <c r="H144" s="59"/>
      <c r="I144" s="11"/>
      <c r="J144" s="37" t="b">
        <f t="shared" si="35"/>
        <v>0</v>
      </c>
      <c r="K144" s="65"/>
      <c r="L144" s="41" t="str">
        <f t="shared" si="24"/>
        <v/>
      </c>
      <c r="M144" s="40" t="str">
        <f t="shared" si="25"/>
        <v/>
      </c>
      <c r="N144" s="13"/>
      <c r="O144" s="44">
        <f t="shared" si="26"/>
        <v>0</v>
      </c>
      <c r="P144" s="44">
        <v>28000</v>
      </c>
      <c r="Q144" s="45">
        <f t="shared" si="27"/>
        <v>0</v>
      </c>
      <c r="R144" s="52" t="str">
        <f t="shared" si="28"/>
        <v/>
      </c>
      <c r="S144" s="53" t="str">
        <f t="shared" si="29"/>
        <v/>
      </c>
      <c r="T144" s="53" t="str">
        <f t="shared" si="30"/>
        <v/>
      </c>
      <c r="U144" s="54" t="str">
        <f t="shared" si="31"/>
        <v/>
      </c>
      <c r="V144" s="7"/>
      <c r="W144" s="8"/>
      <c r="X144" s="55" t="str">
        <f t="shared" si="32"/>
        <v/>
      </c>
      <c r="Y144" s="7"/>
      <c r="Z144" s="56" t="str">
        <f t="shared" si="33"/>
        <v/>
      </c>
      <c r="AA144" s="56">
        <f t="shared" si="34"/>
        <v>12</v>
      </c>
    </row>
    <row r="145" spans="1:27" s="92" customFormat="1" ht="39" customHeight="1" x14ac:dyDescent="0.2">
      <c r="A145" s="3"/>
      <c r="B145" s="72">
        <v>138</v>
      </c>
      <c r="C145" s="58"/>
      <c r="D145" s="11"/>
      <c r="E145" s="10"/>
      <c r="F145" s="11"/>
      <c r="G145" s="11"/>
      <c r="H145" s="59"/>
      <c r="I145" s="11"/>
      <c r="J145" s="37" t="b">
        <f t="shared" si="35"/>
        <v>0</v>
      </c>
      <c r="K145" s="65"/>
      <c r="L145" s="41" t="str">
        <f t="shared" si="24"/>
        <v/>
      </c>
      <c r="M145" s="40" t="str">
        <f t="shared" si="25"/>
        <v/>
      </c>
      <c r="N145" s="13"/>
      <c r="O145" s="44">
        <f t="shared" si="26"/>
        <v>0</v>
      </c>
      <c r="P145" s="44">
        <v>28000</v>
      </c>
      <c r="Q145" s="45">
        <f t="shared" si="27"/>
        <v>0</v>
      </c>
      <c r="R145" s="52" t="str">
        <f t="shared" si="28"/>
        <v/>
      </c>
      <c r="S145" s="53" t="str">
        <f t="shared" si="29"/>
        <v/>
      </c>
      <c r="T145" s="53" t="str">
        <f t="shared" si="30"/>
        <v/>
      </c>
      <c r="U145" s="54" t="str">
        <f t="shared" si="31"/>
        <v/>
      </c>
      <c r="V145" s="7"/>
      <c r="W145" s="8"/>
      <c r="X145" s="55" t="str">
        <f t="shared" si="32"/>
        <v/>
      </c>
      <c r="Y145" s="7"/>
      <c r="Z145" s="56" t="str">
        <f t="shared" si="33"/>
        <v/>
      </c>
      <c r="AA145" s="56">
        <f t="shared" si="34"/>
        <v>12</v>
      </c>
    </row>
    <row r="146" spans="1:27" s="92" customFormat="1" ht="39" customHeight="1" x14ac:dyDescent="0.2">
      <c r="A146" s="3"/>
      <c r="B146" s="72">
        <v>139</v>
      </c>
      <c r="C146" s="58"/>
      <c r="D146" s="11"/>
      <c r="E146" s="10"/>
      <c r="F146" s="11"/>
      <c r="G146" s="11"/>
      <c r="H146" s="59"/>
      <c r="I146" s="11"/>
      <c r="J146" s="37" t="b">
        <f t="shared" si="35"/>
        <v>0</v>
      </c>
      <c r="K146" s="65"/>
      <c r="L146" s="41" t="str">
        <f t="shared" si="24"/>
        <v/>
      </c>
      <c r="M146" s="40" t="str">
        <f t="shared" si="25"/>
        <v/>
      </c>
      <c r="N146" s="13"/>
      <c r="O146" s="44">
        <f t="shared" si="26"/>
        <v>0</v>
      </c>
      <c r="P146" s="44">
        <v>28000</v>
      </c>
      <c r="Q146" s="45">
        <f t="shared" si="27"/>
        <v>0</v>
      </c>
      <c r="R146" s="52" t="str">
        <f t="shared" si="28"/>
        <v/>
      </c>
      <c r="S146" s="53" t="str">
        <f t="shared" si="29"/>
        <v/>
      </c>
      <c r="T146" s="53" t="str">
        <f t="shared" si="30"/>
        <v/>
      </c>
      <c r="U146" s="54" t="str">
        <f t="shared" si="31"/>
        <v/>
      </c>
      <c r="V146" s="7"/>
      <c r="W146" s="8"/>
      <c r="X146" s="55" t="str">
        <f t="shared" si="32"/>
        <v/>
      </c>
      <c r="Y146" s="7"/>
      <c r="Z146" s="56" t="str">
        <f t="shared" si="33"/>
        <v/>
      </c>
      <c r="AA146" s="56">
        <f t="shared" si="34"/>
        <v>12</v>
      </c>
    </row>
    <row r="147" spans="1:27" s="92" customFormat="1" ht="39" customHeight="1" x14ac:dyDescent="0.2">
      <c r="A147" s="3"/>
      <c r="B147" s="72">
        <v>140</v>
      </c>
      <c r="C147" s="58"/>
      <c r="D147" s="11"/>
      <c r="E147" s="10"/>
      <c r="F147" s="11"/>
      <c r="G147" s="11"/>
      <c r="H147" s="59"/>
      <c r="I147" s="11"/>
      <c r="J147" s="37" t="b">
        <f t="shared" si="35"/>
        <v>0</v>
      </c>
      <c r="K147" s="65"/>
      <c r="L147" s="41" t="str">
        <f t="shared" si="24"/>
        <v/>
      </c>
      <c r="M147" s="40" t="str">
        <f t="shared" si="25"/>
        <v/>
      </c>
      <c r="N147" s="13"/>
      <c r="O147" s="44">
        <f t="shared" si="26"/>
        <v>0</v>
      </c>
      <c r="P147" s="44">
        <v>28000</v>
      </c>
      <c r="Q147" s="45">
        <f t="shared" si="27"/>
        <v>0</v>
      </c>
      <c r="R147" s="52" t="str">
        <f t="shared" si="28"/>
        <v/>
      </c>
      <c r="S147" s="53" t="str">
        <f t="shared" si="29"/>
        <v/>
      </c>
      <c r="T147" s="53" t="str">
        <f t="shared" si="30"/>
        <v/>
      </c>
      <c r="U147" s="54" t="str">
        <f t="shared" si="31"/>
        <v/>
      </c>
      <c r="V147" s="7"/>
      <c r="W147" s="8"/>
      <c r="X147" s="55" t="str">
        <f t="shared" si="32"/>
        <v/>
      </c>
      <c r="Y147" s="7"/>
      <c r="Z147" s="56" t="str">
        <f t="shared" si="33"/>
        <v/>
      </c>
      <c r="AA147" s="56">
        <f t="shared" si="34"/>
        <v>12</v>
      </c>
    </row>
    <row r="148" spans="1:27" s="92" customFormat="1" ht="39" customHeight="1" x14ac:dyDescent="0.2">
      <c r="A148" s="3"/>
      <c r="B148" s="72">
        <v>141</v>
      </c>
      <c r="C148" s="58"/>
      <c r="D148" s="11"/>
      <c r="E148" s="10"/>
      <c r="F148" s="11"/>
      <c r="G148" s="11"/>
      <c r="H148" s="59"/>
      <c r="I148" s="11"/>
      <c r="J148" s="37" t="b">
        <f t="shared" si="35"/>
        <v>0</v>
      </c>
      <c r="K148" s="65"/>
      <c r="L148" s="41" t="str">
        <f t="shared" si="24"/>
        <v/>
      </c>
      <c r="M148" s="40" t="str">
        <f t="shared" si="25"/>
        <v/>
      </c>
      <c r="N148" s="13"/>
      <c r="O148" s="44">
        <f t="shared" si="26"/>
        <v>0</v>
      </c>
      <c r="P148" s="44">
        <v>28000</v>
      </c>
      <c r="Q148" s="45">
        <f t="shared" si="27"/>
        <v>0</v>
      </c>
      <c r="R148" s="52" t="str">
        <f t="shared" si="28"/>
        <v/>
      </c>
      <c r="S148" s="53" t="str">
        <f t="shared" si="29"/>
        <v/>
      </c>
      <c r="T148" s="53" t="str">
        <f t="shared" si="30"/>
        <v/>
      </c>
      <c r="U148" s="54" t="str">
        <f t="shared" si="31"/>
        <v/>
      </c>
      <c r="V148" s="7"/>
      <c r="W148" s="8"/>
      <c r="X148" s="55" t="str">
        <f t="shared" si="32"/>
        <v/>
      </c>
      <c r="Y148" s="7"/>
      <c r="Z148" s="56" t="str">
        <f t="shared" si="33"/>
        <v/>
      </c>
      <c r="AA148" s="56">
        <f t="shared" si="34"/>
        <v>12</v>
      </c>
    </row>
    <row r="149" spans="1:27" s="92" customFormat="1" ht="39" customHeight="1" x14ac:dyDescent="0.2">
      <c r="A149" s="3"/>
      <c r="B149" s="72">
        <v>142</v>
      </c>
      <c r="C149" s="58"/>
      <c r="D149" s="11"/>
      <c r="E149" s="10"/>
      <c r="F149" s="11"/>
      <c r="G149" s="11"/>
      <c r="H149" s="59"/>
      <c r="I149" s="11"/>
      <c r="J149" s="37" t="b">
        <f t="shared" si="35"/>
        <v>0</v>
      </c>
      <c r="K149" s="65"/>
      <c r="L149" s="41" t="str">
        <f t="shared" si="24"/>
        <v/>
      </c>
      <c r="M149" s="40" t="str">
        <f t="shared" si="25"/>
        <v/>
      </c>
      <c r="N149" s="13"/>
      <c r="O149" s="44">
        <f t="shared" si="26"/>
        <v>0</v>
      </c>
      <c r="P149" s="44">
        <v>28000</v>
      </c>
      <c r="Q149" s="45">
        <f t="shared" si="27"/>
        <v>0</v>
      </c>
      <c r="R149" s="52" t="str">
        <f t="shared" si="28"/>
        <v/>
      </c>
      <c r="S149" s="53" t="str">
        <f t="shared" si="29"/>
        <v/>
      </c>
      <c r="T149" s="53" t="str">
        <f t="shared" si="30"/>
        <v/>
      </c>
      <c r="U149" s="54" t="str">
        <f t="shared" si="31"/>
        <v/>
      </c>
      <c r="V149" s="7"/>
      <c r="W149" s="8"/>
      <c r="X149" s="55" t="str">
        <f t="shared" si="32"/>
        <v/>
      </c>
      <c r="Y149" s="7"/>
      <c r="Z149" s="56" t="str">
        <f t="shared" si="33"/>
        <v/>
      </c>
      <c r="AA149" s="56">
        <f t="shared" si="34"/>
        <v>12</v>
      </c>
    </row>
    <row r="150" spans="1:27" s="92" customFormat="1" ht="39" customHeight="1" x14ac:dyDescent="0.2">
      <c r="A150" s="3"/>
      <c r="B150" s="72">
        <v>143</v>
      </c>
      <c r="C150" s="58"/>
      <c r="D150" s="11"/>
      <c r="E150" s="10"/>
      <c r="F150" s="11"/>
      <c r="G150" s="11"/>
      <c r="H150" s="59"/>
      <c r="I150" s="11"/>
      <c r="J150" s="37" t="b">
        <f t="shared" si="35"/>
        <v>0</v>
      </c>
      <c r="K150" s="65"/>
      <c r="L150" s="41" t="str">
        <f t="shared" si="24"/>
        <v/>
      </c>
      <c r="M150" s="40" t="str">
        <f t="shared" si="25"/>
        <v/>
      </c>
      <c r="N150" s="13"/>
      <c r="O150" s="44">
        <f t="shared" si="26"/>
        <v>0</v>
      </c>
      <c r="P150" s="44">
        <v>28000</v>
      </c>
      <c r="Q150" s="45">
        <f t="shared" si="27"/>
        <v>0</v>
      </c>
      <c r="R150" s="52" t="str">
        <f t="shared" si="28"/>
        <v/>
      </c>
      <c r="S150" s="53" t="str">
        <f t="shared" si="29"/>
        <v/>
      </c>
      <c r="T150" s="53" t="str">
        <f t="shared" si="30"/>
        <v/>
      </c>
      <c r="U150" s="54" t="str">
        <f t="shared" si="31"/>
        <v/>
      </c>
      <c r="V150" s="7"/>
      <c r="W150" s="8"/>
      <c r="X150" s="55" t="str">
        <f t="shared" si="32"/>
        <v/>
      </c>
      <c r="Y150" s="7"/>
      <c r="Z150" s="56" t="str">
        <f t="shared" si="33"/>
        <v/>
      </c>
      <c r="AA150" s="56">
        <f t="shared" si="34"/>
        <v>12</v>
      </c>
    </row>
    <row r="151" spans="1:27" s="92" customFormat="1" ht="39" customHeight="1" x14ac:dyDescent="0.2">
      <c r="A151" s="3"/>
      <c r="B151" s="72">
        <v>144</v>
      </c>
      <c r="C151" s="58"/>
      <c r="D151" s="11"/>
      <c r="E151" s="10"/>
      <c r="F151" s="11"/>
      <c r="G151" s="11"/>
      <c r="H151" s="59"/>
      <c r="I151" s="11"/>
      <c r="J151" s="37" t="b">
        <f t="shared" si="35"/>
        <v>0</v>
      </c>
      <c r="K151" s="65"/>
      <c r="L151" s="41" t="str">
        <f t="shared" si="24"/>
        <v/>
      </c>
      <c r="M151" s="40" t="str">
        <f t="shared" si="25"/>
        <v/>
      </c>
      <c r="N151" s="13"/>
      <c r="O151" s="44">
        <f t="shared" si="26"/>
        <v>0</v>
      </c>
      <c r="P151" s="44">
        <v>28000</v>
      </c>
      <c r="Q151" s="45">
        <f t="shared" si="27"/>
        <v>0</v>
      </c>
      <c r="R151" s="52" t="str">
        <f t="shared" si="28"/>
        <v/>
      </c>
      <c r="S151" s="53" t="str">
        <f t="shared" si="29"/>
        <v/>
      </c>
      <c r="T151" s="53" t="str">
        <f t="shared" si="30"/>
        <v/>
      </c>
      <c r="U151" s="54" t="str">
        <f t="shared" si="31"/>
        <v/>
      </c>
      <c r="V151" s="7"/>
      <c r="W151" s="8"/>
      <c r="X151" s="55" t="str">
        <f t="shared" si="32"/>
        <v/>
      </c>
      <c r="Y151" s="7"/>
      <c r="Z151" s="56" t="str">
        <f t="shared" si="33"/>
        <v/>
      </c>
      <c r="AA151" s="56">
        <f t="shared" si="34"/>
        <v>12</v>
      </c>
    </row>
    <row r="152" spans="1:27" s="92" customFormat="1" ht="39" customHeight="1" x14ac:dyDescent="0.2">
      <c r="A152" s="3"/>
      <c r="B152" s="72">
        <v>145</v>
      </c>
      <c r="C152" s="58"/>
      <c r="D152" s="11"/>
      <c r="E152" s="10"/>
      <c r="F152" s="11"/>
      <c r="G152" s="11"/>
      <c r="H152" s="59"/>
      <c r="I152" s="11"/>
      <c r="J152" s="37" t="b">
        <f t="shared" si="35"/>
        <v>0</v>
      </c>
      <c r="K152" s="65"/>
      <c r="L152" s="41" t="str">
        <f t="shared" si="24"/>
        <v/>
      </c>
      <c r="M152" s="40" t="str">
        <f t="shared" si="25"/>
        <v/>
      </c>
      <c r="N152" s="13"/>
      <c r="O152" s="44">
        <f t="shared" si="26"/>
        <v>0</v>
      </c>
      <c r="P152" s="44">
        <v>28000</v>
      </c>
      <c r="Q152" s="45">
        <f t="shared" si="27"/>
        <v>0</v>
      </c>
      <c r="R152" s="52" t="str">
        <f t="shared" si="28"/>
        <v/>
      </c>
      <c r="S152" s="53" t="str">
        <f t="shared" si="29"/>
        <v/>
      </c>
      <c r="T152" s="53" t="str">
        <f t="shared" si="30"/>
        <v/>
      </c>
      <c r="U152" s="54" t="str">
        <f t="shared" si="31"/>
        <v/>
      </c>
      <c r="V152" s="7"/>
      <c r="W152" s="8"/>
      <c r="X152" s="55" t="str">
        <f t="shared" si="32"/>
        <v/>
      </c>
      <c r="Y152" s="7"/>
      <c r="Z152" s="56" t="str">
        <f t="shared" si="33"/>
        <v/>
      </c>
      <c r="AA152" s="56">
        <f t="shared" si="34"/>
        <v>12</v>
      </c>
    </row>
    <row r="153" spans="1:27" s="92" customFormat="1" ht="39" customHeight="1" x14ac:dyDescent="0.2">
      <c r="A153" s="3"/>
      <c r="B153" s="72">
        <v>146</v>
      </c>
      <c r="C153" s="58"/>
      <c r="D153" s="11"/>
      <c r="E153" s="10"/>
      <c r="F153" s="11"/>
      <c r="G153" s="11"/>
      <c r="H153" s="59"/>
      <c r="I153" s="11"/>
      <c r="J153" s="37" t="b">
        <f t="shared" si="35"/>
        <v>0</v>
      </c>
      <c r="K153" s="65"/>
      <c r="L153" s="41" t="str">
        <f t="shared" si="24"/>
        <v/>
      </c>
      <c r="M153" s="40" t="str">
        <f t="shared" si="25"/>
        <v/>
      </c>
      <c r="N153" s="13"/>
      <c r="O153" s="44">
        <f t="shared" si="26"/>
        <v>0</v>
      </c>
      <c r="P153" s="44">
        <v>28000</v>
      </c>
      <c r="Q153" s="45">
        <f t="shared" si="27"/>
        <v>0</v>
      </c>
      <c r="R153" s="52" t="str">
        <f t="shared" si="28"/>
        <v/>
      </c>
      <c r="S153" s="53" t="str">
        <f t="shared" si="29"/>
        <v/>
      </c>
      <c r="T153" s="53" t="str">
        <f t="shared" si="30"/>
        <v/>
      </c>
      <c r="U153" s="54" t="str">
        <f t="shared" si="31"/>
        <v/>
      </c>
      <c r="V153" s="7"/>
      <c r="W153" s="8"/>
      <c r="X153" s="55" t="str">
        <f t="shared" si="32"/>
        <v/>
      </c>
      <c r="Y153" s="7"/>
      <c r="Z153" s="56" t="str">
        <f t="shared" si="33"/>
        <v/>
      </c>
      <c r="AA153" s="56">
        <f t="shared" si="34"/>
        <v>12</v>
      </c>
    </row>
    <row r="154" spans="1:27" s="92" customFormat="1" ht="39" customHeight="1" x14ac:dyDescent="0.2">
      <c r="A154" s="3"/>
      <c r="B154" s="72">
        <v>147</v>
      </c>
      <c r="C154" s="58"/>
      <c r="D154" s="11"/>
      <c r="E154" s="10"/>
      <c r="F154" s="11"/>
      <c r="G154" s="11"/>
      <c r="H154" s="59"/>
      <c r="I154" s="11"/>
      <c r="J154" s="37" t="b">
        <f t="shared" si="35"/>
        <v>0</v>
      </c>
      <c r="K154" s="65"/>
      <c r="L154" s="41" t="str">
        <f t="shared" si="24"/>
        <v/>
      </c>
      <c r="M154" s="40" t="str">
        <f t="shared" si="25"/>
        <v/>
      </c>
      <c r="N154" s="13"/>
      <c r="O154" s="44">
        <f t="shared" si="26"/>
        <v>0</v>
      </c>
      <c r="P154" s="44">
        <v>28000</v>
      </c>
      <c r="Q154" s="45">
        <f t="shared" si="27"/>
        <v>0</v>
      </c>
      <c r="R154" s="52" t="str">
        <f t="shared" si="28"/>
        <v/>
      </c>
      <c r="S154" s="53" t="str">
        <f t="shared" si="29"/>
        <v/>
      </c>
      <c r="T154" s="53" t="str">
        <f t="shared" si="30"/>
        <v/>
      </c>
      <c r="U154" s="54" t="str">
        <f t="shared" si="31"/>
        <v/>
      </c>
      <c r="V154" s="7"/>
      <c r="W154" s="8"/>
      <c r="X154" s="55" t="str">
        <f t="shared" si="32"/>
        <v/>
      </c>
      <c r="Y154" s="7"/>
      <c r="Z154" s="56" t="str">
        <f t="shared" si="33"/>
        <v/>
      </c>
      <c r="AA154" s="56">
        <f t="shared" si="34"/>
        <v>12</v>
      </c>
    </row>
    <row r="155" spans="1:27" s="92" customFormat="1" ht="39" customHeight="1" x14ac:dyDescent="0.2">
      <c r="A155" s="3"/>
      <c r="B155" s="72">
        <v>148</v>
      </c>
      <c r="C155" s="58"/>
      <c r="D155" s="11"/>
      <c r="E155" s="10"/>
      <c r="F155" s="11"/>
      <c r="G155" s="11"/>
      <c r="H155" s="59"/>
      <c r="I155" s="11"/>
      <c r="J155" s="37" t="b">
        <f t="shared" si="35"/>
        <v>0</v>
      </c>
      <c r="K155" s="65"/>
      <c r="L155" s="41" t="str">
        <f t="shared" si="24"/>
        <v/>
      </c>
      <c r="M155" s="40" t="str">
        <f t="shared" si="25"/>
        <v/>
      </c>
      <c r="N155" s="13"/>
      <c r="O155" s="44">
        <f t="shared" si="26"/>
        <v>0</v>
      </c>
      <c r="P155" s="44">
        <v>28000</v>
      </c>
      <c r="Q155" s="45">
        <f t="shared" si="27"/>
        <v>0</v>
      </c>
      <c r="R155" s="52" t="str">
        <f t="shared" si="28"/>
        <v/>
      </c>
      <c r="S155" s="53" t="str">
        <f t="shared" si="29"/>
        <v/>
      </c>
      <c r="T155" s="53" t="str">
        <f t="shared" si="30"/>
        <v/>
      </c>
      <c r="U155" s="54" t="str">
        <f t="shared" si="31"/>
        <v/>
      </c>
      <c r="V155" s="7"/>
      <c r="W155" s="8"/>
      <c r="X155" s="55" t="str">
        <f t="shared" si="32"/>
        <v/>
      </c>
      <c r="Y155" s="7"/>
      <c r="Z155" s="56" t="str">
        <f t="shared" si="33"/>
        <v/>
      </c>
      <c r="AA155" s="56">
        <f t="shared" si="34"/>
        <v>12</v>
      </c>
    </row>
    <row r="156" spans="1:27" s="92" customFormat="1" ht="39" customHeight="1" x14ac:dyDescent="0.2">
      <c r="A156" s="3"/>
      <c r="B156" s="72">
        <v>149</v>
      </c>
      <c r="C156" s="58"/>
      <c r="D156" s="11"/>
      <c r="E156" s="10"/>
      <c r="F156" s="11"/>
      <c r="G156" s="11"/>
      <c r="H156" s="59"/>
      <c r="I156" s="11"/>
      <c r="J156" s="37" t="b">
        <f t="shared" si="35"/>
        <v>0</v>
      </c>
      <c r="K156" s="65"/>
      <c r="L156" s="41" t="str">
        <f t="shared" si="24"/>
        <v/>
      </c>
      <c r="M156" s="40" t="str">
        <f t="shared" si="25"/>
        <v/>
      </c>
      <c r="N156" s="13"/>
      <c r="O156" s="44">
        <f t="shared" si="26"/>
        <v>0</v>
      </c>
      <c r="P156" s="44">
        <v>28000</v>
      </c>
      <c r="Q156" s="45">
        <f t="shared" si="27"/>
        <v>0</v>
      </c>
      <c r="R156" s="52" t="str">
        <f t="shared" si="28"/>
        <v/>
      </c>
      <c r="S156" s="53" t="str">
        <f t="shared" si="29"/>
        <v/>
      </c>
      <c r="T156" s="53" t="str">
        <f t="shared" si="30"/>
        <v/>
      </c>
      <c r="U156" s="54" t="str">
        <f t="shared" si="31"/>
        <v/>
      </c>
      <c r="V156" s="7"/>
      <c r="W156" s="8"/>
      <c r="X156" s="55" t="str">
        <f t="shared" si="32"/>
        <v/>
      </c>
      <c r="Y156" s="7"/>
      <c r="Z156" s="56" t="str">
        <f t="shared" si="33"/>
        <v/>
      </c>
      <c r="AA156" s="56">
        <f t="shared" si="34"/>
        <v>12</v>
      </c>
    </row>
    <row r="157" spans="1:27" s="92" customFormat="1" ht="39" customHeight="1" x14ac:dyDescent="0.2">
      <c r="A157" s="3"/>
      <c r="B157" s="72">
        <v>150</v>
      </c>
      <c r="C157" s="58"/>
      <c r="D157" s="11"/>
      <c r="E157" s="10"/>
      <c r="F157" s="11"/>
      <c r="G157" s="11"/>
      <c r="H157" s="59"/>
      <c r="I157" s="11"/>
      <c r="J157" s="37" t="b">
        <f t="shared" si="35"/>
        <v>0</v>
      </c>
      <c r="K157" s="65"/>
      <c r="L157" s="41" t="str">
        <f t="shared" si="24"/>
        <v/>
      </c>
      <c r="M157" s="40" t="str">
        <f t="shared" si="25"/>
        <v/>
      </c>
      <c r="N157" s="13"/>
      <c r="O157" s="44">
        <f t="shared" si="26"/>
        <v>0</v>
      </c>
      <c r="P157" s="44">
        <v>28000</v>
      </c>
      <c r="Q157" s="45">
        <f t="shared" si="27"/>
        <v>0</v>
      </c>
      <c r="R157" s="52" t="str">
        <f t="shared" si="28"/>
        <v/>
      </c>
      <c r="S157" s="53" t="str">
        <f t="shared" si="29"/>
        <v/>
      </c>
      <c r="T157" s="53" t="str">
        <f t="shared" si="30"/>
        <v/>
      </c>
      <c r="U157" s="54" t="str">
        <f t="shared" si="31"/>
        <v/>
      </c>
      <c r="V157" s="7"/>
      <c r="W157" s="8"/>
      <c r="X157" s="55" t="str">
        <f t="shared" si="32"/>
        <v/>
      </c>
      <c r="Y157" s="7"/>
      <c r="Z157" s="56" t="str">
        <f t="shared" si="33"/>
        <v/>
      </c>
      <c r="AA157" s="56">
        <f t="shared" si="34"/>
        <v>12</v>
      </c>
    </row>
    <row r="158" spans="1:27" s="92" customFormat="1" ht="39" customHeight="1" x14ac:dyDescent="0.2">
      <c r="A158" s="3"/>
      <c r="B158" s="72">
        <v>151</v>
      </c>
      <c r="C158" s="58"/>
      <c r="D158" s="11"/>
      <c r="E158" s="10"/>
      <c r="F158" s="11"/>
      <c r="G158" s="11"/>
      <c r="H158" s="59"/>
      <c r="I158" s="11"/>
      <c r="J158" s="37" t="b">
        <f t="shared" si="35"/>
        <v>0</v>
      </c>
      <c r="K158" s="65"/>
      <c r="L158" s="41" t="str">
        <f t="shared" si="24"/>
        <v/>
      </c>
      <c r="M158" s="40" t="str">
        <f t="shared" si="25"/>
        <v/>
      </c>
      <c r="N158" s="13"/>
      <c r="O158" s="44">
        <f t="shared" si="26"/>
        <v>0</v>
      </c>
      <c r="P158" s="44">
        <v>28000</v>
      </c>
      <c r="Q158" s="45">
        <f t="shared" si="27"/>
        <v>0</v>
      </c>
      <c r="R158" s="52" t="str">
        <f t="shared" si="28"/>
        <v/>
      </c>
      <c r="S158" s="53" t="str">
        <f t="shared" si="29"/>
        <v/>
      </c>
      <c r="T158" s="53" t="str">
        <f t="shared" si="30"/>
        <v/>
      </c>
      <c r="U158" s="54" t="str">
        <f t="shared" si="31"/>
        <v/>
      </c>
      <c r="V158" s="7"/>
      <c r="W158" s="8"/>
      <c r="X158" s="55" t="str">
        <f t="shared" si="32"/>
        <v/>
      </c>
      <c r="Y158" s="7"/>
      <c r="Z158" s="56" t="str">
        <f t="shared" si="33"/>
        <v/>
      </c>
      <c r="AA158" s="56">
        <f t="shared" si="34"/>
        <v>12</v>
      </c>
    </row>
    <row r="159" spans="1:27" s="92" customFormat="1" ht="39" customHeight="1" x14ac:dyDescent="0.2">
      <c r="A159" s="3"/>
      <c r="B159" s="72">
        <v>152</v>
      </c>
      <c r="C159" s="58"/>
      <c r="D159" s="11"/>
      <c r="E159" s="10"/>
      <c r="F159" s="11"/>
      <c r="G159" s="11"/>
      <c r="H159" s="59"/>
      <c r="I159" s="11"/>
      <c r="J159" s="37" t="b">
        <f t="shared" si="35"/>
        <v>0</v>
      </c>
      <c r="K159" s="65"/>
      <c r="L159" s="41" t="str">
        <f t="shared" si="24"/>
        <v/>
      </c>
      <c r="M159" s="40" t="str">
        <f t="shared" si="25"/>
        <v/>
      </c>
      <c r="N159" s="13"/>
      <c r="O159" s="44">
        <f t="shared" si="26"/>
        <v>0</v>
      </c>
      <c r="P159" s="44">
        <v>28000</v>
      </c>
      <c r="Q159" s="45">
        <f t="shared" si="27"/>
        <v>0</v>
      </c>
      <c r="R159" s="52" t="str">
        <f t="shared" si="28"/>
        <v/>
      </c>
      <c r="S159" s="53" t="str">
        <f t="shared" si="29"/>
        <v/>
      </c>
      <c r="T159" s="53" t="str">
        <f t="shared" si="30"/>
        <v/>
      </c>
      <c r="U159" s="54" t="str">
        <f t="shared" si="31"/>
        <v/>
      </c>
      <c r="V159" s="7"/>
      <c r="W159" s="8"/>
      <c r="X159" s="55" t="str">
        <f t="shared" si="32"/>
        <v/>
      </c>
      <c r="Y159" s="7"/>
      <c r="Z159" s="56" t="str">
        <f t="shared" si="33"/>
        <v/>
      </c>
      <c r="AA159" s="56">
        <f t="shared" si="34"/>
        <v>12</v>
      </c>
    </row>
    <row r="160" spans="1:27" s="92" customFormat="1" ht="39" customHeight="1" x14ac:dyDescent="0.2">
      <c r="A160" s="3"/>
      <c r="B160" s="72">
        <v>153</v>
      </c>
      <c r="C160" s="58"/>
      <c r="D160" s="11"/>
      <c r="E160" s="10"/>
      <c r="F160" s="11"/>
      <c r="G160" s="11"/>
      <c r="H160" s="59"/>
      <c r="I160" s="11"/>
      <c r="J160" s="37" t="b">
        <f t="shared" si="35"/>
        <v>0</v>
      </c>
      <c r="K160" s="65"/>
      <c r="L160" s="41" t="str">
        <f t="shared" si="24"/>
        <v/>
      </c>
      <c r="M160" s="40" t="str">
        <f t="shared" si="25"/>
        <v/>
      </c>
      <c r="N160" s="13"/>
      <c r="O160" s="44">
        <f t="shared" si="26"/>
        <v>0</v>
      </c>
      <c r="P160" s="44">
        <v>28000</v>
      </c>
      <c r="Q160" s="45">
        <f t="shared" si="27"/>
        <v>0</v>
      </c>
      <c r="R160" s="52" t="str">
        <f t="shared" si="28"/>
        <v/>
      </c>
      <c r="S160" s="53" t="str">
        <f t="shared" si="29"/>
        <v/>
      </c>
      <c r="T160" s="53" t="str">
        <f t="shared" si="30"/>
        <v/>
      </c>
      <c r="U160" s="54" t="str">
        <f t="shared" si="31"/>
        <v/>
      </c>
      <c r="V160" s="7"/>
      <c r="W160" s="8"/>
      <c r="X160" s="55" t="str">
        <f t="shared" si="32"/>
        <v/>
      </c>
      <c r="Y160" s="7"/>
      <c r="Z160" s="56" t="str">
        <f t="shared" si="33"/>
        <v/>
      </c>
      <c r="AA160" s="56">
        <f t="shared" si="34"/>
        <v>12</v>
      </c>
    </row>
    <row r="161" spans="1:27" s="92" customFormat="1" ht="39" customHeight="1" x14ac:dyDescent="0.2">
      <c r="A161" s="3"/>
      <c r="B161" s="72">
        <v>154</v>
      </c>
      <c r="C161" s="58"/>
      <c r="D161" s="11"/>
      <c r="E161" s="10"/>
      <c r="F161" s="11"/>
      <c r="G161" s="11"/>
      <c r="H161" s="59"/>
      <c r="I161" s="11"/>
      <c r="J161" s="37" t="b">
        <f t="shared" si="35"/>
        <v>0</v>
      </c>
      <c r="K161" s="65"/>
      <c r="L161" s="41" t="str">
        <f t="shared" si="24"/>
        <v/>
      </c>
      <c r="M161" s="40" t="str">
        <f t="shared" si="25"/>
        <v/>
      </c>
      <c r="N161" s="13"/>
      <c r="O161" s="44">
        <f t="shared" si="26"/>
        <v>0</v>
      </c>
      <c r="P161" s="44">
        <v>28000</v>
      </c>
      <c r="Q161" s="45">
        <f t="shared" si="27"/>
        <v>0</v>
      </c>
      <c r="R161" s="52" t="str">
        <f t="shared" si="28"/>
        <v/>
      </c>
      <c r="S161" s="53" t="str">
        <f t="shared" si="29"/>
        <v/>
      </c>
      <c r="T161" s="53" t="str">
        <f t="shared" si="30"/>
        <v/>
      </c>
      <c r="U161" s="54" t="str">
        <f t="shared" si="31"/>
        <v/>
      </c>
      <c r="V161" s="7"/>
      <c r="W161" s="8"/>
      <c r="X161" s="55" t="str">
        <f t="shared" si="32"/>
        <v/>
      </c>
      <c r="Y161" s="7"/>
      <c r="Z161" s="56" t="str">
        <f t="shared" si="33"/>
        <v/>
      </c>
      <c r="AA161" s="56">
        <f t="shared" si="34"/>
        <v>12</v>
      </c>
    </row>
    <row r="162" spans="1:27" s="92" customFormat="1" ht="39" customHeight="1" x14ac:dyDescent="0.2">
      <c r="A162" s="3"/>
      <c r="B162" s="72">
        <v>155</v>
      </c>
      <c r="C162" s="58"/>
      <c r="D162" s="11"/>
      <c r="E162" s="10"/>
      <c r="F162" s="11"/>
      <c r="G162" s="11"/>
      <c r="H162" s="59"/>
      <c r="I162" s="11"/>
      <c r="J162" s="37" t="b">
        <f t="shared" si="35"/>
        <v>0</v>
      </c>
      <c r="K162" s="65"/>
      <c r="L162" s="41" t="str">
        <f t="shared" si="24"/>
        <v/>
      </c>
      <c r="M162" s="40" t="str">
        <f t="shared" si="25"/>
        <v/>
      </c>
      <c r="N162" s="13"/>
      <c r="O162" s="44">
        <f t="shared" si="26"/>
        <v>0</v>
      </c>
      <c r="P162" s="44">
        <v>28000</v>
      </c>
      <c r="Q162" s="45">
        <f t="shared" si="27"/>
        <v>0</v>
      </c>
      <c r="R162" s="52" t="str">
        <f t="shared" si="28"/>
        <v/>
      </c>
      <c r="S162" s="53" t="str">
        <f t="shared" si="29"/>
        <v/>
      </c>
      <c r="T162" s="53" t="str">
        <f t="shared" si="30"/>
        <v/>
      </c>
      <c r="U162" s="54" t="str">
        <f t="shared" si="31"/>
        <v/>
      </c>
      <c r="V162" s="7"/>
      <c r="W162" s="8"/>
      <c r="X162" s="55" t="str">
        <f t="shared" si="32"/>
        <v/>
      </c>
      <c r="Y162" s="7"/>
      <c r="Z162" s="56" t="str">
        <f t="shared" si="33"/>
        <v/>
      </c>
      <c r="AA162" s="56">
        <f t="shared" si="34"/>
        <v>12</v>
      </c>
    </row>
    <row r="163" spans="1:27" s="92" customFormat="1" ht="39" customHeight="1" x14ac:dyDescent="0.2">
      <c r="A163" s="3"/>
      <c r="B163" s="72">
        <v>156</v>
      </c>
      <c r="C163" s="58"/>
      <c r="D163" s="11"/>
      <c r="E163" s="10"/>
      <c r="F163" s="11"/>
      <c r="G163" s="11"/>
      <c r="H163" s="59"/>
      <c r="I163" s="11"/>
      <c r="J163" s="37" t="b">
        <f t="shared" si="35"/>
        <v>0</v>
      </c>
      <c r="K163" s="65"/>
      <c r="L163" s="41" t="str">
        <f t="shared" si="24"/>
        <v/>
      </c>
      <c r="M163" s="40" t="str">
        <f t="shared" si="25"/>
        <v/>
      </c>
      <c r="N163" s="13"/>
      <c r="O163" s="44">
        <f t="shared" si="26"/>
        <v>0</v>
      </c>
      <c r="P163" s="44">
        <v>28000</v>
      </c>
      <c r="Q163" s="45">
        <f t="shared" si="27"/>
        <v>0</v>
      </c>
      <c r="R163" s="52" t="str">
        <f t="shared" si="28"/>
        <v/>
      </c>
      <c r="S163" s="53" t="str">
        <f t="shared" si="29"/>
        <v/>
      </c>
      <c r="T163" s="53" t="str">
        <f t="shared" si="30"/>
        <v/>
      </c>
      <c r="U163" s="54" t="str">
        <f t="shared" si="31"/>
        <v/>
      </c>
      <c r="V163" s="7"/>
      <c r="W163" s="8"/>
      <c r="X163" s="55" t="str">
        <f t="shared" si="32"/>
        <v/>
      </c>
      <c r="Y163" s="7"/>
      <c r="Z163" s="56" t="str">
        <f t="shared" si="33"/>
        <v/>
      </c>
      <c r="AA163" s="56">
        <f t="shared" si="34"/>
        <v>12</v>
      </c>
    </row>
    <row r="164" spans="1:27" s="92" customFormat="1" ht="39" customHeight="1" x14ac:dyDescent="0.2">
      <c r="A164" s="3"/>
      <c r="B164" s="72">
        <v>157</v>
      </c>
      <c r="C164" s="58"/>
      <c r="D164" s="11"/>
      <c r="E164" s="10"/>
      <c r="F164" s="11"/>
      <c r="G164" s="11"/>
      <c r="H164" s="59"/>
      <c r="I164" s="11"/>
      <c r="J164" s="37" t="b">
        <f t="shared" si="35"/>
        <v>0</v>
      </c>
      <c r="K164" s="65"/>
      <c r="L164" s="41" t="str">
        <f t="shared" si="24"/>
        <v/>
      </c>
      <c r="M164" s="40" t="str">
        <f t="shared" si="25"/>
        <v/>
      </c>
      <c r="N164" s="13"/>
      <c r="O164" s="44">
        <f t="shared" si="26"/>
        <v>0</v>
      </c>
      <c r="P164" s="44">
        <v>28000</v>
      </c>
      <c r="Q164" s="45">
        <f t="shared" si="27"/>
        <v>0</v>
      </c>
      <c r="R164" s="52" t="str">
        <f t="shared" si="28"/>
        <v/>
      </c>
      <c r="S164" s="53" t="str">
        <f t="shared" si="29"/>
        <v/>
      </c>
      <c r="T164" s="53" t="str">
        <f t="shared" si="30"/>
        <v/>
      </c>
      <c r="U164" s="54" t="str">
        <f t="shared" si="31"/>
        <v/>
      </c>
      <c r="V164" s="7"/>
      <c r="W164" s="8"/>
      <c r="X164" s="55" t="str">
        <f t="shared" si="32"/>
        <v/>
      </c>
      <c r="Y164" s="7"/>
      <c r="Z164" s="56" t="str">
        <f t="shared" si="33"/>
        <v/>
      </c>
      <c r="AA164" s="56">
        <f t="shared" si="34"/>
        <v>12</v>
      </c>
    </row>
    <row r="165" spans="1:27" s="92" customFormat="1" ht="39" customHeight="1" x14ac:dyDescent="0.2">
      <c r="A165" s="3"/>
      <c r="B165" s="72">
        <v>158</v>
      </c>
      <c r="C165" s="58"/>
      <c r="D165" s="11"/>
      <c r="E165" s="10"/>
      <c r="F165" s="11"/>
      <c r="G165" s="11"/>
      <c r="H165" s="59"/>
      <c r="I165" s="11"/>
      <c r="J165" s="37" t="b">
        <f t="shared" si="35"/>
        <v>0</v>
      </c>
      <c r="K165" s="65"/>
      <c r="L165" s="41" t="str">
        <f t="shared" si="24"/>
        <v/>
      </c>
      <c r="M165" s="40" t="str">
        <f t="shared" si="25"/>
        <v/>
      </c>
      <c r="N165" s="13"/>
      <c r="O165" s="44">
        <f t="shared" si="26"/>
        <v>0</v>
      </c>
      <c r="P165" s="44">
        <v>28000</v>
      </c>
      <c r="Q165" s="45">
        <f t="shared" si="27"/>
        <v>0</v>
      </c>
      <c r="R165" s="52" t="str">
        <f t="shared" si="28"/>
        <v/>
      </c>
      <c r="S165" s="53" t="str">
        <f t="shared" si="29"/>
        <v/>
      </c>
      <c r="T165" s="53" t="str">
        <f t="shared" si="30"/>
        <v/>
      </c>
      <c r="U165" s="54" t="str">
        <f t="shared" si="31"/>
        <v/>
      </c>
      <c r="V165" s="7"/>
      <c r="W165" s="8"/>
      <c r="X165" s="55" t="str">
        <f t="shared" si="32"/>
        <v/>
      </c>
      <c r="Y165" s="7"/>
      <c r="Z165" s="56" t="str">
        <f t="shared" si="33"/>
        <v/>
      </c>
      <c r="AA165" s="56">
        <f t="shared" si="34"/>
        <v>12</v>
      </c>
    </row>
    <row r="166" spans="1:27" s="92" customFormat="1" ht="39" customHeight="1" x14ac:dyDescent="0.2">
      <c r="A166" s="3"/>
      <c r="B166" s="72">
        <v>159</v>
      </c>
      <c r="C166" s="58"/>
      <c r="D166" s="11"/>
      <c r="E166" s="10"/>
      <c r="F166" s="11"/>
      <c r="G166" s="11"/>
      <c r="H166" s="59"/>
      <c r="I166" s="11"/>
      <c r="J166" s="37" t="b">
        <f t="shared" si="35"/>
        <v>0</v>
      </c>
      <c r="K166" s="65"/>
      <c r="L166" s="41" t="str">
        <f t="shared" si="24"/>
        <v/>
      </c>
      <c r="M166" s="40" t="str">
        <f t="shared" si="25"/>
        <v/>
      </c>
      <c r="N166" s="13"/>
      <c r="O166" s="44">
        <f t="shared" si="26"/>
        <v>0</v>
      </c>
      <c r="P166" s="44">
        <v>28000</v>
      </c>
      <c r="Q166" s="45">
        <f t="shared" si="27"/>
        <v>0</v>
      </c>
      <c r="R166" s="52" t="str">
        <f t="shared" si="28"/>
        <v/>
      </c>
      <c r="S166" s="53" t="str">
        <f t="shared" si="29"/>
        <v/>
      </c>
      <c r="T166" s="53" t="str">
        <f t="shared" si="30"/>
        <v/>
      </c>
      <c r="U166" s="54" t="str">
        <f t="shared" si="31"/>
        <v/>
      </c>
      <c r="V166" s="7"/>
      <c r="W166" s="8"/>
      <c r="X166" s="55" t="str">
        <f t="shared" si="32"/>
        <v/>
      </c>
      <c r="Y166" s="7"/>
      <c r="Z166" s="56" t="str">
        <f t="shared" si="33"/>
        <v/>
      </c>
      <c r="AA166" s="56">
        <f t="shared" si="34"/>
        <v>12</v>
      </c>
    </row>
    <row r="167" spans="1:27" s="92" customFormat="1" ht="39" customHeight="1" x14ac:dyDescent="0.2">
      <c r="A167" s="3"/>
      <c r="B167" s="72">
        <v>160</v>
      </c>
      <c r="C167" s="58"/>
      <c r="D167" s="11"/>
      <c r="E167" s="10"/>
      <c r="F167" s="11"/>
      <c r="G167" s="11"/>
      <c r="H167" s="59"/>
      <c r="I167" s="11"/>
      <c r="J167" s="37" t="b">
        <f t="shared" si="35"/>
        <v>0</v>
      </c>
      <c r="K167" s="65"/>
      <c r="L167" s="41" t="str">
        <f t="shared" si="24"/>
        <v/>
      </c>
      <c r="M167" s="40" t="str">
        <f t="shared" si="25"/>
        <v/>
      </c>
      <c r="N167" s="13"/>
      <c r="O167" s="44">
        <f t="shared" si="26"/>
        <v>0</v>
      </c>
      <c r="P167" s="44">
        <v>28000</v>
      </c>
      <c r="Q167" s="45">
        <f t="shared" si="27"/>
        <v>0</v>
      </c>
      <c r="R167" s="52" t="str">
        <f t="shared" si="28"/>
        <v/>
      </c>
      <c r="S167" s="53" t="str">
        <f t="shared" si="29"/>
        <v/>
      </c>
      <c r="T167" s="53" t="str">
        <f t="shared" si="30"/>
        <v/>
      </c>
      <c r="U167" s="54" t="str">
        <f t="shared" si="31"/>
        <v/>
      </c>
      <c r="V167" s="7"/>
      <c r="W167" s="8"/>
      <c r="X167" s="55" t="str">
        <f t="shared" si="32"/>
        <v/>
      </c>
      <c r="Y167" s="7"/>
      <c r="Z167" s="56" t="str">
        <f t="shared" si="33"/>
        <v/>
      </c>
      <c r="AA167" s="56">
        <f t="shared" si="34"/>
        <v>12</v>
      </c>
    </row>
    <row r="168" spans="1:27" s="92" customFormat="1" ht="39" customHeight="1" x14ac:dyDescent="0.2">
      <c r="A168" s="3"/>
      <c r="B168" s="72">
        <v>161</v>
      </c>
      <c r="C168" s="58"/>
      <c r="D168" s="11"/>
      <c r="E168" s="10"/>
      <c r="F168" s="11"/>
      <c r="G168" s="11"/>
      <c r="H168" s="59"/>
      <c r="I168" s="11"/>
      <c r="J168" s="37" t="b">
        <f t="shared" si="35"/>
        <v>0</v>
      </c>
      <c r="K168" s="65"/>
      <c r="L168" s="41" t="str">
        <f t="shared" si="24"/>
        <v/>
      </c>
      <c r="M168" s="40" t="str">
        <f t="shared" si="25"/>
        <v/>
      </c>
      <c r="N168" s="13"/>
      <c r="O168" s="44">
        <f t="shared" si="26"/>
        <v>0</v>
      </c>
      <c r="P168" s="44">
        <v>28000</v>
      </c>
      <c r="Q168" s="45">
        <f t="shared" si="27"/>
        <v>0</v>
      </c>
      <c r="R168" s="52" t="str">
        <f t="shared" si="28"/>
        <v/>
      </c>
      <c r="S168" s="53" t="str">
        <f t="shared" si="29"/>
        <v/>
      </c>
      <c r="T168" s="53" t="str">
        <f t="shared" si="30"/>
        <v/>
      </c>
      <c r="U168" s="54" t="str">
        <f t="shared" si="31"/>
        <v/>
      </c>
      <c r="V168" s="7"/>
      <c r="W168" s="8"/>
      <c r="X168" s="55" t="str">
        <f t="shared" si="32"/>
        <v/>
      </c>
      <c r="Y168" s="7"/>
      <c r="Z168" s="56" t="str">
        <f t="shared" si="33"/>
        <v/>
      </c>
      <c r="AA168" s="56">
        <f t="shared" si="34"/>
        <v>12</v>
      </c>
    </row>
    <row r="169" spans="1:27" s="92" customFormat="1" ht="39" customHeight="1" x14ac:dyDescent="0.2">
      <c r="A169" s="3"/>
      <c r="B169" s="72">
        <v>162</v>
      </c>
      <c r="C169" s="58"/>
      <c r="D169" s="11"/>
      <c r="E169" s="10"/>
      <c r="F169" s="11"/>
      <c r="G169" s="11"/>
      <c r="H169" s="59"/>
      <c r="I169" s="11"/>
      <c r="J169" s="37" t="b">
        <f t="shared" si="35"/>
        <v>0</v>
      </c>
      <c r="K169" s="65"/>
      <c r="L169" s="41" t="str">
        <f t="shared" si="24"/>
        <v/>
      </c>
      <c r="M169" s="40" t="str">
        <f t="shared" si="25"/>
        <v/>
      </c>
      <c r="N169" s="13"/>
      <c r="O169" s="44">
        <f t="shared" si="26"/>
        <v>0</v>
      </c>
      <c r="P169" s="44">
        <v>28000</v>
      </c>
      <c r="Q169" s="45">
        <f t="shared" si="27"/>
        <v>0</v>
      </c>
      <c r="R169" s="52" t="str">
        <f t="shared" si="28"/>
        <v/>
      </c>
      <c r="S169" s="53" t="str">
        <f t="shared" si="29"/>
        <v/>
      </c>
      <c r="T169" s="53" t="str">
        <f t="shared" si="30"/>
        <v/>
      </c>
      <c r="U169" s="54" t="str">
        <f t="shared" si="31"/>
        <v/>
      </c>
      <c r="V169" s="7"/>
      <c r="W169" s="8"/>
      <c r="X169" s="55" t="str">
        <f t="shared" si="32"/>
        <v/>
      </c>
      <c r="Y169" s="7"/>
      <c r="Z169" s="56" t="str">
        <f t="shared" si="33"/>
        <v/>
      </c>
      <c r="AA169" s="56">
        <f t="shared" si="34"/>
        <v>12</v>
      </c>
    </row>
    <row r="170" spans="1:27" ht="39" customHeight="1" x14ac:dyDescent="0.2">
      <c r="A170" s="2"/>
      <c r="B170" s="72">
        <v>163</v>
      </c>
      <c r="C170" s="58"/>
      <c r="D170" s="11"/>
      <c r="E170" s="10"/>
      <c r="F170" s="11"/>
      <c r="G170" s="11"/>
      <c r="H170" s="59"/>
      <c r="I170" s="11"/>
      <c r="J170" s="37" t="b">
        <f t="shared" si="35"/>
        <v>0</v>
      </c>
      <c r="K170" s="65"/>
      <c r="L170" s="41" t="str">
        <f t="shared" si="24"/>
        <v/>
      </c>
      <c r="M170" s="40" t="str">
        <f t="shared" si="25"/>
        <v/>
      </c>
      <c r="N170" s="13"/>
      <c r="O170" s="44">
        <f t="shared" si="26"/>
        <v>0</v>
      </c>
      <c r="P170" s="44">
        <v>28000</v>
      </c>
      <c r="Q170" s="45">
        <f t="shared" si="27"/>
        <v>0</v>
      </c>
      <c r="R170" s="52" t="str">
        <f t="shared" si="28"/>
        <v/>
      </c>
      <c r="S170" s="53" t="str">
        <f t="shared" si="29"/>
        <v/>
      </c>
      <c r="T170" s="53" t="str">
        <f t="shared" si="30"/>
        <v/>
      </c>
      <c r="U170" s="54" t="str">
        <f t="shared" si="31"/>
        <v/>
      </c>
      <c r="V170" s="7"/>
      <c r="W170" s="8"/>
      <c r="X170" s="55" t="str">
        <f t="shared" si="32"/>
        <v/>
      </c>
      <c r="Y170" s="7"/>
      <c r="Z170" s="56" t="str">
        <f t="shared" si="33"/>
        <v/>
      </c>
      <c r="AA170" s="56">
        <f t="shared" si="34"/>
        <v>12</v>
      </c>
    </row>
    <row r="171" spans="1:27" ht="39" customHeight="1" x14ac:dyDescent="0.2">
      <c r="A171" s="2"/>
      <c r="B171" s="72">
        <v>164</v>
      </c>
      <c r="C171" s="58"/>
      <c r="D171" s="11"/>
      <c r="E171" s="10"/>
      <c r="F171" s="11"/>
      <c r="G171" s="11"/>
      <c r="H171" s="59"/>
      <c r="I171" s="11"/>
      <c r="J171" s="37" t="b">
        <f t="shared" si="35"/>
        <v>0</v>
      </c>
      <c r="K171" s="65"/>
      <c r="L171" s="41" t="str">
        <f t="shared" si="24"/>
        <v/>
      </c>
      <c r="M171" s="40" t="str">
        <f t="shared" si="25"/>
        <v/>
      </c>
      <c r="N171" s="13"/>
      <c r="O171" s="44">
        <f t="shared" si="26"/>
        <v>0</v>
      </c>
      <c r="P171" s="44">
        <v>28000</v>
      </c>
      <c r="Q171" s="45">
        <f t="shared" si="27"/>
        <v>0</v>
      </c>
      <c r="R171" s="52" t="str">
        <f t="shared" si="28"/>
        <v/>
      </c>
      <c r="S171" s="53" t="str">
        <f t="shared" si="29"/>
        <v/>
      </c>
      <c r="T171" s="53" t="str">
        <f t="shared" si="30"/>
        <v/>
      </c>
      <c r="U171" s="54" t="str">
        <f t="shared" si="31"/>
        <v/>
      </c>
      <c r="V171" s="7"/>
      <c r="W171" s="8"/>
      <c r="X171" s="55" t="str">
        <f t="shared" si="32"/>
        <v/>
      </c>
      <c r="Y171" s="7"/>
      <c r="Z171" s="56" t="str">
        <f t="shared" si="33"/>
        <v/>
      </c>
      <c r="AA171" s="56">
        <f t="shared" si="34"/>
        <v>12</v>
      </c>
    </row>
    <row r="172" spans="1:27" ht="39" customHeight="1" x14ac:dyDescent="0.2">
      <c r="A172" s="2"/>
      <c r="B172" s="72">
        <v>165</v>
      </c>
      <c r="C172" s="58"/>
      <c r="D172" s="11"/>
      <c r="E172" s="10"/>
      <c r="F172" s="11"/>
      <c r="G172" s="11"/>
      <c r="H172" s="59"/>
      <c r="I172" s="11"/>
      <c r="J172" s="37" t="b">
        <f t="shared" si="35"/>
        <v>0</v>
      </c>
      <c r="K172" s="65"/>
      <c r="L172" s="41" t="str">
        <f t="shared" si="24"/>
        <v/>
      </c>
      <c r="M172" s="40" t="str">
        <f t="shared" si="25"/>
        <v/>
      </c>
      <c r="N172" s="13"/>
      <c r="O172" s="44">
        <f t="shared" si="26"/>
        <v>0</v>
      </c>
      <c r="P172" s="44">
        <v>28000</v>
      </c>
      <c r="Q172" s="45">
        <f t="shared" si="27"/>
        <v>0</v>
      </c>
      <c r="R172" s="52" t="str">
        <f t="shared" si="28"/>
        <v/>
      </c>
      <c r="S172" s="53" t="str">
        <f t="shared" si="29"/>
        <v/>
      </c>
      <c r="T172" s="53" t="str">
        <f t="shared" si="30"/>
        <v/>
      </c>
      <c r="U172" s="54" t="str">
        <f t="shared" si="31"/>
        <v/>
      </c>
      <c r="V172" s="7"/>
      <c r="W172" s="8"/>
      <c r="X172" s="55" t="str">
        <f t="shared" si="32"/>
        <v/>
      </c>
      <c r="Y172" s="7"/>
      <c r="Z172" s="56" t="str">
        <f t="shared" si="33"/>
        <v/>
      </c>
      <c r="AA172" s="56">
        <f t="shared" si="34"/>
        <v>12</v>
      </c>
    </row>
    <row r="173" spans="1:27" s="92" customFormat="1" ht="39" customHeight="1" x14ac:dyDescent="0.2">
      <c r="A173" s="3"/>
      <c r="B173" s="72">
        <v>166</v>
      </c>
      <c r="C173" s="58"/>
      <c r="D173" s="11"/>
      <c r="E173" s="10"/>
      <c r="F173" s="11"/>
      <c r="G173" s="11"/>
      <c r="H173" s="59"/>
      <c r="I173" s="11"/>
      <c r="J173" s="37" t="b">
        <f t="shared" si="35"/>
        <v>0</v>
      </c>
      <c r="K173" s="65"/>
      <c r="L173" s="41" t="str">
        <f t="shared" si="24"/>
        <v/>
      </c>
      <c r="M173" s="40" t="str">
        <f t="shared" si="25"/>
        <v/>
      </c>
      <c r="N173" s="13"/>
      <c r="O173" s="44">
        <f t="shared" si="26"/>
        <v>0</v>
      </c>
      <c r="P173" s="44">
        <v>28000</v>
      </c>
      <c r="Q173" s="45">
        <f t="shared" si="27"/>
        <v>0</v>
      </c>
      <c r="R173" s="52" t="str">
        <f t="shared" si="28"/>
        <v/>
      </c>
      <c r="S173" s="53" t="str">
        <f t="shared" si="29"/>
        <v/>
      </c>
      <c r="T173" s="53" t="str">
        <f t="shared" si="30"/>
        <v/>
      </c>
      <c r="U173" s="54" t="str">
        <f t="shared" si="31"/>
        <v/>
      </c>
      <c r="V173" s="7"/>
      <c r="W173" s="8"/>
      <c r="X173" s="55" t="str">
        <f t="shared" si="32"/>
        <v/>
      </c>
      <c r="Y173" s="7"/>
      <c r="Z173" s="56" t="str">
        <f t="shared" si="33"/>
        <v/>
      </c>
      <c r="AA173" s="56">
        <f t="shared" si="34"/>
        <v>12</v>
      </c>
    </row>
    <row r="174" spans="1:27" s="92" customFormat="1" ht="39" customHeight="1" x14ac:dyDescent="0.2">
      <c r="A174" s="3"/>
      <c r="B174" s="72">
        <v>167</v>
      </c>
      <c r="C174" s="58"/>
      <c r="D174" s="11"/>
      <c r="E174" s="10"/>
      <c r="F174" s="11"/>
      <c r="G174" s="11"/>
      <c r="H174" s="59"/>
      <c r="I174" s="11"/>
      <c r="J174" s="37" t="b">
        <f t="shared" si="35"/>
        <v>0</v>
      </c>
      <c r="K174" s="65"/>
      <c r="L174" s="41" t="str">
        <f t="shared" si="24"/>
        <v/>
      </c>
      <c r="M174" s="40" t="str">
        <f t="shared" si="25"/>
        <v/>
      </c>
      <c r="N174" s="13"/>
      <c r="O174" s="44">
        <f t="shared" si="26"/>
        <v>0</v>
      </c>
      <c r="P174" s="44">
        <v>28000</v>
      </c>
      <c r="Q174" s="45">
        <f t="shared" si="27"/>
        <v>0</v>
      </c>
      <c r="R174" s="52" t="str">
        <f t="shared" si="28"/>
        <v/>
      </c>
      <c r="S174" s="53" t="str">
        <f t="shared" si="29"/>
        <v/>
      </c>
      <c r="T174" s="53" t="str">
        <f t="shared" si="30"/>
        <v/>
      </c>
      <c r="U174" s="54" t="str">
        <f t="shared" si="31"/>
        <v/>
      </c>
      <c r="V174" s="7"/>
      <c r="W174" s="8"/>
      <c r="X174" s="55" t="str">
        <f t="shared" si="32"/>
        <v/>
      </c>
      <c r="Y174" s="7"/>
      <c r="Z174" s="56" t="str">
        <f t="shared" si="33"/>
        <v/>
      </c>
      <c r="AA174" s="56">
        <f t="shared" si="34"/>
        <v>12</v>
      </c>
    </row>
    <row r="175" spans="1:27" s="92" customFormat="1" ht="39" customHeight="1" x14ac:dyDescent="0.2">
      <c r="A175" s="3"/>
      <c r="B175" s="72">
        <v>168</v>
      </c>
      <c r="C175" s="58"/>
      <c r="D175" s="11"/>
      <c r="E175" s="10"/>
      <c r="F175" s="11"/>
      <c r="G175" s="11"/>
      <c r="H175" s="59"/>
      <c r="I175" s="11"/>
      <c r="J175" s="37" t="b">
        <f t="shared" si="35"/>
        <v>0</v>
      </c>
      <c r="K175" s="65"/>
      <c r="L175" s="41" t="str">
        <f t="shared" si="24"/>
        <v/>
      </c>
      <c r="M175" s="40" t="str">
        <f t="shared" si="25"/>
        <v/>
      </c>
      <c r="N175" s="13"/>
      <c r="O175" s="44">
        <f t="shared" si="26"/>
        <v>0</v>
      </c>
      <c r="P175" s="44">
        <v>28000</v>
      </c>
      <c r="Q175" s="45">
        <f t="shared" si="27"/>
        <v>0</v>
      </c>
      <c r="R175" s="52" t="str">
        <f t="shared" si="28"/>
        <v/>
      </c>
      <c r="S175" s="53" t="str">
        <f t="shared" si="29"/>
        <v/>
      </c>
      <c r="T175" s="53" t="str">
        <f t="shared" si="30"/>
        <v/>
      </c>
      <c r="U175" s="54" t="str">
        <f t="shared" si="31"/>
        <v/>
      </c>
      <c r="V175" s="7"/>
      <c r="W175" s="8"/>
      <c r="X175" s="55" t="str">
        <f t="shared" si="32"/>
        <v/>
      </c>
      <c r="Y175" s="7"/>
      <c r="Z175" s="56" t="str">
        <f t="shared" si="33"/>
        <v/>
      </c>
      <c r="AA175" s="56">
        <f t="shared" si="34"/>
        <v>12</v>
      </c>
    </row>
    <row r="176" spans="1:27" s="92" customFormat="1" ht="39" customHeight="1" x14ac:dyDescent="0.2">
      <c r="A176" s="3"/>
      <c r="B176" s="72">
        <v>169</v>
      </c>
      <c r="C176" s="58"/>
      <c r="D176" s="11"/>
      <c r="E176" s="10"/>
      <c r="F176" s="11"/>
      <c r="G176" s="11"/>
      <c r="H176" s="59"/>
      <c r="I176" s="11"/>
      <c r="J176" s="37" t="b">
        <f t="shared" si="35"/>
        <v>0</v>
      </c>
      <c r="K176" s="65"/>
      <c r="L176" s="41" t="str">
        <f t="shared" si="24"/>
        <v/>
      </c>
      <c r="M176" s="40" t="str">
        <f t="shared" si="25"/>
        <v/>
      </c>
      <c r="N176" s="13"/>
      <c r="O176" s="44">
        <f t="shared" si="26"/>
        <v>0</v>
      </c>
      <c r="P176" s="44">
        <v>28000</v>
      </c>
      <c r="Q176" s="45">
        <f t="shared" si="27"/>
        <v>0</v>
      </c>
      <c r="R176" s="52" t="str">
        <f t="shared" si="28"/>
        <v/>
      </c>
      <c r="S176" s="53" t="str">
        <f t="shared" si="29"/>
        <v/>
      </c>
      <c r="T176" s="53" t="str">
        <f t="shared" si="30"/>
        <v/>
      </c>
      <c r="U176" s="54" t="str">
        <f t="shared" si="31"/>
        <v/>
      </c>
      <c r="V176" s="7"/>
      <c r="W176" s="8"/>
      <c r="X176" s="55" t="str">
        <f t="shared" si="32"/>
        <v/>
      </c>
      <c r="Y176" s="7"/>
      <c r="Z176" s="56" t="str">
        <f t="shared" si="33"/>
        <v/>
      </c>
      <c r="AA176" s="56">
        <f t="shared" si="34"/>
        <v>12</v>
      </c>
    </row>
    <row r="177" spans="1:27" s="92" customFormat="1" ht="39" customHeight="1" x14ac:dyDescent="0.2">
      <c r="A177" s="3"/>
      <c r="B177" s="72">
        <v>170</v>
      </c>
      <c r="C177" s="58"/>
      <c r="D177" s="11"/>
      <c r="E177" s="10"/>
      <c r="F177" s="11"/>
      <c r="G177" s="11"/>
      <c r="H177" s="59"/>
      <c r="I177" s="11"/>
      <c r="J177" s="37" t="b">
        <f t="shared" si="35"/>
        <v>0</v>
      </c>
      <c r="K177" s="65"/>
      <c r="L177" s="41" t="str">
        <f t="shared" si="24"/>
        <v/>
      </c>
      <c r="M177" s="40" t="str">
        <f t="shared" si="25"/>
        <v/>
      </c>
      <c r="N177" s="13"/>
      <c r="O177" s="44">
        <f t="shared" si="26"/>
        <v>0</v>
      </c>
      <c r="P177" s="44">
        <v>28000</v>
      </c>
      <c r="Q177" s="45">
        <f t="shared" si="27"/>
        <v>0</v>
      </c>
      <c r="R177" s="52" t="str">
        <f t="shared" si="28"/>
        <v/>
      </c>
      <c r="S177" s="53" t="str">
        <f t="shared" si="29"/>
        <v/>
      </c>
      <c r="T177" s="53" t="str">
        <f t="shared" si="30"/>
        <v/>
      </c>
      <c r="U177" s="54" t="str">
        <f t="shared" si="31"/>
        <v/>
      </c>
      <c r="V177" s="7"/>
      <c r="W177" s="8"/>
      <c r="X177" s="55" t="str">
        <f t="shared" si="32"/>
        <v/>
      </c>
      <c r="Y177" s="7"/>
      <c r="Z177" s="56" t="str">
        <f t="shared" si="33"/>
        <v/>
      </c>
      <c r="AA177" s="56">
        <f t="shared" si="34"/>
        <v>12</v>
      </c>
    </row>
    <row r="178" spans="1:27" s="92" customFormat="1" ht="39" customHeight="1" x14ac:dyDescent="0.2">
      <c r="A178" s="3"/>
      <c r="B178" s="72">
        <v>171</v>
      </c>
      <c r="C178" s="58"/>
      <c r="D178" s="11"/>
      <c r="E178" s="10"/>
      <c r="F178" s="11"/>
      <c r="G178" s="11"/>
      <c r="H178" s="59"/>
      <c r="I178" s="11"/>
      <c r="J178" s="37" t="b">
        <f t="shared" si="35"/>
        <v>0</v>
      </c>
      <c r="K178" s="65"/>
      <c r="L178" s="41" t="str">
        <f t="shared" si="24"/>
        <v/>
      </c>
      <c r="M178" s="40" t="str">
        <f t="shared" si="25"/>
        <v/>
      </c>
      <c r="N178" s="13"/>
      <c r="O178" s="44">
        <f t="shared" si="26"/>
        <v>0</v>
      </c>
      <c r="P178" s="44">
        <v>28000</v>
      </c>
      <c r="Q178" s="45">
        <f t="shared" si="27"/>
        <v>0</v>
      </c>
      <c r="R178" s="52" t="str">
        <f t="shared" si="28"/>
        <v/>
      </c>
      <c r="S178" s="53" t="str">
        <f t="shared" si="29"/>
        <v/>
      </c>
      <c r="T178" s="53" t="str">
        <f t="shared" si="30"/>
        <v/>
      </c>
      <c r="U178" s="54" t="str">
        <f t="shared" si="31"/>
        <v/>
      </c>
      <c r="V178" s="7"/>
      <c r="W178" s="8"/>
      <c r="X178" s="55" t="str">
        <f t="shared" si="32"/>
        <v/>
      </c>
      <c r="Y178" s="7"/>
      <c r="Z178" s="56" t="str">
        <f t="shared" si="33"/>
        <v/>
      </c>
      <c r="AA178" s="56">
        <f t="shared" si="34"/>
        <v>12</v>
      </c>
    </row>
    <row r="179" spans="1:27" s="92" customFormat="1" ht="39" customHeight="1" x14ac:dyDescent="0.2">
      <c r="A179" s="3"/>
      <c r="B179" s="72">
        <v>172</v>
      </c>
      <c r="C179" s="58"/>
      <c r="D179" s="11"/>
      <c r="E179" s="10"/>
      <c r="F179" s="11"/>
      <c r="G179" s="11"/>
      <c r="H179" s="59"/>
      <c r="I179" s="11"/>
      <c r="J179" s="37" t="b">
        <f t="shared" si="35"/>
        <v>0</v>
      </c>
      <c r="K179" s="65"/>
      <c r="L179" s="41" t="str">
        <f t="shared" si="24"/>
        <v/>
      </c>
      <c r="M179" s="40" t="str">
        <f t="shared" si="25"/>
        <v/>
      </c>
      <c r="N179" s="13"/>
      <c r="O179" s="44">
        <f t="shared" si="26"/>
        <v>0</v>
      </c>
      <c r="P179" s="44">
        <v>28000</v>
      </c>
      <c r="Q179" s="45">
        <f t="shared" si="27"/>
        <v>0</v>
      </c>
      <c r="R179" s="52" t="str">
        <f t="shared" si="28"/>
        <v/>
      </c>
      <c r="S179" s="53" t="str">
        <f t="shared" si="29"/>
        <v/>
      </c>
      <c r="T179" s="53" t="str">
        <f t="shared" si="30"/>
        <v/>
      </c>
      <c r="U179" s="54" t="str">
        <f t="shared" si="31"/>
        <v/>
      </c>
      <c r="V179" s="7"/>
      <c r="W179" s="8"/>
      <c r="X179" s="55" t="str">
        <f t="shared" si="32"/>
        <v/>
      </c>
      <c r="Y179" s="7"/>
      <c r="Z179" s="56" t="str">
        <f t="shared" si="33"/>
        <v/>
      </c>
      <c r="AA179" s="56">
        <f t="shared" si="34"/>
        <v>12</v>
      </c>
    </row>
    <row r="180" spans="1:27" s="92" customFormat="1" ht="39" customHeight="1" x14ac:dyDescent="0.2">
      <c r="A180" s="3"/>
      <c r="B180" s="72">
        <v>173</v>
      </c>
      <c r="C180" s="58"/>
      <c r="D180" s="11"/>
      <c r="E180" s="10"/>
      <c r="F180" s="11"/>
      <c r="G180" s="11"/>
      <c r="H180" s="59"/>
      <c r="I180" s="11"/>
      <c r="J180" s="37" t="b">
        <f t="shared" si="35"/>
        <v>0</v>
      </c>
      <c r="K180" s="65"/>
      <c r="L180" s="41" t="str">
        <f t="shared" si="24"/>
        <v/>
      </c>
      <c r="M180" s="40" t="str">
        <f t="shared" si="25"/>
        <v/>
      </c>
      <c r="N180" s="13"/>
      <c r="O180" s="44">
        <f t="shared" si="26"/>
        <v>0</v>
      </c>
      <c r="P180" s="44">
        <v>28000</v>
      </c>
      <c r="Q180" s="45">
        <f t="shared" si="27"/>
        <v>0</v>
      </c>
      <c r="R180" s="52" t="str">
        <f t="shared" si="28"/>
        <v/>
      </c>
      <c r="S180" s="53" t="str">
        <f t="shared" si="29"/>
        <v/>
      </c>
      <c r="T180" s="53" t="str">
        <f t="shared" si="30"/>
        <v/>
      </c>
      <c r="U180" s="54" t="str">
        <f t="shared" si="31"/>
        <v/>
      </c>
      <c r="V180" s="7"/>
      <c r="W180" s="8"/>
      <c r="X180" s="55" t="str">
        <f t="shared" si="32"/>
        <v/>
      </c>
      <c r="Y180" s="7"/>
      <c r="Z180" s="56" t="str">
        <f t="shared" si="33"/>
        <v/>
      </c>
      <c r="AA180" s="56">
        <f t="shared" si="34"/>
        <v>12</v>
      </c>
    </row>
    <row r="181" spans="1:27" s="92" customFormat="1" ht="39" customHeight="1" x14ac:dyDescent="0.2">
      <c r="A181" s="3"/>
      <c r="B181" s="72">
        <v>174</v>
      </c>
      <c r="C181" s="58"/>
      <c r="D181" s="11"/>
      <c r="E181" s="10"/>
      <c r="F181" s="11"/>
      <c r="G181" s="11"/>
      <c r="H181" s="59"/>
      <c r="I181" s="11"/>
      <c r="J181" s="37" t="b">
        <f t="shared" si="35"/>
        <v>0</v>
      </c>
      <c r="K181" s="65"/>
      <c r="L181" s="41" t="str">
        <f t="shared" si="24"/>
        <v/>
      </c>
      <c r="M181" s="40" t="str">
        <f t="shared" si="25"/>
        <v/>
      </c>
      <c r="N181" s="13"/>
      <c r="O181" s="44">
        <f t="shared" si="26"/>
        <v>0</v>
      </c>
      <c r="P181" s="44">
        <v>28000</v>
      </c>
      <c r="Q181" s="45">
        <f t="shared" si="27"/>
        <v>0</v>
      </c>
      <c r="R181" s="52" t="str">
        <f t="shared" si="28"/>
        <v/>
      </c>
      <c r="S181" s="53" t="str">
        <f t="shared" si="29"/>
        <v/>
      </c>
      <c r="T181" s="53" t="str">
        <f t="shared" si="30"/>
        <v/>
      </c>
      <c r="U181" s="54" t="str">
        <f t="shared" si="31"/>
        <v/>
      </c>
      <c r="V181" s="7"/>
      <c r="W181" s="8"/>
      <c r="X181" s="55" t="str">
        <f t="shared" si="32"/>
        <v/>
      </c>
      <c r="Y181" s="7"/>
      <c r="Z181" s="56" t="str">
        <f t="shared" si="33"/>
        <v/>
      </c>
      <c r="AA181" s="56">
        <f t="shared" si="34"/>
        <v>12</v>
      </c>
    </row>
    <row r="182" spans="1:27" s="92" customFormat="1" ht="39" customHeight="1" x14ac:dyDescent="0.2">
      <c r="A182" s="3"/>
      <c r="B182" s="72">
        <v>175</v>
      </c>
      <c r="C182" s="58"/>
      <c r="D182" s="11"/>
      <c r="E182" s="10"/>
      <c r="F182" s="11"/>
      <c r="G182" s="11"/>
      <c r="H182" s="59"/>
      <c r="I182" s="11"/>
      <c r="J182" s="37" t="b">
        <f t="shared" si="35"/>
        <v>0</v>
      </c>
      <c r="K182" s="65"/>
      <c r="L182" s="41" t="str">
        <f t="shared" si="24"/>
        <v/>
      </c>
      <c r="M182" s="40" t="str">
        <f t="shared" si="25"/>
        <v/>
      </c>
      <c r="N182" s="13"/>
      <c r="O182" s="44">
        <f t="shared" si="26"/>
        <v>0</v>
      </c>
      <c r="P182" s="44">
        <v>28000</v>
      </c>
      <c r="Q182" s="45">
        <f t="shared" si="27"/>
        <v>0</v>
      </c>
      <c r="R182" s="52" t="str">
        <f t="shared" si="28"/>
        <v/>
      </c>
      <c r="S182" s="53" t="str">
        <f t="shared" si="29"/>
        <v/>
      </c>
      <c r="T182" s="53" t="str">
        <f t="shared" si="30"/>
        <v/>
      </c>
      <c r="U182" s="54" t="str">
        <f t="shared" si="31"/>
        <v/>
      </c>
      <c r="V182" s="7"/>
      <c r="W182" s="8"/>
      <c r="X182" s="55" t="str">
        <f t="shared" si="32"/>
        <v/>
      </c>
      <c r="Y182" s="7"/>
      <c r="Z182" s="56" t="str">
        <f t="shared" si="33"/>
        <v/>
      </c>
      <c r="AA182" s="56">
        <f t="shared" si="34"/>
        <v>12</v>
      </c>
    </row>
    <row r="183" spans="1:27" s="92" customFormat="1" ht="39" customHeight="1" x14ac:dyDescent="0.2">
      <c r="A183" s="3"/>
      <c r="B183" s="72">
        <v>176</v>
      </c>
      <c r="C183" s="58"/>
      <c r="D183" s="11"/>
      <c r="E183" s="10"/>
      <c r="F183" s="11"/>
      <c r="G183" s="11"/>
      <c r="H183" s="59"/>
      <c r="I183" s="11"/>
      <c r="J183" s="37" t="b">
        <f t="shared" si="35"/>
        <v>0</v>
      </c>
      <c r="K183" s="65"/>
      <c r="L183" s="41" t="str">
        <f t="shared" si="24"/>
        <v/>
      </c>
      <c r="M183" s="40" t="str">
        <f t="shared" si="25"/>
        <v/>
      </c>
      <c r="N183" s="13"/>
      <c r="O183" s="44">
        <f t="shared" si="26"/>
        <v>0</v>
      </c>
      <c r="P183" s="44">
        <v>28000</v>
      </c>
      <c r="Q183" s="45">
        <f t="shared" si="27"/>
        <v>0</v>
      </c>
      <c r="R183" s="52" t="str">
        <f t="shared" si="28"/>
        <v/>
      </c>
      <c r="S183" s="53" t="str">
        <f t="shared" si="29"/>
        <v/>
      </c>
      <c r="T183" s="53" t="str">
        <f t="shared" si="30"/>
        <v/>
      </c>
      <c r="U183" s="54" t="str">
        <f t="shared" si="31"/>
        <v/>
      </c>
      <c r="V183" s="7"/>
      <c r="W183" s="8"/>
      <c r="X183" s="55" t="str">
        <f t="shared" si="32"/>
        <v/>
      </c>
      <c r="Y183" s="7"/>
      <c r="Z183" s="56" t="str">
        <f t="shared" si="33"/>
        <v/>
      </c>
      <c r="AA183" s="56">
        <f t="shared" si="34"/>
        <v>12</v>
      </c>
    </row>
    <row r="184" spans="1:27" s="92" customFormat="1" ht="39" customHeight="1" x14ac:dyDescent="0.2">
      <c r="A184" s="3"/>
      <c r="B184" s="72">
        <v>177</v>
      </c>
      <c r="C184" s="58"/>
      <c r="D184" s="11"/>
      <c r="E184" s="10"/>
      <c r="F184" s="11"/>
      <c r="G184" s="11"/>
      <c r="H184" s="59"/>
      <c r="I184" s="11"/>
      <c r="J184" s="37" t="b">
        <f t="shared" si="35"/>
        <v>0</v>
      </c>
      <c r="K184" s="65"/>
      <c r="L184" s="41" t="str">
        <f t="shared" si="24"/>
        <v/>
      </c>
      <c r="M184" s="40" t="str">
        <f t="shared" si="25"/>
        <v/>
      </c>
      <c r="N184" s="13"/>
      <c r="O184" s="44">
        <f t="shared" si="26"/>
        <v>0</v>
      </c>
      <c r="P184" s="44">
        <v>28000</v>
      </c>
      <c r="Q184" s="45">
        <f t="shared" si="27"/>
        <v>0</v>
      </c>
      <c r="R184" s="52" t="str">
        <f t="shared" si="28"/>
        <v/>
      </c>
      <c r="S184" s="53" t="str">
        <f t="shared" si="29"/>
        <v/>
      </c>
      <c r="T184" s="53" t="str">
        <f t="shared" si="30"/>
        <v/>
      </c>
      <c r="U184" s="54" t="str">
        <f t="shared" si="31"/>
        <v/>
      </c>
      <c r="V184" s="7"/>
      <c r="W184" s="8"/>
      <c r="X184" s="55" t="str">
        <f t="shared" si="32"/>
        <v/>
      </c>
      <c r="Y184" s="7"/>
      <c r="Z184" s="56" t="str">
        <f t="shared" si="33"/>
        <v/>
      </c>
      <c r="AA184" s="56">
        <f t="shared" si="34"/>
        <v>12</v>
      </c>
    </row>
    <row r="185" spans="1:27" s="92" customFormat="1" ht="39" customHeight="1" x14ac:dyDescent="0.2">
      <c r="A185" s="3"/>
      <c r="B185" s="72">
        <v>178</v>
      </c>
      <c r="C185" s="58"/>
      <c r="D185" s="11"/>
      <c r="E185" s="10"/>
      <c r="F185" s="11"/>
      <c r="G185" s="11"/>
      <c r="H185" s="59"/>
      <c r="I185" s="11"/>
      <c r="J185" s="37" t="b">
        <f t="shared" si="35"/>
        <v>0</v>
      </c>
      <c r="K185" s="65"/>
      <c r="L185" s="41" t="str">
        <f t="shared" si="24"/>
        <v/>
      </c>
      <c r="M185" s="40" t="str">
        <f t="shared" si="25"/>
        <v/>
      </c>
      <c r="N185" s="13"/>
      <c r="O185" s="44">
        <f t="shared" si="26"/>
        <v>0</v>
      </c>
      <c r="P185" s="44">
        <v>28000</v>
      </c>
      <c r="Q185" s="45">
        <f t="shared" si="27"/>
        <v>0</v>
      </c>
      <c r="R185" s="52" t="str">
        <f t="shared" si="28"/>
        <v/>
      </c>
      <c r="S185" s="53" t="str">
        <f t="shared" si="29"/>
        <v/>
      </c>
      <c r="T185" s="53" t="str">
        <f t="shared" si="30"/>
        <v/>
      </c>
      <c r="U185" s="54" t="str">
        <f t="shared" si="31"/>
        <v/>
      </c>
      <c r="V185" s="7"/>
      <c r="W185" s="8"/>
      <c r="X185" s="55" t="str">
        <f t="shared" si="32"/>
        <v/>
      </c>
      <c r="Y185" s="7"/>
      <c r="Z185" s="56" t="str">
        <f t="shared" si="33"/>
        <v/>
      </c>
      <c r="AA185" s="56">
        <f t="shared" si="34"/>
        <v>12</v>
      </c>
    </row>
    <row r="186" spans="1:27" s="92" customFormat="1" ht="39" customHeight="1" x14ac:dyDescent="0.2">
      <c r="A186" s="3"/>
      <c r="B186" s="72">
        <v>179</v>
      </c>
      <c r="C186" s="58"/>
      <c r="D186" s="11"/>
      <c r="E186" s="10"/>
      <c r="F186" s="11"/>
      <c r="G186" s="11"/>
      <c r="H186" s="59"/>
      <c r="I186" s="11"/>
      <c r="J186" s="37" t="b">
        <f t="shared" si="35"/>
        <v>0</v>
      </c>
      <c r="K186" s="65"/>
      <c r="L186" s="41" t="str">
        <f t="shared" si="24"/>
        <v/>
      </c>
      <c r="M186" s="40" t="str">
        <f t="shared" si="25"/>
        <v/>
      </c>
      <c r="N186" s="13"/>
      <c r="O186" s="44">
        <f t="shared" si="26"/>
        <v>0</v>
      </c>
      <c r="P186" s="44">
        <v>28000</v>
      </c>
      <c r="Q186" s="45">
        <f t="shared" si="27"/>
        <v>0</v>
      </c>
      <c r="R186" s="52" t="str">
        <f t="shared" si="28"/>
        <v/>
      </c>
      <c r="S186" s="53" t="str">
        <f t="shared" si="29"/>
        <v/>
      </c>
      <c r="T186" s="53" t="str">
        <f t="shared" si="30"/>
        <v/>
      </c>
      <c r="U186" s="54" t="str">
        <f t="shared" si="31"/>
        <v/>
      </c>
      <c r="V186" s="7"/>
      <c r="W186" s="8"/>
      <c r="X186" s="55" t="str">
        <f t="shared" si="32"/>
        <v/>
      </c>
      <c r="Y186" s="7"/>
      <c r="Z186" s="56" t="str">
        <f t="shared" si="33"/>
        <v/>
      </c>
      <c r="AA186" s="56">
        <f t="shared" si="34"/>
        <v>12</v>
      </c>
    </row>
    <row r="187" spans="1:27" s="92" customFormat="1" ht="39" customHeight="1" x14ac:dyDescent="0.2">
      <c r="A187" s="3"/>
      <c r="B187" s="72">
        <v>180</v>
      </c>
      <c r="C187" s="58"/>
      <c r="D187" s="11"/>
      <c r="E187" s="10"/>
      <c r="F187" s="11"/>
      <c r="G187" s="11"/>
      <c r="H187" s="59"/>
      <c r="I187" s="11"/>
      <c r="J187" s="37" t="b">
        <f t="shared" si="35"/>
        <v>0</v>
      </c>
      <c r="K187" s="65"/>
      <c r="L187" s="41" t="str">
        <f t="shared" si="24"/>
        <v/>
      </c>
      <c r="M187" s="40" t="str">
        <f t="shared" si="25"/>
        <v/>
      </c>
      <c r="N187" s="13"/>
      <c r="O187" s="44">
        <f t="shared" si="26"/>
        <v>0</v>
      </c>
      <c r="P187" s="44">
        <v>28000</v>
      </c>
      <c r="Q187" s="45">
        <f t="shared" si="27"/>
        <v>0</v>
      </c>
      <c r="R187" s="52" t="str">
        <f t="shared" si="28"/>
        <v/>
      </c>
      <c r="S187" s="53" t="str">
        <f t="shared" si="29"/>
        <v/>
      </c>
      <c r="T187" s="53" t="str">
        <f t="shared" si="30"/>
        <v/>
      </c>
      <c r="U187" s="54" t="str">
        <f t="shared" si="31"/>
        <v/>
      </c>
      <c r="V187" s="7"/>
      <c r="W187" s="8"/>
      <c r="X187" s="55" t="str">
        <f t="shared" si="32"/>
        <v/>
      </c>
      <c r="Y187" s="7"/>
      <c r="Z187" s="56" t="str">
        <f t="shared" si="33"/>
        <v/>
      </c>
      <c r="AA187" s="56">
        <f t="shared" si="34"/>
        <v>12</v>
      </c>
    </row>
    <row r="188" spans="1:27" s="92" customFormat="1" ht="39" customHeight="1" x14ac:dyDescent="0.2">
      <c r="A188" s="3"/>
      <c r="B188" s="72">
        <v>181</v>
      </c>
      <c r="C188" s="58"/>
      <c r="D188" s="11"/>
      <c r="E188" s="10"/>
      <c r="F188" s="11"/>
      <c r="G188" s="11"/>
      <c r="H188" s="59"/>
      <c r="I188" s="11"/>
      <c r="J188" s="37" t="b">
        <f t="shared" si="35"/>
        <v>0</v>
      </c>
      <c r="K188" s="65"/>
      <c r="L188" s="41" t="str">
        <f t="shared" si="24"/>
        <v/>
      </c>
      <c r="M188" s="40" t="str">
        <f t="shared" si="25"/>
        <v/>
      </c>
      <c r="N188" s="13"/>
      <c r="O188" s="44">
        <f t="shared" si="26"/>
        <v>0</v>
      </c>
      <c r="P188" s="44">
        <v>28000</v>
      </c>
      <c r="Q188" s="45">
        <f t="shared" si="27"/>
        <v>0</v>
      </c>
      <c r="R188" s="52" t="str">
        <f t="shared" si="28"/>
        <v/>
      </c>
      <c r="S188" s="53" t="str">
        <f t="shared" si="29"/>
        <v/>
      </c>
      <c r="T188" s="53" t="str">
        <f t="shared" si="30"/>
        <v/>
      </c>
      <c r="U188" s="54" t="str">
        <f t="shared" si="31"/>
        <v/>
      </c>
      <c r="V188" s="7"/>
      <c r="W188" s="8"/>
      <c r="X188" s="55" t="str">
        <f t="shared" si="32"/>
        <v/>
      </c>
      <c r="Y188" s="7"/>
      <c r="Z188" s="56" t="str">
        <f t="shared" si="33"/>
        <v/>
      </c>
      <c r="AA188" s="56">
        <f t="shared" si="34"/>
        <v>12</v>
      </c>
    </row>
    <row r="189" spans="1:27" s="92" customFormat="1" ht="39" customHeight="1" x14ac:dyDescent="0.2">
      <c r="A189" s="3"/>
      <c r="B189" s="72">
        <v>182</v>
      </c>
      <c r="C189" s="58"/>
      <c r="D189" s="11"/>
      <c r="E189" s="10"/>
      <c r="F189" s="11"/>
      <c r="G189" s="11"/>
      <c r="H189" s="59"/>
      <c r="I189" s="11"/>
      <c r="J189" s="37" t="b">
        <f t="shared" si="35"/>
        <v>0</v>
      </c>
      <c r="K189" s="65"/>
      <c r="L189" s="41" t="str">
        <f t="shared" si="24"/>
        <v/>
      </c>
      <c r="M189" s="40" t="str">
        <f t="shared" si="25"/>
        <v/>
      </c>
      <c r="N189" s="13"/>
      <c r="O189" s="44">
        <f t="shared" si="26"/>
        <v>0</v>
      </c>
      <c r="P189" s="44">
        <v>28000</v>
      </c>
      <c r="Q189" s="45">
        <f t="shared" si="27"/>
        <v>0</v>
      </c>
      <c r="R189" s="52" t="str">
        <f t="shared" si="28"/>
        <v/>
      </c>
      <c r="S189" s="53" t="str">
        <f t="shared" si="29"/>
        <v/>
      </c>
      <c r="T189" s="53" t="str">
        <f t="shared" si="30"/>
        <v/>
      </c>
      <c r="U189" s="54" t="str">
        <f t="shared" si="31"/>
        <v/>
      </c>
      <c r="V189" s="7"/>
      <c r="W189" s="8"/>
      <c r="X189" s="55" t="str">
        <f t="shared" si="32"/>
        <v/>
      </c>
      <c r="Y189" s="7"/>
      <c r="Z189" s="56" t="str">
        <f t="shared" si="33"/>
        <v/>
      </c>
      <c r="AA189" s="56">
        <f t="shared" si="34"/>
        <v>12</v>
      </c>
    </row>
    <row r="190" spans="1:27" s="92" customFormat="1" ht="39" customHeight="1" x14ac:dyDescent="0.2">
      <c r="A190" s="3"/>
      <c r="B190" s="72">
        <v>183</v>
      </c>
      <c r="C190" s="58"/>
      <c r="D190" s="11"/>
      <c r="E190" s="10"/>
      <c r="F190" s="11"/>
      <c r="G190" s="11"/>
      <c r="H190" s="59"/>
      <c r="I190" s="11"/>
      <c r="J190" s="37" t="b">
        <f t="shared" si="35"/>
        <v>0</v>
      </c>
      <c r="K190" s="65"/>
      <c r="L190" s="41" t="str">
        <f t="shared" si="24"/>
        <v/>
      </c>
      <c r="M190" s="40" t="str">
        <f t="shared" si="25"/>
        <v/>
      </c>
      <c r="N190" s="13"/>
      <c r="O190" s="44">
        <f t="shared" si="26"/>
        <v>0</v>
      </c>
      <c r="P190" s="44">
        <v>28000</v>
      </c>
      <c r="Q190" s="45">
        <f t="shared" si="27"/>
        <v>0</v>
      </c>
      <c r="R190" s="52" t="str">
        <f t="shared" si="28"/>
        <v/>
      </c>
      <c r="S190" s="53" t="str">
        <f t="shared" si="29"/>
        <v/>
      </c>
      <c r="T190" s="53" t="str">
        <f t="shared" si="30"/>
        <v/>
      </c>
      <c r="U190" s="54" t="str">
        <f t="shared" si="31"/>
        <v/>
      </c>
      <c r="V190" s="7"/>
      <c r="W190" s="8"/>
      <c r="X190" s="55" t="str">
        <f t="shared" si="32"/>
        <v/>
      </c>
      <c r="Y190" s="7"/>
      <c r="Z190" s="56" t="str">
        <f t="shared" si="33"/>
        <v/>
      </c>
      <c r="AA190" s="56">
        <f t="shared" si="34"/>
        <v>12</v>
      </c>
    </row>
    <row r="191" spans="1:27" s="92" customFormat="1" ht="39" customHeight="1" x14ac:dyDescent="0.2">
      <c r="A191" s="3"/>
      <c r="B191" s="72">
        <v>184</v>
      </c>
      <c r="C191" s="58"/>
      <c r="D191" s="11"/>
      <c r="E191" s="10"/>
      <c r="F191" s="11"/>
      <c r="G191" s="11"/>
      <c r="H191" s="59"/>
      <c r="I191" s="11"/>
      <c r="J191" s="37" t="b">
        <f t="shared" si="35"/>
        <v>0</v>
      </c>
      <c r="K191" s="65"/>
      <c r="L191" s="41" t="str">
        <f t="shared" si="24"/>
        <v/>
      </c>
      <c r="M191" s="40" t="str">
        <f t="shared" si="25"/>
        <v/>
      </c>
      <c r="N191" s="13"/>
      <c r="O191" s="44">
        <f t="shared" si="26"/>
        <v>0</v>
      </c>
      <c r="P191" s="44">
        <v>28000</v>
      </c>
      <c r="Q191" s="45">
        <f t="shared" si="27"/>
        <v>0</v>
      </c>
      <c r="R191" s="52" t="str">
        <f t="shared" si="28"/>
        <v/>
      </c>
      <c r="S191" s="53" t="str">
        <f t="shared" si="29"/>
        <v/>
      </c>
      <c r="T191" s="53" t="str">
        <f t="shared" si="30"/>
        <v/>
      </c>
      <c r="U191" s="54" t="str">
        <f t="shared" si="31"/>
        <v/>
      </c>
      <c r="V191" s="7"/>
      <c r="W191" s="8"/>
      <c r="X191" s="55" t="str">
        <f t="shared" si="32"/>
        <v/>
      </c>
      <c r="Y191" s="7"/>
      <c r="Z191" s="56" t="str">
        <f t="shared" si="33"/>
        <v/>
      </c>
      <c r="AA191" s="56">
        <f t="shared" si="34"/>
        <v>12</v>
      </c>
    </row>
    <row r="192" spans="1:27" s="92" customFormat="1" ht="39" customHeight="1" x14ac:dyDescent="0.2">
      <c r="A192" s="3"/>
      <c r="B192" s="72">
        <v>185</v>
      </c>
      <c r="C192" s="58"/>
      <c r="D192" s="11"/>
      <c r="E192" s="10"/>
      <c r="F192" s="11"/>
      <c r="G192" s="11"/>
      <c r="H192" s="59"/>
      <c r="I192" s="11"/>
      <c r="J192" s="37" t="b">
        <f t="shared" si="35"/>
        <v>0</v>
      </c>
      <c r="K192" s="65"/>
      <c r="L192" s="41" t="str">
        <f t="shared" si="24"/>
        <v/>
      </c>
      <c r="M192" s="40" t="str">
        <f t="shared" si="25"/>
        <v/>
      </c>
      <c r="N192" s="13"/>
      <c r="O192" s="44">
        <f t="shared" si="26"/>
        <v>0</v>
      </c>
      <c r="P192" s="44">
        <v>28000</v>
      </c>
      <c r="Q192" s="45">
        <f t="shared" si="27"/>
        <v>0</v>
      </c>
      <c r="R192" s="52" t="str">
        <f t="shared" si="28"/>
        <v/>
      </c>
      <c r="S192" s="53" t="str">
        <f t="shared" si="29"/>
        <v/>
      </c>
      <c r="T192" s="53" t="str">
        <f t="shared" si="30"/>
        <v/>
      </c>
      <c r="U192" s="54" t="str">
        <f t="shared" si="31"/>
        <v/>
      </c>
      <c r="V192" s="7"/>
      <c r="W192" s="8"/>
      <c r="X192" s="55" t="str">
        <f t="shared" si="32"/>
        <v/>
      </c>
      <c r="Y192" s="7"/>
      <c r="Z192" s="56" t="str">
        <f t="shared" si="33"/>
        <v/>
      </c>
      <c r="AA192" s="56">
        <f t="shared" si="34"/>
        <v>12</v>
      </c>
    </row>
    <row r="193" spans="1:27" ht="39" customHeight="1" x14ac:dyDescent="0.2">
      <c r="A193" s="2"/>
      <c r="B193" s="72">
        <v>186</v>
      </c>
      <c r="C193" s="58"/>
      <c r="D193" s="11"/>
      <c r="E193" s="10"/>
      <c r="F193" s="11"/>
      <c r="G193" s="11"/>
      <c r="H193" s="59"/>
      <c r="I193" s="11"/>
      <c r="J193" s="37" t="b">
        <f t="shared" si="35"/>
        <v>0</v>
      </c>
      <c r="K193" s="65"/>
      <c r="L193" s="41" t="str">
        <f t="shared" si="24"/>
        <v/>
      </c>
      <c r="M193" s="40" t="str">
        <f t="shared" si="25"/>
        <v/>
      </c>
      <c r="N193" s="13"/>
      <c r="O193" s="44">
        <f t="shared" si="26"/>
        <v>0</v>
      </c>
      <c r="P193" s="44">
        <v>28000</v>
      </c>
      <c r="Q193" s="45">
        <f t="shared" si="27"/>
        <v>0</v>
      </c>
      <c r="R193" s="52" t="str">
        <f t="shared" si="28"/>
        <v/>
      </c>
      <c r="S193" s="53" t="str">
        <f t="shared" si="29"/>
        <v/>
      </c>
      <c r="T193" s="53" t="str">
        <f t="shared" si="30"/>
        <v/>
      </c>
      <c r="U193" s="54" t="str">
        <f t="shared" si="31"/>
        <v/>
      </c>
      <c r="V193" s="7"/>
      <c r="W193" s="8"/>
      <c r="X193" s="55" t="str">
        <f t="shared" si="32"/>
        <v/>
      </c>
      <c r="Y193" s="7"/>
      <c r="Z193" s="56" t="str">
        <f t="shared" si="33"/>
        <v/>
      </c>
      <c r="AA193" s="56">
        <f t="shared" si="34"/>
        <v>12</v>
      </c>
    </row>
    <row r="194" spans="1:27" ht="39" customHeight="1" x14ac:dyDescent="0.2">
      <c r="A194" s="2"/>
      <c r="B194" s="72">
        <v>187</v>
      </c>
      <c r="C194" s="58"/>
      <c r="D194" s="11"/>
      <c r="E194" s="10"/>
      <c r="F194" s="11"/>
      <c r="G194" s="11"/>
      <c r="H194" s="59"/>
      <c r="I194" s="11"/>
      <c r="J194" s="37" t="b">
        <f t="shared" si="35"/>
        <v>0</v>
      </c>
      <c r="K194" s="65"/>
      <c r="L194" s="41" t="str">
        <f t="shared" si="24"/>
        <v/>
      </c>
      <c r="M194" s="40" t="str">
        <f t="shared" si="25"/>
        <v/>
      </c>
      <c r="N194" s="13"/>
      <c r="O194" s="44">
        <f t="shared" si="26"/>
        <v>0</v>
      </c>
      <c r="P194" s="44">
        <v>28000</v>
      </c>
      <c r="Q194" s="45">
        <f t="shared" si="27"/>
        <v>0</v>
      </c>
      <c r="R194" s="52" t="str">
        <f t="shared" si="28"/>
        <v/>
      </c>
      <c r="S194" s="53" t="str">
        <f t="shared" si="29"/>
        <v/>
      </c>
      <c r="T194" s="53" t="str">
        <f t="shared" si="30"/>
        <v/>
      </c>
      <c r="U194" s="54" t="str">
        <f t="shared" si="31"/>
        <v/>
      </c>
      <c r="V194" s="7"/>
      <c r="W194" s="8"/>
      <c r="X194" s="55" t="str">
        <f t="shared" si="32"/>
        <v/>
      </c>
      <c r="Y194" s="7"/>
      <c r="Z194" s="56" t="str">
        <f t="shared" si="33"/>
        <v/>
      </c>
      <c r="AA194" s="56">
        <f t="shared" si="34"/>
        <v>12</v>
      </c>
    </row>
    <row r="195" spans="1:27" ht="39" customHeight="1" x14ac:dyDescent="0.2">
      <c r="A195" s="2"/>
      <c r="B195" s="72">
        <v>188</v>
      </c>
      <c r="C195" s="58"/>
      <c r="D195" s="11"/>
      <c r="E195" s="10"/>
      <c r="F195" s="11"/>
      <c r="G195" s="11"/>
      <c r="H195" s="59"/>
      <c r="I195" s="11"/>
      <c r="J195" s="37" t="b">
        <f t="shared" si="35"/>
        <v>0</v>
      </c>
      <c r="K195" s="65"/>
      <c r="L195" s="41" t="str">
        <f t="shared" si="24"/>
        <v/>
      </c>
      <c r="M195" s="40" t="str">
        <f t="shared" si="25"/>
        <v/>
      </c>
      <c r="N195" s="13"/>
      <c r="O195" s="44">
        <f t="shared" si="26"/>
        <v>0</v>
      </c>
      <c r="P195" s="44">
        <v>28000</v>
      </c>
      <c r="Q195" s="45">
        <f t="shared" si="27"/>
        <v>0</v>
      </c>
      <c r="R195" s="52" t="str">
        <f t="shared" si="28"/>
        <v/>
      </c>
      <c r="S195" s="53" t="str">
        <f t="shared" si="29"/>
        <v/>
      </c>
      <c r="T195" s="53" t="str">
        <f t="shared" si="30"/>
        <v/>
      </c>
      <c r="U195" s="54" t="str">
        <f t="shared" si="31"/>
        <v/>
      </c>
      <c r="V195" s="7"/>
      <c r="W195" s="8"/>
      <c r="X195" s="55" t="str">
        <f t="shared" si="32"/>
        <v/>
      </c>
      <c r="Y195" s="7"/>
      <c r="Z195" s="56" t="str">
        <f t="shared" si="33"/>
        <v/>
      </c>
      <c r="AA195" s="56">
        <f t="shared" si="34"/>
        <v>12</v>
      </c>
    </row>
    <row r="196" spans="1:27" ht="39" customHeight="1" x14ac:dyDescent="0.2">
      <c r="A196" s="2"/>
      <c r="B196" s="72">
        <v>189</v>
      </c>
      <c r="C196" s="58"/>
      <c r="D196" s="11"/>
      <c r="E196" s="10"/>
      <c r="F196" s="11"/>
      <c r="G196" s="11"/>
      <c r="H196" s="59"/>
      <c r="I196" s="11"/>
      <c r="J196" s="37" t="b">
        <f t="shared" si="35"/>
        <v>0</v>
      </c>
      <c r="K196" s="65"/>
      <c r="L196" s="41" t="str">
        <f t="shared" si="24"/>
        <v/>
      </c>
      <c r="M196" s="40" t="str">
        <f t="shared" si="25"/>
        <v/>
      </c>
      <c r="N196" s="13"/>
      <c r="O196" s="44">
        <f t="shared" si="26"/>
        <v>0</v>
      </c>
      <c r="P196" s="44">
        <v>28000</v>
      </c>
      <c r="Q196" s="45">
        <f t="shared" si="27"/>
        <v>0</v>
      </c>
      <c r="R196" s="52" t="str">
        <f t="shared" si="28"/>
        <v/>
      </c>
      <c r="S196" s="53" t="str">
        <f t="shared" si="29"/>
        <v/>
      </c>
      <c r="T196" s="53" t="str">
        <f t="shared" si="30"/>
        <v/>
      </c>
      <c r="U196" s="54" t="str">
        <f t="shared" si="31"/>
        <v/>
      </c>
      <c r="V196" s="7"/>
      <c r="W196" s="8"/>
      <c r="X196" s="55" t="str">
        <f t="shared" si="32"/>
        <v/>
      </c>
      <c r="Y196" s="7"/>
      <c r="Z196" s="56" t="str">
        <f t="shared" si="33"/>
        <v/>
      </c>
      <c r="AA196" s="56">
        <f t="shared" si="34"/>
        <v>12</v>
      </c>
    </row>
    <row r="197" spans="1:27" ht="39" customHeight="1" x14ac:dyDescent="0.2">
      <c r="A197" s="2"/>
      <c r="B197" s="72">
        <v>190</v>
      </c>
      <c r="C197" s="58"/>
      <c r="D197" s="11"/>
      <c r="E197" s="10"/>
      <c r="F197" s="11"/>
      <c r="G197" s="11"/>
      <c r="H197" s="59"/>
      <c r="I197" s="11"/>
      <c r="J197" s="37" t="b">
        <f t="shared" si="35"/>
        <v>0</v>
      </c>
      <c r="K197" s="65"/>
      <c r="L197" s="41" t="str">
        <f t="shared" si="24"/>
        <v/>
      </c>
      <c r="M197" s="40" t="str">
        <f t="shared" si="25"/>
        <v/>
      </c>
      <c r="N197" s="13"/>
      <c r="O197" s="44">
        <f t="shared" si="26"/>
        <v>0</v>
      </c>
      <c r="P197" s="44">
        <v>28000</v>
      </c>
      <c r="Q197" s="45">
        <f t="shared" si="27"/>
        <v>0</v>
      </c>
      <c r="R197" s="52" t="str">
        <f t="shared" si="28"/>
        <v/>
      </c>
      <c r="S197" s="53" t="str">
        <f t="shared" si="29"/>
        <v/>
      </c>
      <c r="T197" s="53" t="str">
        <f t="shared" si="30"/>
        <v/>
      </c>
      <c r="U197" s="54" t="str">
        <f t="shared" si="31"/>
        <v/>
      </c>
      <c r="V197" s="7"/>
      <c r="W197" s="8"/>
      <c r="X197" s="55" t="str">
        <f t="shared" si="32"/>
        <v/>
      </c>
      <c r="Y197" s="7"/>
      <c r="Z197" s="56" t="str">
        <f t="shared" si="33"/>
        <v/>
      </c>
      <c r="AA197" s="56">
        <f t="shared" si="34"/>
        <v>12</v>
      </c>
    </row>
    <row r="198" spans="1:27" ht="39" customHeight="1" x14ac:dyDescent="0.2">
      <c r="A198" s="2"/>
      <c r="B198" s="72">
        <v>191</v>
      </c>
      <c r="C198" s="58"/>
      <c r="D198" s="11"/>
      <c r="E198" s="10"/>
      <c r="F198" s="11"/>
      <c r="G198" s="11"/>
      <c r="H198" s="59"/>
      <c r="I198" s="11"/>
      <c r="J198" s="37" t="b">
        <f t="shared" si="35"/>
        <v>0</v>
      </c>
      <c r="K198" s="65"/>
      <c r="L198" s="41" t="str">
        <f t="shared" si="24"/>
        <v/>
      </c>
      <c r="M198" s="40" t="str">
        <f t="shared" si="25"/>
        <v/>
      </c>
      <c r="N198" s="13"/>
      <c r="O198" s="44">
        <f t="shared" si="26"/>
        <v>0</v>
      </c>
      <c r="P198" s="44">
        <v>28000</v>
      </c>
      <c r="Q198" s="45">
        <f t="shared" si="27"/>
        <v>0</v>
      </c>
      <c r="R198" s="52" t="str">
        <f t="shared" si="28"/>
        <v/>
      </c>
      <c r="S198" s="53" t="str">
        <f t="shared" si="29"/>
        <v/>
      </c>
      <c r="T198" s="53" t="str">
        <f t="shared" si="30"/>
        <v/>
      </c>
      <c r="U198" s="54" t="str">
        <f t="shared" si="31"/>
        <v/>
      </c>
      <c r="V198" s="7"/>
      <c r="W198" s="8"/>
      <c r="X198" s="55" t="str">
        <f t="shared" si="32"/>
        <v/>
      </c>
      <c r="Y198" s="7"/>
      <c r="Z198" s="56" t="str">
        <f t="shared" si="33"/>
        <v/>
      </c>
      <c r="AA198" s="56">
        <f t="shared" si="34"/>
        <v>12</v>
      </c>
    </row>
    <row r="199" spans="1:27" ht="39" customHeight="1" x14ac:dyDescent="0.2">
      <c r="A199" s="2"/>
      <c r="B199" s="72">
        <v>192</v>
      </c>
      <c r="C199" s="58"/>
      <c r="D199" s="11"/>
      <c r="E199" s="10"/>
      <c r="F199" s="11"/>
      <c r="G199" s="11"/>
      <c r="H199" s="59"/>
      <c r="I199" s="11"/>
      <c r="J199" s="37" t="b">
        <f t="shared" si="35"/>
        <v>0</v>
      </c>
      <c r="K199" s="65"/>
      <c r="L199" s="41" t="str">
        <f t="shared" si="24"/>
        <v/>
      </c>
      <c r="M199" s="40" t="str">
        <f t="shared" si="25"/>
        <v/>
      </c>
      <c r="N199" s="13"/>
      <c r="O199" s="44">
        <f t="shared" si="26"/>
        <v>0</v>
      </c>
      <c r="P199" s="44">
        <v>28000</v>
      </c>
      <c r="Q199" s="45">
        <f t="shared" si="27"/>
        <v>0</v>
      </c>
      <c r="R199" s="52" t="str">
        <f t="shared" si="28"/>
        <v/>
      </c>
      <c r="S199" s="53" t="str">
        <f t="shared" si="29"/>
        <v/>
      </c>
      <c r="T199" s="53" t="str">
        <f t="shared" si="30"/>
        <v/>
      </c>
      <c r="U199" s="54" t="str">
        <f t="shared" si="31"/>
        <v/>
      </c>
      <c r="V199" s="7"/>
      <c r="W199" s="8"/>
      <c r="X199" s="55" t="str">
        <f t="shared" si="32"/>
        <v/>
      </c>
      <c r="Y199" s="7"/>
      <c r="Z199" s="56" t="str">
        <f t="shared" si="33"/>
        <v/>
      </c>
      <c r="AA199" s="56">
        <f t="shared" si="34"/>
        <v>12</v>
      </c>
    </row>
    <row r="200" spans="1:27" ht="39" customHeight="1" x14ac:dyDescent="0.2">
      <c r="A200" s="2"/>
      <c r="B200" s="72">
        <v>193</v>
      </c>
      <c r="C200" s="58"/>
      <c r="D200" s="11"/>
      <c r="E200" s="10"/>
      <c r="F200" s="11"/>
      <c r="G200" s="11"/>
      <c r="H200" s="59"/>
      <c r="I200" s="11"/>
      <c r="J200" s="37" t="b">
        <f t="shared" si="35"/>
        <v>0</v>
      </c>
      <c r="K200" s="65"/>
      <c r="L200" s="41" t="str">
        <f t="shared" si="24"/>
        <v/>
      </c>
      <c r="M200" s="40" t="str">
        <f t="shared" si="25"/>
        <v/>
      </c>
      <c r="N200" s="13"/>
      <c r="O200" s="44">
        <f t="shared" si="26"/>
        <v>0</v>
      </c>
      <c r="P200" s="44">
        <v>28000</v>
      </c>
      <c r="Q200" s="45">
        <f t="shared" si="27"/>
        <v>0</v>
      </c>
      <c r="R200" s="52" t="str">
        <f t="shared" si="28"/>
        <v/>
      </c>
      <c r="S200" s="53" t="str">
        <f t="shared" si="29"/>
        <v/>
      </c>
      <c r="T200" s="53" t="str">
        <f t="shared" si="30"/>
        <v/>
      </c>
      <c r="U200" s="54" t="str">
        <f t="shared" si="31"/>
        <v/>
      </c>
      <c r="V200" s="7"/>
      <c r="W200" s="8"/>
      <c r="X200" s="55" t="str">
        <f t="shared" si="32"/>
        <v/>
      </c>
      <c r="Y200" s="7"/>
      <c r="Z200" s="56" t="str">
        <f t="shared" si="33"/>
        <v/>
      </c>
      <c r="AA200" s="56">
        <f t="shared" si="34"/>
        <v>12</v>
      </c>
    </row>
    <row r="201" spans="1:27" ht="39" customHeight="1" x14ac:dyDescent="0.2">
      <c r="A201" s="2"/>
      <c r="B201" s="72">
        <v>194</v>
      </c>
      <c r="C201" s="58"/>
      <c r="D201" s="11"/>
      <c r="E201" s="10"/>
      <c r="F201" s="11"/>
      <c r="G201" s="11"/>
      <c r="H201" s="59"/>
      <c r="I201" s="11"/>
      <c r="J201" s="37" t="b">
        <f t="shared" si="35"/>
        <v>0</v>
      </c>
      <c r="K201" s="65"/>
      <c r="L201" s="41" t="str">
        <f t="shared" ref="L201:L264" si="36">IF(SUM(T201:U201,X201,Y201:Y201)=0,"",SUM(T201:U201,X201,Y201:Y201))</f>
        <v/>
      </c>
      <c r="M201" s="40" t="str">
        <f t="shared" ref="M201:M264" si="37">IF(L201="","",ROUNDDOWN(K201/L201,0))</f>
        <v/>
      </c>
      <c r="N201" s="13"/>
      <c r="O201" s="44">
        <f t="shared" ref="O201:O264" si="38">SUM(M201:N201)</f>
        <v>0</v>
      </c>
      <c r="P201" s="44">
        <v>28000</v>
      </c>
      <c r="Q201" s="45">
        <f t="shared" ref="Q201:Q264" si="39">IF(J201="対象",IF(O201&gt;P201,P201,O201),0)</f>
        <v>0</v>
      </c>
      <c r="R201" s="52" t="str">
        <f t="shared" ref="R201:R264" si="40">IF(H201="在園",(YEAR($R$3)-YEAR(F201))*12+MONTH($R$3)-MONTH(F201)+1,"")</f>
        <v/>
      </c>
      <c r="S201" s="53" t="str">
        <f t="shared" ref="S201:S264" si="41">IF(R201&gt;12,"",R201)</f>
        <v/>
      </c>
      <c r="T201" s="53" t="str">
        <f t="shared" ref="T201:T264" si="42">IF(H201="在園",IF(R201&gt;12,12,R201),"")</f>
        <v/>
      </c>
      <c r="U201" s="54" t="str">
        <f t="shared" ref="U201:U264" si="43">IF(H201="在園のまま市内へ転入",AA201,"")</f>
        <v/>
      </c>
      <c r="V201" s="7"/>
      <c r="W201" s="8"/>
      <c r="X201" s="55" t="str">
        <f t="shared" ref="X201:X264" si="44">IF(AND(OR(H201="休園",H201="復園"),SUM(V201+W201)&gt;0),SUM(V201+W201),"")</f>
        <v/>
      </c>
      <c r="Y201" s="7"/>
      <c r="Z201" s="56" t="str">
        <f t="shared" ref="Z201:Z264" si="45">IF(H201="在園のまま市内へ転入",(YEAR($R$3)-YEAR(G201))*12+MONTH($R$3)-MONTH(G201)+1,"")</f>
        <v/>
      </c>
      <c r="AA201" s="56">
        <f t="shared" ref="AA201:AA264" si="46">IF(Z201&gt;12,12,Z201)</f>
        <v>12</v>
      </c>
    </row>
    <row r="202" spans="1:27" ht="39" customHeight="1" x14ac:dyDescent="0.2">
      <c r="A202" s="2"/>
      <c r="B202" s="72">
        <v>195</v>
      </c>
      <c r="C202" s="58"/>
      <c r="D202" s="11"/>
      <c r="E202" s="10"/>
      <c r="F202" s="11"/>
      <c r="G202" s="11"/>
      <c r="H202" s="59"/>
      <c r="I202" s="11"/>
      <c r="J202" s="37" t="b">
        <f t="shared" ref="J202:J265" si="47">IF(OR(H202="在園",H202="在園のまま市内へ転入",H202="復園",H202="その他1（支給対象）"),"対象",IF(OR(H202="退園",H202="在園のまま市外へ転出",H202="休園",H202="入園キャンセル",H202="その他２（支給対象外）"),"対象外"))</f>
        <v>0</v>
      </c>
      <c r="K202" s="65"/>
      <c r="L202" s="41" t="str">
        <f t="shared" si="36"/>
        <v/>
      </c>
      <c r="M202" s="40" t="str">
        <f t="shared" si="37"/>
        <v/>
      </c>
      <c r="N202" s="13"/>
      <c r="O202" s="44">
        <f t="shared" si="38"/>
        <v>0</v>
      </c>
      <c r="P202" s="44">
        <v>28000</v>
      </c>
      <c r="Q202" s="45">
        <f t="shared" si="39"/>
        <v>0</v>
      </c>
      <c r="R202" s="52" t="str">
        <f t="shared" si="40"/>
        <v/>
      </c>
      <c r="S202" s="53" t="str">
        <f t="shared" si="41"/>
        <v/>
      </c>
      <c r="T202" s="53" t="str">
        <f t="shared" si="42"/>
        <v/>
      </c>
      <c r="U202" s="54" t="str">
        <f t="shared" si="43"/>
        <v/>
      </c>
      <c r="V202" s="7"/>
      <c r="W202" s="8"/>
      <c r="X202" s="55" t="str">
        <f t="shared" si="44"/>
        <v/>
      </c>
      <c r="Y202" s="7"/>
      <c r="Z202" s="56" t="str">
        <f t="shared" si="45"/>
        <v/>
      </c>
      <c r="AA202" s="56">
        <f t="shared" si="46"/>
        <v>12</v>
      </c>
    </row>
    <row r="203" spans="1:27" ht="39" customHeight="1" x14ac:dyDescent="0.2">
      <c r="A203" s="2"/>
      <c r="B203" s="72">
        <v>196</v>
      </c>
      <c r="C203" s="58"/>
      <c r="D203" s="11"/>
      <c r="E203" s="10"/>
      <c r="F203" s="11"/>
      <c r="G203" s="11"/>
      <c r="H203" s="59"/>
      <c r="I203" s="11"/>
      <c r="J203" s="37" t="b">
        <f t="shared" si="47"/>
        <v>0</v>
      </c>
      <c r="K203" s="65"/>
      <c r="L203" s="41" t="str">
        <f t="shared" si="36"/>
        <v/>
      </c>
      <c r="M203" s="40" t="str">
        <f t="shared" si="37"/>
        <v/>
      </c>
      <c r="N203" s="13"/>
      <c r="O203" s="44">
        <f t="shared" si="38"/>
        <v>0</v>
      </c>
      <c r="P203" s="44">
        <v>28000</v>
      </c>
      <c r="Q203" s="45">
        <f t="shared" si="39"/>
        <v>0</v>
      </c>
      <c r="R203" s="52" t="str">
        <f t="shared" si="40"/>
        <v/>
      </c>
      <c r="S203" s="53" t="str">
        <f t="shared" si="41"/>
        <v/>
      </c>
      <c r="T203" s="53" t="str">
        <f t="shared" si="42"/>
        <v/>
      </c>
      <c r="U203" s="54" t="str">
        <f t="shared" si="43"/>
        <v/>
      </c>
      <c r="V203" s="7"/>
      <c r="W203" s="8"/>
      <c r="X203" s="55" t="str">
        <f t="shared" si="44"/>
        <v/>
      </c>
      <c r="Y203" s="7"/>
      <c r="Z203" s="56" t="str">
        <f t="shared" si="45"/>
        <v/>
      </c>
      <c r="AA203" s="56">
        <f t="shared" si="46"/>
        <v>12</v>
      </c>
    </row>
    <row r="204" spans="1:27" ht="39" customHeight="1" x14ac:dyDescent="0.2">
      <c r="A204" s="2"/>
      <c r="B204" s="72">
        <v>197</v>
      </c>
      <c r="C204" s="58"/>
      <c r="D204" s="11"/>
      <c r="E204" s="10"/>
      <c r="F204" s="11"/>
      <c r="G204" s="11"/>
      <c r="H204" s="59"/>
      <c r="I204" s="11"/>
      <c r="J204" s="37" t="b">
        <f t="shared" si="47"/>
        <v>0</v>
      </c>
      <c r="K204" s="65"/>
      <c r="L204" s="41" t="str">
        <f t="shared" si="36"/>
        <v/>
      </c>
      <c r="M204" s="40" t="str">
        <f t="shared" si="37"/>
        <v/>
      </c>
      <c r="N204" s="13"/>
      <c r="O204" s="44">
        <f t="shared" si="38"/>
        <v>0</v>
      </c>
      <c r="P204" s="44">
        <v>28000</v>
      </c>
      <c r="Q204" s="45">
        <f t="shared" si="39"/>
        <v>0</v>
      </c>
      <c r="R204" s="52" t="str">
        <f t="shared" si="40"/>
        <v/>
      </c>
      <c r="S204" s="53" t="str">
        <f t="shared" si="41"/>
        <v/>
      </c>
      <c r="T204" s="53" t="str">
        <f t="shared" si="42"/>
        <v/>
      </c>
      <c r="U204" s="54" t="str">
        <f t="shared" si="43"/>
        <v/>
      </c>
      <c r="V204" s="7"/>
      <c r="W204" s="8"/>
      <c r="X204" s="55" t="str">
        <f t="shared" si="44"/>
        <v/>
      </c>
      <c r="Y204" s="7"/>
      <c r="Z204" s="56" t="str">
        <f t="shared" si="45"/>
        <v/>
      </c>
      <c r="AA204" s="56">
        <f t="shared" si="46"/>
        <v>12</v>
      </c>
    </row>
    <row r="205" spans="1:27" ht="39" customHeight="1" x14ac:dyDescent="0.2">
      <c r="A205" s="2"/>
      <c r="B205" s="72">
        <v>198</v>
      </c>
      <c r="C205" s="58"/>
      <c r="D205" s="11"/>
      <c r="E205" s="10"/>
      <c r="F205" s="11"/>
      <c r="G205" s="11"/>
      <c r="H205" s="59"/>
      <c r="I205" s="11"/>
      <c r="J205" s="37" t="b">
        <f t="shared" si="47"/>
        <v>0</v>
      </c>
      <c r="K205" s="65"/>
      <c r="L205" s="41" t="str">
        <f t="shared" si="36"/>
        <v/>
      </c>
      <c r="M205" s="40" t="str">
        <f t="shared" si="37"/>
        <v/>
      </c>
      <c r="N205" s="13"/>
      <c r="O205" s="44">
        <f t="shared" si="38"/>
        <v>0</v>
      </c>
      <c r="P205" s="44">
        <v>28000</v>
      </c>
      <c r="Q205" s="45">
        <f t="shared" si="39"/>
        <v>0</v>
      </c>
      <c r="R205" s="52" t="str">
        <f t="shared" si="40"/>
        <v/>
      </c>
      <c r="S205" s="53" t="str">
        <f t="shared" si="41"/>
        <v/>
      </c>
      <c r="T205" s="53" t="str">
        <f t="shared" si="42"/>
        <v/>
      </c>
      <c r="U205" s="54" t="str">
        <f t="shared" si="43"/>
        <v/>
      </c>
      <c r="V205" s="7"/>
      <c r="W205" s="8"/>
      <c r="X205" s="55" t="str">
        <f t="shared" si="44"/>
        <v/>
      </c>
      <c r="Y205" s="7"/>
      <c r="Z205" s="56" t="str">
        <f t="shared" si="45"/>
        <v/>
      </c>
      <c r="AA205" s="56">
        <f t="shared" si="46"/>
        <v>12</v>
      </c>
    </row>
    <row r="206" spans="1:27" ht="39" customHeight="1" x14ac:dyDescent="0.2">
      <c r="A206" s="2"/>
      <c r="B206" s="72">
        <v>199</v>
      </c>
      <c r="C206" s="58"/>
      <c r="D206" s="11"/>
      <c r="E206" s="10"/>
      <c r="F206" s="11"/>
      <c r="G206" s="11"/>
      <c r="H206" s="59"/>
      <c r="I206" s="11"/>
      <c r="J206" s="37" t="b">
        <f t="shared" si="47"/>
        <v>0</v>
      </c>
      <c r="K206" s="65"/>
      <c r="L206" s="41" t="str">
        <f t="shared" si="36"/>
        <v/>
      </c>
      <c r="M206" s="40" t="str">
        <f t="shared" si="37"/>
        <v/>
      </c>
      <c r="N206" s="13"/>
      <c r="O206" s="44">
        <f t="shared" si="38"/>
        <v>0</v>
      </c>
      <c r="P206" s="44">
        <v>28000</v>
      </c>
      <c r="Q206" s="45">
        <f t="shared" si="39"/>
        <v>0</v>
      </c>
      <c r="R206" s="52" t="str">
        <f t="shared" si="40"/>
        <v/>
      </c>
      <c r="S206" s="53" t="str">
        <f t="shared" si="41"/>
        <v/>
      </c>
      <c r="T206" s="53" t="str">
        <f t="shared" si="42"/>
        <v/>
      </c>
      <c r="U206" s="54" t="str">
        <f t="shared" si="43"/>
        <v/>
      </c>
      <c r="V206" s="7"/>
      <c r="W206" s="8"/>
      <c r="X206" s="55" t="str">
        <f t="shared" si="44"/>
        <v/>
      </c>
      <c r="Y206" s="7"/>
      <c r="Z206" s="56" t="str">
        <f t="shared" si="45"/>
        <v/>
      </c>
      <c r="AA206" s="56">
        <f t="shared" si="46"/>
        <v>12</v>
      </c>
    </row>
    <row r="207" spans="1:27" ht="39" customHeight="1" x14ac:dyDescent="0.2">
      <c r="A207" s="2"/>
      <c r="B207" s="72">
        <v>200</v>
      </c>
      <c r="C207" s="58"/>
      <c r="D207" s="11"/>
      <c r="E207" s="10"/>
      <c r="F207" s="11"/>
      <c r="G207" s="11"/>
      <c r="H207" s="59"/>
      <c r="I207" s="11"/>
      <c r="J207" s="37" t="b">
        <f t="shared" si="47"/>
        <v>0</v>
      </c>
      <c r="K207" s="65"/>
      <c r="L207" s="41" t="str">
        <f t="shared" si="36"/>
        <v/>
      </c>
      <c r="M207" s="40" t="str">
        <f t="shared" si="37"/>
        <v/>
      </c>
      <c r="N207" s="13"/>
      <c r="O207" s="44">
        <f t="shared" si="38"/>
        <v>0</v>
      </c>
      <c r="P207" s="44">
        <v>28000</v>
      </c>
      <c r="Q207" s="45">
        <f t="shared" si="39"/>
        <v>0</v>
      </c>
      <c r="R207" s="52" t="str">
        <f t="shared" si="40"/>
        <v/>
      </c>
      <c r="S207" s="53" t="str">
        <f t="shared" si="41"/>
        <v/>
      </c>
      <c r="T207" s="53" t="str">
        <f t="shared" si="42"/>
        <v/>
      </c>
      <c r="U207" s="54" t="str">
        <f t="shared" si="43"/>
        <v/>
      </c>
      <c r="V207" s="7"/>
      <c r="W207" s="8"/>
      <c r="X207" s="55" t="str">
        <f t="shared" si="44"/>
        <v/>
      </c>
      <c r="Y207" s="7"/>
      <c r="Z207" s="56" t="str">
        <f t="shared" si="45"/>
        <v/>
      </c>
      <c r="AA207" s="56">
        <f t="shared" si="46"/>
        <v>12</v>
      </c>
    </row>
    <row r="208" spans="1:27" ht="39" customHeight="1" x14ac:dyDescent="0.2">
      <c r="A208" s="2"/>
      <c r="B208" s="72">
        <v>201</v>
      </c>
      <c r="C208" s="58"/>
      <c r="D208" s="11"/>
      <c r="E208" s="10"/>
      <c r="F208" s="11"/>
      <c r="G208" s="11"/>
      <c r="H208" s="59"/>
      <c r="I208" s="11"/>
      <c r="J208" s="37" t="b">
        <f t="shared" si="47"/>
        <v>0</v>
      </c>
      <c r="K208" s="65"/>
      <c r="L208" s="41" t="str">
        <f t="shared" si="36"/>
        <v/>
      </c>
      <c r="M208" s="40" t="str">
        <f t="shared" si="37"/>
        <v/>
      </c>
      <c r="N208" s="13"/>
      <c r="O208" s="44">
        <f t="shared" si="38"/>
        <v>0</v>
      </c>
      <c r="P208" s="44">
        <v>28000</v>
      </c>
      <c r="Q208" s="45">
        <f t="shared" si="39"/>
        <v>0</v>
      </c>
      <c r="R208" s="52" t="str">
        <f t="shared" si="40"/>
        <v/>
      </c>
      <c r="S208" s="53" t="str">
        <f t="shared" si="41"/>
        <v/>
      </c>
      <c r="T208" s="53" t="str">
        <f t="shared" si="42"/>
        <v/>
      </c>
      <c r="U208" s="54" t="str">
        <f t="shared" si="43"/>
        <v/>
      </c>
      <c r="V208" s="7"/>
      <c r="W208" s="8"/>
      <c r="X208" s="55" t="str">
        <f t="shared" si="44"/>
        <v/>
      </c>
      <c r="Y208" s="7"/>
      <c r="Z208" s="56" t="str">
        <f t="shared" si="45"/>
        <v/>
      </c>
      <c r="AA208" s="56">
        <f t="shared" si="46"/>
        <v>12</v>
      </c>
    </row>
    <row r="209" spans="1:27" ht="39" customHeight="1" x14ac:dyDescent="0.2">
      <c r="A209" s="2"/>
      <c r="B209" s="72">
        <v>202</v>
      </c>
      <c r="C209" s="58"/>
      <c r="D209" s="11"/>
      <c r="E209" s="10"/>
      <c r="F209" s="11"/>
      <c r="G209" s="11"/>
      <c r="H209" s="59"/>
      <c r="I209" s="11"/>
      <c r="J209" s="37" t="b">
        <f t="shared" si="47"/>
        <v>0</v>
      </c>
      <c r="K209" s="65"/>
      <c r="L209" s="41" t="str">
        <f t="shared" si="36"/>
        <v/>
      </c>
      <c r="M209" s="40" t="str">
        <f t="shared" si="37"/>
        <v/>
      </c>
      <c r="N209" s="13"/>
      <c r="O209" s="44">
        <f t="shared" si="38"/>
        <v>0</v>
      </c>
      <c r="P209" s="44">
        <v>28000</v>
      </c>
      <c r="Q209" s="45">
        <f t="shared" si="39"/>
        <v>0</v>
      </c>
      <c r="R209" s="52" t="str">
        <f t="shared" si="40"/>
        <v/>
      </c>
      <c r="S209" s="53" t="str">
        <f t="shared" si="41"/>
        <v/>
      </c>
      <c r="T209" s="53" t="str">
        <f t="shared" si="42"/>
        <v/>
      </c>
      <c r="U209" s="54" t="str">
        <f t="shared" si="43"/>
        <v/>
      </c>
      <c r="V209" s="7"/>
      <c r="W209" s="8"/>
      <c r="X209" s="55" t="str">
        <f t="shared" si="44"/>
        <v/>
      </c>
      <c r="Y209" s="7"/>
      <c r="Z209" s="56" t="str">
        <f t="shared" si="45"/>
        <v/>
      </c>
      <c r="AA209" s="56">
        <f t="shared" si="46"/>
        <v>12</v>
      </c>
    </row>
    <row r="210" spans="1:27" ht="39" customHeight="1" x14ac:dyDescent="0.2">
      <c r="A210" s="2"/>
      <c r="B210" s="72">
        <v>203</v>
      </c>
      <c r="C210" s="58"/>
      <c r="D210" s="11"/>
      <c r="E210" s="10"/>
      <c r="F210" s="11"/>
      <c r="G210" s="11"/>
      <c r="H210" s="59"/>
      <c r="I210" s="11"/>
      <c r="J210" s="37" t="b">
        <f t="shared" si="47"/>
        <v>0</v>
      </c>
      <c r="K210" s="65"/>
      <c r="L210" s="41" t="str">
        <f t="shared" si="36"/>
        <v/>
      </c>
      <c r="M210" s="40" t="str">
        <f t="shared" si="37"/>
        <v/>
      </c>
      <c r="N210" s="13"/>
      <c r="O210" s="44">
        <f t="shared" si="38"/>
        <v>0</v>
      </c>
      <c r="P210" s="44">
        <v>28000</v>
      </c>
      <c r="Q210" s="45">
        <f t="shared" si="39"/>
        <v>0</v>
      </c>
      <c r="R210" s="52" t="str">
        <f t="shared" si="40"/>
        <v/>
      </c>
      <c r="S210" s="53" t="str">
        <f t="shared" si="41"/>
        <v/>
      </c>
      <c r="T210" s="53" t="str">
        <f t="shared" si="42"/>
        <v/>
      </c>
      <c r="U210" s="54" t="str">
        <f t="shared" si="43"/>
        <v/>
      </c>
      <c r="V210" s="7"/>
      <c r="W210" s="8"/>
      <c r="X210" s="55" t="str">
        <f t="shared" si="44"/>
        <v/>
      </c>
      <c r="Y210" s="7"/>
      <c r="Z210" s="56" t="str">
        <f t="shared" si="45"/>
        <v/>
      </c>
      <c r="AA210" s="56">
        <f t="shared" si="46"/>
        <v>12</v>
      </c>
    </row>
    <row r="211" spans="1:27" ht="39" customHeight="1" x14ac:dyDescent="0.2">
      <c r="A211" s="2"/>
      <c r="B211" s="72">
        <v>204</v>
      </c>
      <c r="C211" s="58"/>
      <c r="D211" s="11"/>
      <c r="E211" s="10"/>
      <c r="F211" s="11"/>
      <c r="G211" s="11"/>
      <c r="H211" s="59"/>
      <c r="I211" s="11"/>
      <c r="J211" s="37" t="b">
        <f t="shared" si="47"/>
        <v>0</v>
      </c>
      <c r="K211" s="65"/>
      <c r="L211" s="41" t="str">
        <f t="shared" si="36"/>
        <v/>
      </c>
      <c r="M211" s="40" t="str">
        <f t="shared" si="37"/>
        <v/>
      </c>
      <c r="N211" s="13"/>
      <c r="O211" s="44">
        <f t="shared" si="38"/>
        <v>0</v>
      </c>
      <c r="P211" s="44">
        <v>28000</v>
      </c>
      <c r="Q211" s="45">
        <f t="shared" si="39"/>
        <v>0</v>
      </c>
      <c r="R211" s="52" t="str">
        <f t="shared" si="40"/>
        <v/>
      </c>
      <c r="S211" s="53" t="str">
        <f t="shared" si="41"/>
        <v/>
      </c>
      <c r="T211" s="53" t="str">
        <f t="shared" si="42"/>
        <v/>
      </c>
      <c r="U211" s="54" t="str">
        <f t="shared" si="43"/>
        <v/>
      </c>
      <c r="V211" s="7"/>
      <c r="W211" s="8"/>
      <c r="X211" s="55" t="str">
        <f t="shared" si="44"/>
        <v/>
      </c>
      <c r="Y211" s="7"/>
      <c r="Z211" s="56" t="str">
        <f t="shared" si="45"/>
        <v/>
      </c>
      <c r="AA211" s="56">
        <f t="shared" si="46"/>
        <v>12</v>
      </c>
    </row>
    <row r="212" spans="1:27" ht="39" customHeight="1" x14ac:dyDescent="0.2">
      <c r="A212" s="2"/>
      <c r="B212" s="72">
        <v>205</v>
      </c>
      <c r="C212" s="58"/>
      <c r="D212" s="11"/>
      <c r="E212" s="10"/>
      <c r="F212" s="11"/>
      <c r="G212" s="11"/>
      <c r="H212" s="59"/>
      <c r="I212" s="11"/>
      <c r="J212" s="37" t="b">
        <f t="shared" si="47"/>
        <v>0</v>
      </c>
      <c r="K212" s="65"/>
      <c r="L212" s="41" t="str">
        <f t="shared" si="36"/>
        <v/>
      </c>
      <c r="M212" s="40" t="str">
        <f t="shared" si="37"/>
        <v/>
      </c>
      <c r="N212" s="13"/>
      <c r="O212" s="44">
        <f t="shared" si="38"/>
        <v>0</v>
      </c>
      <c r="P212" s="44">
        <v>28000</v>
      </c>
      <c r="Q212" s="45">
        <f t="shared" si="39"/>
        <v>0</v>
      </c>
      <c r="R212" s="52" t="str">
        <f t="shared" si="40"/>
        <v/>
      </c>
      <c r="S212" s="53" t="str">
        <f t="shared" si="41"/>
        <v/>
      </c>
      <c r="T212" s="53" t="str">
        <f t="shared" si="42"/>
        <v/>
      </c>
      <c r="U212" s="54" t="str">
        <f t="shared" si="43"/>
        <v/>
      </c>
      <c r="V212" s="7"/>
      <c r="W212" s="8"/>
      <c r="X212" s="55" t="str">
        <f t="shared" si="44"/>
        <v/>
      </c>
      <c r="Y212" s="7"/>
      <c r="Z212" s="56" t="str">
        <f t="shared" si="45"/>
        <v/>
      </c>
      <c r="AA212" s="56">
        <f t="shared" si="46"/>
        <v>12</v>
      </c>
    </row>
    <row r="213" spans="1:27" ht="39" customHeight="1" x14ac:dyDescent="0.2">
      <c r="A213" s="2"/>
      <c r="B213" s="72">
        <v>206</v>
      </c>
      <c r="C213" s="58"/>
      <c r="D213" s="11"/>
      <c r="E213" s="10"/>
      <c r="F213" s="11"/>
      <c r="G213" s="11"/>
      <c r="H213" s="59"/>
      <c r="I213" s="11"/>
      <c r="J213" s="37" t="b">
        <f t="shared" si="47"/>
        <v>0</v>
      </c>
      <c r="K213" s="65"/>
      <c r="L213" s="41" t="str">
        <f t="shared" si="36"/>
        <v/>
      </c>
      <c r="M213" s="40" t="str">
        <f t="shared" si="37"/>
        <v/>
      </c>
      <c r="N213" s="13"/>
      <c r="O213" s="44">
        <f t="shared" si="38"/>
        <v>0</v>
      </c>
      <c r="P213" s="44">
        <v>28000</v>
      </c>
      <c r="Q213" s="45">
        <f t="shared" si="39"/>
        <v>0</v>
      </c>
      <c r="R213" s="52" t="str">
        <f t="shared" si="40"/>
        <v/>
      </c>
      <c r="S213" s="53" t="str">
        <f t="shared" si="41"/>
        <v/>
      </c>
      <c r="T213" s="53" t="str">
        <f t="shared" si="42"/>
        <v/>
      </c>
      <c r="U213" s="54" t="str">
        <f t="shared" si="43"/>
        <v/>
      </c>
      <c r="V213" s="7"/>
      <c r="W213" s="8"/>
      <c r="X213" s="55" t="str">
        <f t="shared" si="44"/>
        <v/>
      </c>
      <c r="Y213" s="7"/>
      <c r="Z213" s="56" t="str">
        <f t="shared" si="45"/>
        <v/>
      </c>
      <c r="AA213" s="56">
        <f t="shared" si="46"/>
        <v>12</v>
      </c>
    </row>
    <row r="214" spans="1:27" ht="39" customHeight="1" x14ac:dyDescent="0.2">
      <c r="A214" s="2"/>
      <c r="B214" s="72">
        <v>207</v>
      </c>
      <c r="C214" s="58"/>
      <c r="D214" s="11"/>
      <c r="E214" s="10"/>
      <c r="F214" s="11"/>
      <c r="G214" s="11"/>
      <c r="H214" s="59"/>
      <c r="I214" s="11"/>
      <c r="J214" s="37" t="b">
        <f t="shared" si="47"/>
        <v>0</v>
      </c>
      <c r="K214" s="65"/>
      <c r="L214" s="41" t="str">
        <f t="shared" si="36"/>
        <v/>
      </c>
      <c r="M214" s="40" t="str">
        <f t="shared" si="37"/>
        <v/>
      </c>
      <c r="N214" s="13"/>
      <c r="O214" s="44">
        <f t="shared" si="38"/>
        <v>0</v>
      </c>
      <c r="P214" s="44">
        <v>28000</v>
      </c>
      <c r="Q214" s="45">
        <f t="shared" si="39"/>
        <v>0</v>
      </c>
      <c r="R214" s="52" t="str">
        <f t="shared" si="40"/>
        <v/>
      </c>
      <c r="S214" s="53" t="str">
        <f t="shared" si="41"/>
        <v/>
      </c>
      <c r="T214" s="53" t="str">
        <f t="shared" si="42"/>
        <v/>
      </c>
      <c r="U214" s="54" t="str">
        <f t="shared" si="43"/>
        <v/>
      </c>
      <c r="V214" s="7"/>
      <c r="W214" s="8"/>
      <c r="X214" s="55" t="str">
        <f t="shared" si="44"/>
        <v/>
      </c>
      <c r="Y214" s="7"/>
      <c r="Z214" s="56" t="str">
        <f t="shared" si="45"/>
        <v/>
      </c>
      <c r="AA214" s="56">
        <f t="shared" si="46"/>
        <v>12</v>
      </c>
    </row>
    <row r="215" spans="1:27" ht="39" customHeight="1" x14ac:dyDescent="0.2">
      <c r="A215" s="2"/>
      <c r="B215" s="72">
        <v>208</v>
      </c>
      <c r="C215" s="58"/>
      <c r="D215" s="11"/>
      <c r="E215" s="10"/>
      <c r="F215" s="11"/>
      <c r="G215" s="11"/>
      <c r="H215" s="59"/>
      <c r="I215" s="11"/>
      <c r="J215" s="37" t="b">
        <f t="shared" si="47"/>
        <v>0</v>
      </c>
      <c r="K215" s="65"/>
      <c r="L215" s="41" t="str">
        <f t="shared" si="36"/>
        <v/>
      </c>
      <c r="M215" s="40" t="str">
        <f t="shared" si="37"/>
        <v/>
      </c>
      <c r="N215" s="13"/>
      <c r="O215" s="44">
        <f t="shared" si="38"/>
        <v>0</v>
      </c>
      <c r="P215" s="44">
        <v>28000</v>
      </c>
      <c r="Q215" s="45">
        <f t="shared" si="39"/>
        <v>0</v>
      </c>
      <c r="R215" s="52" t="str">
        <f t="shared" si="40"/>
        <v/>
      </c>
      <c r="S215" s="53" t="str">
        <f t="shared" si="41"/>
        <v/>
      </c>
      <c r="T215" s="53" t="str">
        <f t="shared" si="42"/>
        <v/>
      </c>
      <c r="U215" s="54" t="str">
        <f t="shared" si="43"/>
        <v/>
      </c>
      <c r="V215" s="7"/>
      <c r="W215" s="8"/>
      <c r="X215" s="55" t="str">
        <f t="shared" si="44"/>
        <v/>
      </c>
      <c r="Y215" s="7"/>
      <c r="Z215" s="56" t="str">
        <f t="shared" si="45"/>
        <v/>
      </c>
      <c r="AA215" s="56">
        <f t="shared" si="46"/>
        <v>12</v>
      </c>
    </row>
    <row r="216" spans="1:27" ht="39" customHeight="1" x14ac:dyDescent="0.2">
      <c r="A216" s="2"/>
      <c r="B216" s="72">
        <v>209</v>
      </c>
      <c r="C216" s="58"/>
      <c r="D216" s="11"/>
      <c r="E216" s="10"/>
      <c r="F216" s="11"/>
      <c r="G216" s="11"/>
      <c r="H216" s="59"/>
      <c r="I216" s="11"/>
      <c r="J216" s="37" t="b">
        <f t="shared" si="47"/>
        <v>0</v>
      </c>
      <c r="K216" s="65"/>
      <c r="L216" s="41" t="str">
        <f t="shared" si="36"/>
        <v/>
      </c>
      <c r="M216" s="40" t="str">
        <f t="shared" si="37"/>
        <v/>
      </c>
      <c r="N216" s="13"/>
      <c r="O216" s="44">
        <f t="shared" si="38"/>
        <v>0</v>
      </c>
      <c r="P216" s="44">
        <v>28000</v>
      </c>
      <c r="Q216" s="45">
        <f t="shared" si="39"/>
        <v>0</v>
      </c>
      <c r="R216" s="52" t="str">
        <f t="shared" si="40"/>
        <v/>
      </c>
      <c r="S216" s="53" t="str">
        <f t="shared" si="41"/>
        <v/>
      </c>
      <c r="T216" s="53" t="str">
        <f t="shared" si="42"/>
        <v/>
      </c>
      <c r="U216" s="54" t="str">
        <f t="shared" si="43"/>
        <v/>
      </c>
      <c r="V216" s="7"/>
      <c r="W216" s="8"/>
      <c r="X216" s="55" t="str">
        <f t="shared" si="44"/>
        <v/>
      </c>
      <c r="Y216" s="7"/>
      <c r="Z216" s="56" t="str">
        <f t="shared" si="45"/>
        <v/>
      </c>
      <c r="AA216" s="56">
        <f t="shared" si="46"/>
        <v>12</v>
      </c>
    </row>
    <row r="217" spans="1:27" ht="39" customHeight="1" x14ac:dyDescent="0.2">
      <c r="A217" s="2"/>
      <c r="B217" s="72">
        <v>210</v>
      </c>
      <c r="C217" s="58"/>
      <c r="D217" s="11"/>
      <c r="E217" s="10"/>
      <c r="F217" s="11"/>
      <c r="G217" s="11"/>
      <c r="H217" s="59"/>
      <c r="I217" s="11"/>
      <c r="J217" s="37" t="b">
        <f t="shared" si="47"/>
        <v>0</v>
      </c>
      <c r="K217" s="65"/>
      <c r="L217" s="41" t="str">
        <f t="shared" si="36"/>
        <v/>
      </c>
      <c r="M217" s="40" t="str">
        <f t="shared" si="37"/>
        <v/>
      </c>
      <c r="N217" s="13"/>
      <c r="O217" s="44">
        <f t="shared" si="38"/>
        <v>0</v>
      </c>
      <c r="P217" s="44">
        <v>28000</v>
      </c>
      <c r="Q217" s="45">
        <f t="shared" si="39"/>
        <v>0</v>
      </c>
      <c r="R217" s="52" t="str">
        <f t="shared" si="40"/>
        <v/>
      </c>
      <c r="S217" s="53" t="str">
        <f t="shared" si="41"/>
        <v/>
      </c>
      <c r="T217" s="53" t="str">
        <f t="shared" si="42"/>
        <v/>
      </c>
      <c r="U217" s="54" t="str">
        <f t="shared" si="43"/>
        <v/>
      </c>
      <c r="V217" s="7"/>
      <c r="W217" s="8"/>
      <c r="X217" s="55" t="str">
        <f t="shared" si="44"/>
        <v/>
      </c>
      <c r="Y217" s="7"/>
      <c r="Z217" s="56" t="str">
        <f t="shared" si="45"/>
        <v/>
      </c>
      <c r="AA217" s="56">
        <f t="shared" si="46"/>
        <v>12</v>
      </c>
    </row>
    <row r="218" spans="1:27" ht="39" customHeight="1" x14ac:dyDescent="0.2">
      <c r="A218" s="2"/>
      <c r="B218" s="72">
        <v>211</v>
      </c>
      <c r="C218" s="58"/>
      <c r="D218" s="11"/>
      <c r="E218" s="10"/>
      <c r="F218" s="11"/>
      <c r="G218" s="11"/>
      <c r="H218" s="59"/>
      <c r="I218" s="11"/>
      <c r="J218" s="37" t="b">
        <f t="shared" si="47"/>
        <v>0</v>
      </c>
      <c r="K218" s="65"/>
      <c r="L218" s="41" t="str">
        <f t="shared" si="36"/>
        <v/>
      </c>
      <c r="M218" s="40" t="str">
        <f t="shared" si="37"/>
        <v/>
      </c>
      <c r="N218" s="13"/>
      <c r="O218" s="44">
        <f t="shared" si="38"/>
        <v>0</v>
      </c>
      <c r="P218" s="44">
        <v>28000</v>
      </c>
      <c r="Q218" s="45">
        <f t="shared" si="39"/>
        <v>0</v>
      </c>
      <c r="R218" s="52" t="str">
        <f t="shared" si="40"/>
        <v/>
      </c>
      <c r="S218" s="53" t="str">
        <f t="shared" si="41"/>
        <v/>
      </c>
      <c r="T218" s="53" t="str">
        <f t="shared" si="42"/>
        <v/>
      </c>
      <c r="U218" s="54" t="str">
        <f t="shared" si="43"/>
        <v/>
      </c>
      <c r="V218" s="7"/>
      <c r="W218" s="8"/>
      <c r="X218" s="55" t="str">
        <f t="shared" si="44"/>
        <v/>
      </c>
      <c r="Y218" s="7"/>
      <c r="Z218" s="56" t="str">
        <f t="shared" si="45"/>
        <v/>
      </c>
      <c r="AA218" s="56">
        <f t="shared" si="46"/>
        <v>12</v>
      </c>
    </row>
    <row r="219" spans="1:27" ht="39" customHeight="1" x14ac:dyDescent="0.2">
      <c r="A219" s="2"/>
      <c r="B219" s="72">
        <v>212</v>
      </c>
      <c r="C219" s="58"/>
      <c r="D219" s="11"/>
      <c r="E219" s="10"/>
      <c r="F219" s="11"/>
      <c r="G219" s="11"/>
      <c r="H219" s="59"/>
      <c r="I219" s="11"/>
      <c r="J219" s="37" t="b">
        <f t="shared" si="47"/>
        <v>0</v>
      </c>
      <c r="K219" s="65"/>
      <c r="L219" s="41" t="str">
        <f t="shared" si="36"/>
        <v/>
      </c>
      <c r="M219" s="40" t="str">
        <f t="shared" si="37"/>
        <v/>
      </c>
      <c r="N219" s="13"/>
      <c r="O219" s="44">
        <f t="shared" si="38"/>
        <v>0</v>
      </c>
      <c r="P219" s="44">
        <v>28000</v>
      </c>
      <c r="Q219" s="45">
        <f t="shared" si="39"/>
        <v>0</v>
      </c>
      <c r="R219" s="52" t="str">
        <f t="shared" si="40"/>
        <v/>
      </c>
      <c r="S219" s="53" t="str">
        <f t="shared" si="41"/>
        <v/>
      </c>
      <c r="T219" s="53" t="str">
        <f t="shared" si="42"/>
        <v/>
      </c>
      <c r="U219" s="54" t="str">
        <f t="shared" si="43"/>
        <v/>
      </c>
      <c r="V219" s="7"/>
      <c r="W219" s="8"/>
      <c r="X219" s="55" t="str">
        <f t="shared" si="44"/>
        <v/>
      </c>
      <c r="Y219" s="7"/>
      <c r="Z219" s="56" t="str">
        <f t="shared" si="45"/>
        <v/>
      </c>
      <c r="AA219" s="56">
        <f t="shared" si="46"/>
        <v>12</v>
      </c>
    </row>
    <row r="220" spans="1:27" ht="39" customHeight="1" x14ac:dyDescent="0.2">
      <c r="A220" s="2"/>
      <c r="B220" s="72">
        <v>213</v>
      </c>
      <c r="C220" s="58"/>
      <c r="D220" s="11"/>
      <c r="E220" s="10"/>
      <c r="F220" s="11"/>
      <c r="G220" s="11"/>
      <c r="H220" s="59"/>
      <c r="I220" s="11"/>
      <c r="J220" s="37" t="b">
        <f t="shared" si="47"/>
        <v>0</v>
      </c>
      <c r="K220" s="65"/>
      <c r="L220" s="41" t="str">
        <f t="shared" si="36"/>
        <v/>
      </c>
      <c r="M220" s="40" t="str">
        <f t="shared" si="37"/>
        <v/>
      </c>
      <c r="N220" s="13"/>
      <c r="O220" s="44">
        <f t="shared" si="38"/>
        <v>0</v>
      </c>
      <c r="P220" s="44">
        <v>28000</v>
      </c>
      <c r="Q220" s="45">
        <f t="shared" si="39"/>
        <v>0</v>
      </c>
      <c r="R220" s="52" t="str">
        <f t="shared" si="40"/>
        <v/>
      </c>
      <c r="S220" s="53" t="str">
        <f t="shared" si="41"/>
        <v/>
      </c>
      <c r="T220" s="53" t="str">
        <f t="shared" si="42"/>
        <v/>
      </c>
      <c r="U220" s="54" t="str">
        <f t="shared" si="43"/>
        <v/>
      </c>
      <c r="V220" s="7"/>
      <c r="W220" s="8"/>
      <c r="X220" s="55" t="str">
        <f t="shared" si="44"/>
        <v/>
      </c>
      <c r="Y220" s="7"/>
      <c r="Z220" s="56" t="str">
        <f t="shared" si="45"/>
        <v/>
      </c>
      <c r="AA220" s="56">
        <f t="shared" si="46"/>
        <v>12</v>
      </c>
    </row>
    <row r="221" spans="1:27" ht="39" customHeight="1" x14ac:dyDescent="0.2">
      <c r="A221" s="2"/>
      <c r="B221" s="72">
        <v>214</v>
      </c>
      <c r="C221" s="58"/>
      <c r="D221" s="11"/>
      <c r="E221" s="10"/>
      <c r="F221" s="11"/>
      <c r="G221" s="11"/>
      <c r="H221" s="59"/>
      <c r="I221" s="11"/>
      <c r="J221" s="37" t="b">
        <f t="shared" si="47"/>
        <v>0</v>
      </c>
      <c r="K221" s="65"/>
      <c r="L221" s="41" t="str">
        <f t="shared" si="36"/>
        <v/>
      </c>
      <c r="M221" s="40" t="str">
        <f t="shared" si="37"/>
        <v/>
      </c>
      <c r="N221" s="13"/>
      <c r="O221" s="44">
        <f t="shared" si="38"/>
        <v>0</v>
      </c>
      <c r="P221" s="44">
        <v>28000</v>
      </c>
      <c r="Q221" s="45">
        <f t="shared" si="39"/>
        <v>0</v>
      </c>
      <c r="R221" s="52" t="str">
        <f t="shared" si="40"/>
        <v/>
      </c>
      <c r="S221" s="53" t="str">
        <f t="shared" si="41"/>
        <v/>
      </c>
      <c r="T221" s="53" t="str">
        <f t="shared" si="42"/>
        <v/>
      </c>
      <c r="U221" s="54" t="str">
        <f t="shared" si="43"/>
        <v/>
      </c>
      <c r="V221" s="7"/>
      <c r="W221" s="8"/>
      <c r="X221" s="55" t="str">
        <f t="shared" si="44"/>
        <v/>
      </c>
      <c r="Y221" s="7"/>
      <c r="Z221" s="56" t="str">
        <f t="shared" si="45"/>
        <v/>
      </c>
      <c r="AA221" s="56">
        <f t="shared" si="46"/>
        <v>12</v>
      </c>
    </row>
    <row r="222" spans="1:27" ht="39" customHeight="1" x14ac:dyDescent="0.2">
      <c r="A222" s="2"/>
      <c r="B222" s="72">
        <v>215</v>
      </c>
      <c r="C222" s="58"/>
      <c r="D222" s="11"/>
      <c r="E222" s="10"/>
      <c r="F222" s="11"/>
      <c r="G222" s="11"/>
      <c r="H222" s="59"/>
      <c r="I222" s="11"/>
      <c r="J222" s="37" t="b">
        <f t="shared" si="47"/>
        <v>0</v>
      </c>
      <c r="K222" s="65"/>
      <c r="L222" s="41" t="str">
        <f t="shared" si="36"/>
        <v/>
      </c>
      <c r="M222" s="40" t="str">
        <f t="shared" si="37"/>
        <v/>
      </c>
      <c r="N222" s="13"/>
      <c r="O222" s="44">
        <f t="shared" si="38"/>
        <v>0</v>
      </c>
      <c r="P222" s="44">
        <v>28000</v>
      </c>
      <c r="Q222" s="45">
        <f t="shared" si="39"/>
        <v>0</v>
      </c>
      <c r="R222" s="52" t="str">
        <f t="shared" si="40"/>
        <v/>
      </c>
      <c r="S222" s="53" t="str">
        <f t="shared" si="41"/>
        <v/>
      </c>
      <c r="T222" s="53" t="str">
        <f t="shared" si="42"/>
        <v/>
      </c>
      <c r="U222" s="54" t="str">
        <f t="shared" si="43"/>
        <v/>
      </c>
      <c r="V222" s="7"/>
      <c r="W222" s="8"/>
      <c r="X222" s="55" t="str">
        <f t="shared" si="44"/>
        <v/>
      </c>
      <c r="Y222" s="7"/>
      <c r="Z222" s="56" t="str">
        <f t="shared" si="45"/>
        <v/>
      </c>
      <c r="AA222" s="56">
        <f t="shared" si="46"/>
        <v>12</v>
      </c>
    </row>
    <row r="223" spans="1:27" ht="39" customHeight="1" x14ac:dyDescent="0.2">
      <c r="A223" s="2"/>
      <c r="B223" s="72">
        <v>216</v>
      </c>
      <c r="C223" s="58"/>
      <c r="D223" s="11"/>
      <c r="E223" s="10"/>
      <c r="F223" s="11"/>
      <c r="G223" s="11"/>
      <c r="H223" s="59"/>
      <c r="I223" s="11"/>
      <c r="J223" s="37" t="b">
        <f t="shared" si="47"/>
        <v>0</v>
      </c>
      <c r="K223" s="65"/>
      <c r="L223" s="41" t="str">
        <f t="shared" si="36"/>
        <v/>
      </c>
      <c r="M223" s="40" t="str">
        <f t="shared" si="37"/>
        <v/>
      </c>
      <c r="N223" s="13"/>
      <c r="O223" s="44">
        <f t="shared" si="38"/>
        <v>0</v>
      </c>
      <c r="P223" s="44">
        <v>28000</v>
      </c>
      <c r="Q223" s="45">
        <f t="shared" si="39"/>
        <v>0</v>
      </c>
      <c r="R223" s="52" t="str">
        <f t="shared" si="40"/>
        <v/>
      </c>
      <c r="S223" s="53" t="str">
        <f t="shared" si="41"/>
        <v/>
      </c>
      <c r="T223" s="53" t="str">
        <f t="shared" si="42"/>
        <v/>
      </c>
      <c r="U223" s="54" t="str">
        <f t="shared" si="43"/>
        <v/>
      </c>
      <c r="V223" s="7"/>
      <c r="W223" s="8"/>
      <c r="X223" s="55" t="str">
        <f t="shared" si="44"/>
        <v/>
      </c>
      <c r="Y223" s="7"/>
      <c r="Z223" s="56" t="str">
        <f t="shared" si="45"/>
        <v/>
      </c>
      <c r="AA223" s="56">
        <f t="shared" si="46"/>
        <v>12</v>
      </c>
    </row>
    <row r="224" spans="1:27" ht="39" customHeight="1" x14ac:dyDescent="0.2">
      <c r="A224" s="2"/>
      <c r="B224" s="72">
        <v>217</v>
      </c>
      <c r="C224" s="58"/>
      <c r="D224" s="11"/>
      <c r="E224" s="10"/>
      <c r="F224" s="11"/>
      <c r="G224" s="11"/>
      <c r="H224" s="59"/>
      <c r="I224" s="11"/>
      <c r="J224" s="37" t="b">
        <f t="shared" si="47"/>
        <v>0</v>
      </c>
      <c r="K224" s="65"/>
      <c r="L224" s="41" t="str">
        <f t="shared" si="36"/>
        <v/>
      </c>
      <c r="M224" s="40" t="str">
        <f t="shared" si="37"/>
        <v/>
      </c>
      <c r="N224" s="13"/>
      <c r="O224" s="44">
        <f t="shared" si="38"/>
        <v>0</v>
      </c>
      <c r="P224" s="44">
        <v>28000</v>
      </c>
      <c r="Q224" s="45">
        <f t="shared" si="39"/>
        <v>0</v>
      </c>
      <c r="R224" s="52" t="str">
        <f t="shared" si="40"/>
        <v/>
      </c>
      <c r="S224" s="53" t="str">
        <f t="shared" si="41"/>
        <v/>
      </c>
      <c r="T224" s="53" t="str">
        <f t="shared" si="42"/>
        <v/>
      </c>
      <c r="U224" s="54" t="str">
        <f t="shared" si="43"/>
        <v/>
      </c>
      <c r="V224" s="7"/>
      <c r="W224" s="8"/>
      <c r="X224" s="55" t="str">
        <f t="shared" si="44"/>
        <v/>
      </c>
      <c r="Y224" s="7"/>
      <c r="Z224" s="56" t="str">
        <f t="shared" si="45"/>
        <v/>
      </c>
      <c r="AA224" s="56">
        <f t="shared" si="46"/>
        <v>12</v>
      </c>
    </row>
    <row r="225" spans="1:27" ht="39" customHeight="1" x14ac:dyDescent="0.2">
      <c r="A225" s="2"/>
      <c r="B225" s="72">
        <v>218</v>
      </c>
      <c r="C225" s="58"/>
      <c r="D225" s="11"/>
      <c r="E225" s="10"/>
      <c r="F225" s="11"/>
      <c r="G225" s="11"/>
      <c r="H225" s="59"/>
      <c r="I225" s="11"/>
      <c r="J225" s="37" t="b">
        <f t="shared" si="47"/>
        <v>0</v>
      </c>
      <c r="K225" s="65"/>
      <c r="L225" s="41" t="str">
        <f t="shared" si="36"/>
        <v/>
      </c>
      <c r="M225" s="40" t="str">
        <f t="shared" si="37"/>
        <v/>
      </c>
      <c r="N225" s="13"/>
      <c r="O225" s="44">
        <f t="shared" si="38"/>
        <v>0</v>
      </c>
      <c r="P225" s="44">
        <v>28000</v>
      </c>
      <c r="Q225" s="45">
        <f t="shared" si="39"/>
        <v>0</v>
      </c>
      <c r="R225" s="52" t="str">
        <f t="shared" si="40"/>
        <v/>
      </c>
      <c r="S225" s="53" t="str">
        <f t="shared" si="41"/>
        <v/>
      </c>
      <c r="T225" s="53" t="str">
        <f t="shared" si="42"/>
        <v/>
      </c>
      <c r="U225" s="54" t="str">
        <f t="shared" si="43"/>
        <v/>
      </c>
      <c r="V225" s="7"/>
      <c r="W225" s="8"/>
      <c r="X225" s="55" t="str">
        <f t="shared" si="44"/>
        <v/>
      </c>
      <c r="Y225" s="7"/>
      <c r="Z225" s="56" t="str">
        <f t="shared" si="45"/>
        <v/>
      </c>
      <c r="AA225" s="56">
        <f t="shared" si="46"/>
        <v>12</v>
      </c>
    </row>
    <row r="226" spans="1:27" ht="39" customHeight="1" x14ac:dyDescent="0.2">
      <c r="A226" s="2"/>
      <c r="B226" s="72">
        <v>219</v>
      </c>
      <c r="C226" s="58"/>
      <c r="D226" s="11"/>
      <c r="E226" s="10"/>
      <c r="F226" s="11"/>
      <c r="G226" s="11"/>
      <c r="H226" s="59"/>
      <c r="I226" s="11"/>
      <c r="J226" s="37" t="b">
        <f t="shared" si="47"/>
        <v>0</v>
      </c>
      <c r="K226" s="65"/>
      <c r="L226" s="41" t="str">
        <f t="shared" si="36"/>
        <v/>
      </c>
      <c r="M226" s="40" t="str">
        <f t="shared" si="37"/>
        <v/>
      </c>
      <c r="N226" s="13"/>
      <c r="O226" s="44">
        <f t="shared" si="38"/>
        <v>0</v>
      </c>
      <c r="P226" s="44">
        <v>28000</v>
      </c>
      <c r="Q226" s="45">
        <f t="shared" si="39"/>
        <v>0</v>
      </c>
      <c r="R226" s="52" t="str">
        <f t="shared" si="40"/>
        <v/>
      </c>
      <c r="S226" s="53" t="str">
        <f t="shared" si="41"/>
        <v/>
      </c>
      <c r="T226" s="53" t="str">
        <f t="shared" si="42"/>
        <v/>
      </c>
      <c r="U226" s="54" t="str">
        <f t="shared" si="43"/>
        <v/>
      </c>
      <c r="V226" s="7"/>
      <c r="W226" s="8"/>
      <c r="X226" s="55" t="str">
        <f t="shared" si="44"/>
        <v/>
      </c>
      <c r="Y226" s="7"/>
      <c r="Z226" s="56" t="str">
        <f t="shared" si="45"/>
        <v/>
      </c>
      <c r="AA226" s="56">
        <f t="shared" si="46"/>
        <v>12</v>
      </c>
    </row>
    <row r="227" spans="1:27" ht="39" customHeight="1" x14ac:dyDescent="0.2">
      <c r="A227" s="2"/>
      <c r="B227" s="72">
        <v>220</v>
      </c>
      <c r="C227" s="58"/>
      <c r="D227" s="11"/>
      <c r="E227" s="10"/>
      <c r="F227" s="11"/>
      <c r="G227" s="11"/>
      <c r="H227" s="59"/>
      <c r="I227" s="11"/>
      <c r="J227" s="37" t="b">
        <f t="shared" si="47"/>
        <v>0</v>
      </c>
      <c r="K227" s="65"/>
      <c r="L227" s="41" t="str">
        <f t="shared" si="36"/>
        <v/>
      </c>
      <c r="M227" s="40" t="str">
        <f t="shared" si="37"/>
        <v/>
      </c>
      <c r="N227" s="13"/>
      <c r="O227" s="44">
        <f t="shared" si="38"/>
        <v>0</v>
      </c>
      <c r="P227" s="44">
        <v>28000</v>
      </c>
      <c r="Q227" s="45">
        <f t="shared" si="39"/>
        <v>0</v>
      </c>
      <c r="R227" s="52" t="str">
        <f t="shared" si="40"/>
        <v/>
      </c>
      <c r="S227" s="53" t="str">
        <f t="shared" si="41"/>
        <v/>
      </c>
      <c r="T227" s="53" t="str">
        <f t="shared" si="42"/>
        <v/>
      </c>
      <c r="U227" s="54" t="str">
        <f t="shared" si="43"/>
        <v/>
      </c>
      <c r="V227" s="7"/>
      <c r="W227" s="8"/>
      <c r="X227" s="55" t="str">
        <f t="shared" si="44"/>
        <v/>
      </c>
      <c r="Y227" s="7"/>
      <c r="Z227" s="56" t="str">
        <f t="shared" si="45"/>
        <v/>
      </c>
      <c r="AA227" s="56">
        <f t="shared" si="46"/>
        <v>12</v>
      </c>
    </row>
    <row r="228" spans="1:27" ht="39" customHeight="1" x14ac:dyDescent="0.2">
      <c r="A228" s="2"/>
      <c r="B228" s="72">
        <v>221</v>
      </c>
      <c r="C228" s="58"/>
      <c r="D228" s="11"/>
      <c r="E228" s="10"/>
      <c r="F228" s="11"/>
      <c r="G228" s="11"/>
      <c r="H228" s="59"/>
      <c r="I228" s="11"/>
      <c r="J228" s="37" t="b">
        <f t="shared" si="47"/>
        <v>0</v>
      </c>
      <c r="K228" s="65"/>
      <c r="L228" s="41" t="str">
        <f t="shared" si="36"/>
        <v/>
      </c>
      <c r="M228" s="40" t="str">
        <f t="shared" si="37"/>
        <v/>
      </c>
      <c r="N228" s="13"/>
      <c r="O228" s="44">
        <f t="shared" si="38"/>
        <v>0</v>
      </c>
      <c r="P228" s="44">
        <v>28000</v>
      </c>
      <c r="Q228" s="45">
        <f t="shared" si="39"/>
        <v>0</v>
      </c>
      <c r="R228" s="52" t="str">
        <f t="shared" si="40"/>
        <v/>
      </c>
      <c r="S228" s="53" t="str">
        <f t="shared" si="41"/>
        <v/>
      </c>
      <c r="T228" s="53" t="str">
        <f t="shared" si="42"/>
        <v/>
      </c>
      <c r="U228" s="54" t="str">
        <f t="shared" si="43"/>
        <v/>
      </c>
      <c r="V228" s="7"/>
      <c r="W228" s="8"/>
      <c r="X228" s="55" t="str">
        <f t="shared" si="44"/>
        <v/>
      </c>
      <c r="Y228" s="7"/>
      <c r="Z228" s="56" t="str">
        <f t="shared" si="45"/>
        <v/>
      </c>
      <c r="AA228" s="56">
        <f t="shared" si="46"/>
        <v>12</v>
      </c>
    </row>
    <row r="229" spans="1:27" ht="39" customHeight="1" x14ac:dyDescent="0.2">
      <c r="A229" s="2"/>
      <c r="B229" s="72">
        <v>222</v>
      </c>
      <c r="C229" s="58"/>
      <c r="D229" s="11"/>
      <c r="E229" s="10"/>
      <c r="F229" s="11"/>
      <c r="G229" s="11"/>
      <c r="H229" s="59"/>
      <c r="I229" s="11"/>
      <c r="J229" s="37" t="b">
        <f t="shared" si="47"/>
        <v>0</v>
      </c>
      <c r="K229" s="65"/>
      <c r="L229" s="41" t="str">
        <f t="shared" si="36"/>
        <v/>
      </c>
      <c r="M229" s="40" t="str">
        <f t="shared" si="37"/>
        <v/>
      </c>
      <c r="N229" s="13"/>
      <c r="O229" s="44">
        <f t="shared" si="38"/>
        <v>0</v>
      </c>
      <c r="P229" s="44">
        <v>28000</v>
      </c>
      <c r="Q229" s="45">
        <f t="shared" si="39"/>
        <v>0</v>
      </c>
      <c r="R229" s="52" t="str">
        <f t="shared" si="40"/>
        <v/>
      </c>
      <c r="S229" s="53" t="str">
        <f t="shared" si="41"/>
        <v/>
      </c>
      <c r="T229" s="53" t="str">
        <f t="shared" si="42"/>
        <v/>
      </c>
      <c r="U229" s="54" t="str">
        <f t="shared" si="43"/>
        <v/>
      </c>
      <c r="V229" s="7"/>
      <c r="W229" s="8"/>
      <c r="X229" s="55" t="str">
        <f t="shared" si="44"/>
        <v/>
      </c>
      <c r="Y229" s="7"/>
      <c r="Z229" s="56" t="str">
        <f t="shared" si="45"/>
        <v/>
      </c>
      <c r="AA229" s="56">
        <f t="shared" si="46"/>
        <v>12</v>
      </c>
    </row>
    <row r="230" spans="1:27" ht="39" customHeight="1" x14ac:dyDescent="0.2">
      <c r="A230" s="2"/>
      <c r="B230" s="72">
        <v>223</v>
      </c>
      <c r="C230" s="58"/>
      <c r="D230" s="11"/>
      <c r="E230" s="10"/>
      <c r="F230" s="11"/>
      <c r="G230" s="11"/>
      <c r="H230" s="59"/>
      <c r="I230" s="11"/>
      <c r="J230" s="37" t="b">
        <f t="shared" si="47"/>
        <v>0</v>
      </c>
      <c r="K230" s="65"/>
      <c r="L230" s="41" t="str">
        <f t="shared" si="36"/>
        <v/>
      </c>
      <c r="M230" s="40" t="str">
        <f t="shared" si="37"/>
        <v/>
      </c>
      <c r="N230" s="13"/>
      <c r="O230" s="44">
        <f t="shared" si="38"/>
        <v>0</v>
      </c>
      <c r="P230" s="44">
        <v>28000</v>
      </c>
      <c r="Q230" s="45">
        <f t="shared" si="39"/>
        <v>0</v>
      </c>
      <c r="R230" s="52" t="str">
        <f t="shared" si="40"/>
        <v/>
      </c>
      <c r="S230" s="53" t="str">
        <f t="shared" si="41"/>
        <v/>
      </c>
      <c r="T230" s="53" t="str">
        <f t="shared" si="42"/>
        <v/>
      </c>
      <c r="U230" s="54" t="str">
        <f t="shared" si="43"/>
        <v/>
      </c>
      <c r="V230" s="7"/>
      <c r="W230" s="8"/>
      <c r="X230" s="55" t="str">
        <f t="shared" si="44"/>
        <v/>
      </c>
      <c r="Y230" s="7"/>
      <c r="Z230" s="56" t="str">
        <f t="shared" si="45"/>
        <v/>
      </c>
      <c r="AA230" s="56">
        <f t="shared" si="46"/>
        <v>12</v>
      </c>
    </row>
    <row r="231" spans="1:27" ht="39" customHeight="1" x14ac:dyDescent="0.2">
      <c r="A231" s="2"/>
      <c r="B231" s="72">
        <v>224</v>
      </c>
      <c r="C231" s="58"/>
      <c r="D231" s="11"/>
      <c r="E231" s="10"/>
      <c r="F231" s="11"/>
      <c r="G231" s="11"/>
      <c r="H231" s="59"/>
      <c r="I231" s="11"/>
      <c r="J231" s="37" t="b">
        <f t="shared" si="47"/>
        <v>0</v>
      </c>
      <c r="K231" s="65"/>
      <c r="L231" s="41" t="str">
        <f t="shared" si="36"/>
        <v/>
      </c>
      <c r="M231" s="40" t="str">
        <f t="shared" si="37"/>
        <v/>
      </c>
      <c r="N231" s="13"/>
      <c r="O231" s="44">
        <f t="shared" si="38"/>
        <v>0</v>
      </c>
      <c r="P231" s="44">
        <v>28000</v>
      </c>
      <c r="Q231" s="45">
        <f t="shared" si="39"/>
        <v>0</v>
      </c>
      <c r="R231" s="52" t="str">
        <f t="shared" si="40"/>
        <v/>
      </c>
      <c r="S231" s="53" t="str">
        <f t="shared" si="41"/>
        <v/>
      </c>
      <c r="T231" s="53" t="str">
        <f t="shared" si="42"/>
        <v/>
      </c>
      <c r="U231" s="54" t="str">
        <f t="shared" si="43"/>
        <v/>
      </c>
      <c r="V231" s="7"/>
      <c r="W231" s="8"/>
      <c r="X231" s="55" t="str">
        <f t="shared" si="44"/>
        <v/>
      </c>
      <c r="Y231" s="7"/>
      <c r="Z231" s="56" t="str">
        <f t="shared" si="45"/>
        <v/>
      </c>
      <c r="AA231" s="56">
        <f t="shared" si="46"/>
        <v>12</v>
      </c>
    </row>
    <row r="232" spans="1:27" ht="39" customHeight="1" x14ac:dyDescent="0.2">
      <c r="A232" s="2"/>
      <c r="B232" s="72">
        <v>225</v>
      </c>
      <c r="C232" s="58"/>
      <c r="D232" s="11"/>
      <c r="E232" s="10"/>
      <c r="F232" s="11"/>
      <c r="G232" s="11"/>
      <c r="H232" s="59"/>
      <c r="I232" s="11"/>
      <c r="J232" s="37" t="b">
        <f t="shared" si="47"/>
        <v>0</v>
      </c>
      <c r="K232" s="65"/>
      <c r="L232" s="41" t="str">
        <f t="shared" si="36"/>
        <v/>
      </c>
      <c r="M232" s="40" t="str">
        <f t="shared" si="37"/>
        <v/>
      </c>
      <c r="N232" s="13"/>
      <c r="O232" s="44">
        <f t="shared" si="38"/>
        <v>0</v>
      </c>
      <c r="P232" s="44">
        <v>28000</v>
      </c>
      <c r="Q232" s="45">
        <f t="shared" si="39"/>
        <v>0</v>
      </c>
      <c r="R232" s="52" t="str">
        <f t="shared" si="40"/>
        <v/>
      </c>
      <c r="S232" s="53" t="str">
        <f t="shared" si="41"/>
        <v/>
      </c>
      <c r="T232" s="53" t="str">
        <f t="shared" si="42"/>
        <v/>
      </c>
      <c r="U232" s="54" t="str">
        <f t="shared" si="43"/>
        <v/>
      </c>
      <c r="V232" s="7"/>
      <c r="W232" s="8"/>
      <c r="X232" s="55" t="str">
        <f t="shared" si="44"/>
        <v/>
      </c>
      <c r="Y232" s="7"/>
      <c r="Z232" s="56" t="str">
        <f t="shared" si="45"/>
        <v/>
      </c>
      <c r="AA232" s="56">
        <f t="shared" si="46"/>
        <v>12</v>
      </c>
    </row>
    <row r="233" spans="1:27" ht="39" customHeight="1" x14ac:dyDescent="0.2">
      <c r="A233" s="2"/>
      <c r="B233" s="72">
        <v>226</v>
      </c>
      <c r="C233" s="58"/>
      <c r="D233" s="11"/>
      <c r="E233" s="10"/>
      <c r="F233" s="11"/>
      <c r="G233" s="11"/>
      <c r="H233" s="59"/>
      <c r="I233" s="11"/>
      <c r="J233" s="37" t="b">
        <f t="shared" si="47"/>
        <v>0</v>
      </c>
      <c r="K233" s="65"/>
      <c r="L233" s="41" t="str">
        <f t="shared" si="36"/>
        <v/>
      </c>
      <c r="M233" s="40" t="str">
        <f t="shared" si="37"/>
        <v/>
      </c>
      <c r="N233" s="13"/>
      <c r="O233" s="44">
        <f t="shared" si="38"/>
        <v>0</v>
      </c>
      <c r="P233" s="44">
        <v>28000</v>
      </c>
      <c r="Q233" s="45">
        <f t="shared" si="39"/>
        <v>0</v>
      </c>
      <c r="R233" s="52" t="str">
        <f t="shared" si="40"/>
        <v/>
      </c>
      <c r="S233" s="53" t="str">
        <f t="shared" si="41"/>
        <v/>
      </c>
      <c r="T233" s="53" t="str">
        <f t="shared" si="42"/>
        <v/>
      </c>
      <c r="U233" s="54" t="str">
        <f t="shared" si="43"/>
        <v/>
      </c>
      <c r="V233" s="7"/>
      <c r="W233" s="8"/>
      <c r="X233" s="55" t="str">
        <f t="shared" si="44"/>
        <v/>
      </c>
      <c r="Y233" s="7"/>
      <c r="Z233" s="56" t="str">
        <f t="shared" si="45"/>
        <v/>
      </c>
      <c r="AA233" s="56">
        <f t="shared" si="46"/>
        <v>12</v>
      </c>
    </row>
    <row r="234" spans="1:27" ht="39" customHeight="1" x14ac:dyDescent="0.2">
      <c r="A234" s="2"/>
      <c r="B234" s="72">
        <v>227</v>
      </c>
      <c r="C234" s="58"/>
      <c r="D234" s="11"/>
      <c r="E234" s="10"/>
      <c r="F234" s="11"/>
      <c r="G234" s="11"/>
      <c r="H234" s="59"/>
      <c r="I234" s="11"/>
      <c r="J234" s="37" t="b">
        <f t="shared" si="47"/>
        <v>0</v>
      </c>
      <c r="K234" s="65"/>
      <c r="L234" s="41" t="str">
        <f t="shared" si="36"/>
        <v/>
      </c>
      <c r="M234" s="40" t="str">
        <f t="shared" si="37"/>
        <v/>
      </c>
      <c r="N234" s="13"/>
      <c r="O234" s="44">
        <f t="shared" si="38"/>
        <v>0</v>
      </c>
      <c r="P234" s="44">
        <v>28000</v>
      </c>
      <c r="Q234" s="45">
        <f t="shared" si="39"/>
        <v>0</v>
      </c>
      <c r="R234" s="52" t="str">
        <f t="shared" si="40"/>
        <v/>
      </c>
      <c r="S234" s="53" t="str">
        <f t="shared" si="41"/>
        <v/>
      </c>
      <c r="T234" s="53" t="str">
        <f t="shared" si="42"/>
        <v/>
      </c>
      <c r="U234" s="54" t="str">
        <f t="shared" si="43"/>
        <v/>
      </c>
      <c r="V234" s="7"/>
      <c r="W234" s="8"/>
      <c r="X234" s="55" t="str">
        <f t="shared" si="44"/>
        <v/>
      </c>
      <c r="Y234" s="7"/>
      <c r="Z234" s="56" t="str">
        <f t="shared" si="45"/>
        <v/>
      </c>
      <c r="AA234" s="56">
        <f t="shared" si="46"/>
        <v>12</v>
      </c>
    </row>
    <row r="235" spans="1:27" ht="39" customHeight="1" x14ac:dyDescent="0.2">
      <c r="A235" s="2"/>
      <c r="B235" s="72">
        <v>228</v>
      </c>
      <c r="C235" s="58"/>
      <c r="D235" s="11"/>
      <c r="E235" s="10"/>
      <c r="F235" s="11"/>
      <c r="G235" s="11"/>
      <c r="H235" s="59"/>
      <c r="I235" s="11"/>
      <c r="J235" s="37" t="b">
        <f t="shared" si="47"/>
        <v>0</v>
      </c>
      <c r="K235" s="65"/>
      <c r="L235" s="41" t="str">
        <f t="shared" si="36"/>
        <v/>
      </c>
      <c r="M235" s="40" t="str">
        <f t="shared" si="37"/>
        <v/>
      </c>
      <c r="N235" s="13"/>
      <c r="O235" s="44">
        <f t="shared" si="38"/>
        <v>0</v>
      </c>
      <c r="P235" s="44">
        <v>28000</v>
      </c>
      <c r="Q235" s="45">
        <f t="shared" si="39"/>
        <v>0</v>
      </c>
      <c r="R235" s="52" t="str">
        <f t="shared" si="40"/>
        <v/>
      </c>
      <c r="S235" s="53" t="str">
        <f t="shared" si="41"/>
        <v/>
      </c>
      <c r="T235" s="53" t="str">
        <f t="shared" si="42"/>
        <v/>
      </c>
      <c r="U235" s="54" t="str">
        <f t="shared" si="43"/>
        <v/>
      </c>
      <c r="V235" s="7"/>
      <c r="W235" s="8"/>
      <c r="X235" s="55" t="str">
        <f t="shared" si="44"/>
        <v/>
      </c>
      <c r="Y235" s="7"/>
      <c r="Z235" s="56" t="str">
        <f t="shared" si="45"/>
        <v/>
      </c>
      <c r="AA235" s="56">
        <f t="shared" si="46"/>
        <v>12</v>
      </c>
    </row>
    <row r="236" spans="1:27" ht="39" customHeight="1" x14ac:dyDescent="0.2">
      <c r="A236" s="2"/>
      <c r="B236" s="72">
        <v>229</v>
      </c>
      <c r="C236" s="58"/>
      <c r="D236" s="11"/>
      <c r="E236" s="10"/>
      <c r="F236" s="11"/>
      <c r="G236" s="11"/>
      <c r="H236" s="59"/>
      <c r="I236" s="11"/>
      <c r="J236" s="37" t="b">
        <f t="shared" si="47"/>
        <v>0</v>
      </c>
      <c r="K236" s="65"/>
      <c r="L236" s="41" t="str">
        <f t="shared" si="36"/>
        <v/>
      </c>
      <c r="M236" s="40" t="str">
        <f t="shared" si="37"/>
        <v/>
      </c>
      <c r="N236" s="13"/>
      <c r="O236" s="44">
        <f t="shared" si="38"/>
        <v>0</v>
      </c>
      <c r="P236" s="44">
        <v>28000</v>
      </c>
      <c r="Q236" s="45">
        <f t="shared" si="39"/>
        <v>0</v>
      </c>
      <c r="R236" s="52" t="str">
        <f t="shared" si="40"/>
        <v/>
      </c>
      <c r="S236" s="53" t="str">
        <f t="shared" si="41"/>
        <v/>
      </c>
      <c r="T236" s="53" t="str">
        <f t="shared" si="42"/>
        <v/>
      </c>
      <c r="U236" s="54" t="str">
        <f t="shared" si="43"/>
        <v/>
      </c>
      <c r="V236" s="7"/>
      <c r="W236" s="8"/>
      <c r="X236" s="55" t="str">
        <f t="shared" si="44"/>
        <v/>
      </c>
      <c r="Y236" s="7"/>
      <c r="Z236" s="56" t="str">
        <f t="shared" si="45"/>
        <v/>
      </c>
      <c r="AA236" s="56">
        <f t="shared" si="46"/>
        <v>12</v>
      </c>
    </row>
    <row r="237" spans="1:27" ht="39" customHeight="1" x14ac:dyDescent="0.2">
      <c r="A237" s="2"/>
      <c r="B237" s="72">
        <v>230</v>
      </c>
      <c r="C237" s="58"/>
      <c r="D237" s="11"/>
      <c r="E237" s="10"/>
      <c r="F237" s="11"/>
      <c r="G237" s="11"/>
      <c r="H237" s="59"/>
      <c r="I237" s="11"/>
      <c r="J237" s="37" t="b">
        <f t="shared" si="47"/>
        <v>0</v>
      </c>
      <c r="K237" s="65"/>
      <c r="L237" s="41" t="str">
        <f t="shared" si="36"/>
        <v/>
      </c>
      <c r="M237" s="40" t="str">
        <f t="shared" si="37"/>
        <v/>
      </c>
      <c r="N237" s="13"/>
      <c r="O237" s="44">
        <f t="shared" si="38"/>
        <v>0</v>
      </c>
      <c r="P237" s="44">
        <v>28000</v>
      </c>
      <c r="Q237" s="45">
        <f t="shared" si="39"/>
        <v>0</v>
      </c>
      <c r="R237" s="52" t="str">
        <f t="shared" si="40"/>
        <v/>
      </c>
      <c r="S237" s="53" t="str">
        <f t="shared" si="41"/>
        <v/>
      </c>
      <c r="T237" s="53" t="str">
        <f t="shared" si="42"/>
        <v/>
      </c>
      <c r="U237" s="54" t="str">
        <f t="shared" si="43"/>
        <v/>
      </c>
      <c r="V237" s="7"/>
      <c r="W237" s="8"/>
      <c r="X237" s="55" t="str">
        <f t="shared" si="44"/>
        <v/>
      </c>
      <c r="Y237" s="7"/>
      <c r="Z237" s="56" t="str">
        <f t="shared" si="45"/>
        <v/>
      </c>
      <c r="AA237" s="56">
        <f t="shared" si="46"/>
        <v>12</v>
      </c>
    </row>
    <row r="238" spans="1:27" ht="39" customHeight="1" x14ac:dyDescent="0.2">
      <c r="A238" s="2"/>
      <c r="B238" s="72">
        <v>231</v>
      </c>
      <c r="C238" s="58"/>
      <c r="D238" s="11"/>
      <c r="E238" s="10"/>
      <c r="F238" s="11"/>
      <c r="G238" s="11"/>
      <c r="H238" s="59"/>
      <c r="I238" s="11"/>
      <c r="J238" s="37" t="b">
        <f t="shared" si="47"/>
        <v>0</v>
      </c>
      <c r="K238" s="65"/>
      <c r="L238" s="41" t="str">
        <f t="shared" si="36"/>
        <v/>
      </c>
      <c r="M238" s="40" t="str">
        <f t="shared" si="37"/>
        <v/>
      </c>
      <c r="N238" s="13"/>
      <c r="O238" s="44">
        <f t="shared" si="38"/>
        <v>0</v>
      </c>
      <c r="P238" s="44">
        <v>28000</v>
      </c>
      <c r="Q238" s="45">
        <f t="shared" si="39"/>
        <v>0</v>
      </c>
      <c r="R238" s="52" t="str">
        <f t="shared" si="40"/>
        <v/>
      </c>
      <c r="S238" s="53" t="str">
        <f t="shared" si="41"/>
        <v/>
      </c>
      <c r="T238" s="53" t="str">
        <f t="shared" si="42"/>
        <v/>
      </c>
      <c r="U238" s="54" t="str">
        <f t="shared" si="43"/>
        <v/>
      </c>
      <c r="V238" s="7"/>
      <c r="W238" s="8"/>
      <c r="X238" s="55" t="str">
        <f t="shared" si="44"/>
        <v/>
      </c>
      <c r="Y238" s="7"/>
      <c r="Z238" s="56" t="str">
        <f t="shared" si="45"/>
        <v/>
      </c>
      <c r="AA238" s="56">
        <f t="shared" si="46"/>
        <v>12</v>
      </c>
    </row>
    <row r="239" spans="1:27" ht="39" customHeight="1" x14ac:dyDescent="0.2">
      <c r="A239" s="2"/>
      <c r="B239" s="72">
        <v>232</v>
      </c>
      <c r="C239" s="58"/>
      <c r="D239" s="11"/>
      <c r="E239" s="10"/>
      <c r="F239" s="11"/>
      <c r="G239" s="11"/>
      <c r="H239" s="59"/>
      <c r="I239" s="11"/>
      <c r="J239" s="37" t="b">
        <f t="shared" si="47"/>
        <v>0</v>
      </c>
      <c r="K239" s="65"/>
      <c r="L239" s="41" t="str">
        <f t="shared" si="36"/>
        <v/>
      </c>
      <c r="M239" s="40" t="str">
        <f t="shared" si="37"/>
        <v/>
      </c>
      <c r="N239" s="13"/>
      <c r="O239" s="44">
        <f t="shared" si="38"/>
        <v>0</v>
      </c>
      <c r="P239" s="44">
        <v>28000</v>
      </c>
      <c r="Q239" s="45">
        <f t="shared" si="39"/>
        <v>0</v>
      </c>
      <c r="R239" s="52" t="str">
        <f t="shared" si="40"/>
        <v/>
      </c>
      <c r="S239" s="53" t="str">
        <f t="shared" si="41"/>
        <v/>
      </c>
      <c r="T239" s="53" t="str">
        <f t="shared" si="42"/>
        <v/>
      </c>
      <c r="U239" s="54" t="str">
        <f t="shared" si="43"/>
        <v/>
      </c>
      <c r="V239" s="7"/>
      <c r="W239" s="8"/>
      <c r="X239" s="55" t="str">
        <f t="shared" si="44"/>
        <v/>
      </c>
      <c r="Y239" s="7"/>
      <c r="Z239" s="56" t="str">
        <f t="shared" si="45"/>
        <v/>
      </c>
      <c r="AA239" s="56">
        <f t="shared" si="46"/>
        <v>12</v>
      </c>
    </row>
    <row r="240" spans="1:27" ht="39" customHeight="1" x14ac:dyDescent="0.2">
      <c r="A240" s="2"/>
      <c r="B240" s="72">
        <v>233</v>
      </c>
      <c r="C240" s="58"/>
      <c r="D240" s="11"/>
      <c r="E240" s="10"/>
      <c r="F240" s="11"/>
      <c r="G240" s="11"/>
      <c r="H240" s="59"/>
      <c r="I240" s="11"/>
      <c r="J240" s="37" t="b">
        <f t="shared" si="47"/>
        <v>0</v>
      </c>
      <c r="K240" s="65"/>
      <c r="L240" s="41" t="str">
        <f t="shared" si="36"/>
        <v/>
      </c>
      <c r="M240" s="40" t="str">
        <f t="shared" si="37"/>
        <v/>
      </c>
      <c r="N240" s="13"/>
      <c r="O240" s="44">
        <f t="shared" si="38"/>
        <v>0</v>
      </c>
      <c r="P240" s="44">
        <v>28000</v>
      </c>
      <c r="Q240" s="45">
        <f t="shared" si="39"/>
        <v>0</v>
      </c>
      <c r="R240" s="52" t="str">
        <f t="shared" si="40"/>
        <v/>
      </c>
      <c r="S240" s="53" t="str">
        <f t="shared" si="41"/>
        <v/>
      </c>
      <c r="T240" s="53" t="str">
        <f t="shared" si="42"/>
        <v/>
      </c>
      <c r="U240" s="54" t="str">
        <f t="shared" si="43"/>
        <v/>
      </c>
      <c r="V240" s="7"/>
      <c r="W240" s="8"/>
      <c r="X240" s="55" t="str">
        <f t="shared" si="44"/>
        <v/>
      </c>
      <c r="Y240" s="7"/>
      <c r="Z240" s="56" t="str">
        <f t="shared" si="45"/>
        <v/>
      </c>
      <c r="AA240" s="56">
        <f t="shared" si="46"/>
        <v>12</v>
      </c>
    </row>
    <row r="241" spans="1:27" ht="39" customHeight="1" x14ac:dyDescent="0.2">
      <c r="A241" s="2"/>
      <c r="B241" s="72">
        <v>234</v>
      </c>
      <c r="C241" s="58"/>
      <c r="D241" s="11"/>
      <c r="E241" s="10"/>
      <c r="F241" s="11"/>
      <c r="G241" s="11"/>
      <c r="H241" s="59"/>
      <c r="I241" s="11"/>
      <c r="J241" s="37" t="b">
        <f t="shared" si="47"/>
        <v>0</v>
      </c>
      <c r="K241" s="65"/>
      <c r="L241" s="41" t="str">
        <f t="shared" si="36"/>
        <v/>
      </c>
      <c r="M241" s="40" t="str">
        <f t="shared" si="37"/>
        <v/>
      </c>
      <c r="N241" s="13"/>
      <c r="O241" s="44">
        <f t="shared" si="38"/>
        <v>0</v>
      </c>
      <c r="P241" s="44">
        <v>28000</v>
      </c>
      <c r="Q241" s="45">
        <f t="shared" si="39"/>
        <v>0</v>
      </c>
      <c r="R241" s="52" t="str">
        <f t="shared" si="40"/>
        <v/>
      </c>
      <c r="S241" s="53" t="str">
        <f t="shared" si="41"/>
        <v/>
      </c>
      <c r="T241" s="53" t="str">
        <f t="shared" si="42"/>
        <v/>
      </c>
      <c r="U241" s="54" t="str">
        <f t="shared" si="43"/>
        <v/>
      </c>
      <c r="V241" s="7"/>
      <c r="W241" s="8"/>
      <c r="X241" s="55" t="str">
        <f t="shared" si="44"/>
        <v/>
      </c>
      <c r="Y241" s="7"/>
      <c r="Z241" s="56" t="str">
        <f t="shared" si="45"/>
        <v/>
      </c>
      <c r="AA241" s="56">
        <f t="shared" si="46"/>
        <v>12</v>
      </c>
    </row>
    <row r="242" spans="1:27" ht="39" customHeight="1" x14ac:dyDescent="0.2">
      <c r="A242" s="2"/>
      <c r="B242" s="72">
        <v>235</v>
      </c>
      <c r="C242" s="58"/>
      <c r="D242" s="11"/>
      <c r="E242" s="10"/>
      <c r="F242" s="11"/>
      <c r="G242" s="11"/>
      <c r="H242" s="59"/>
      <c r="I242" s="11"/>
      <c r="J242" s="37" t="b">
        <f t="shared" si="47"/>
        <v>0</v>
      </c>
      <c r="K242" s="65"/>
      <c r="L242" s="41" t="str">
        <f t="shared" si="36"/>
        <v/>
      </c>
      <c r="M242" s="40" t="str">
        <f t="shared" si="37"/>
        <v/>
      </c>
      <c r="N242" s="13"/>
      <c r="O242" s="44">
        <f t="shared" si="38"/>
        <v>0</v>
      </c>
      <c r="P242" s="44">
        <v>28000</v>
      </c>
      <c r="Q242" s="45">
        <f t="shared" si="39"/>
        <v>0</v>
      </c>
      <c r="R242" s="52" t="str">
        <f t="shared" si="40"/>
        <v/>
      </c>
      <c r="S242" s="53" t="str">
        <f t="shared" si="41"/>
        <v/>
      </c>
      <c r="T242" s="53" t="str">
        <f t="shared" si="42"/>
        <v/>
      </c>
      <c r="U242" s="54" t="str">
        <f t="shared" si="43"/>
        <v/>
      </c>
      <c r="V242" s="7"/>
      <c r="W242" s="8"/>
      <c r="X242" s="55" t="str">
        <f t="shared" si="44"/>
        <v/>
      </c>
      <c r="Y242" s="7"/>
      <c r="Z242" s="56" t="str">
        <f t="shared" si="45"/>
        <v/>
      </c>
      <c r="AA242" s="56">
        <f t="shared" si="46"/>
        <v>12</v>
      </c>
    </row>
    <row r="243" spans="1:27" ht="39" customHeight="1" x14ac:dyDescent="0.2">
      <c r="A243" s="2"/>
      <c r="B243" s="72">
        <v>236</v>
      </c>
      <c r="C243" s="58"/>
      <c r="D243" s="11"/>
      <c r="E243" s="10"/>
      <c r="F243" s="11"/>
      <c r="G243" s="11"/>
      <c r="H243" s="59"/>
      <c r="I243" s="11"/>
      <c r="J243" s="37" t="b">
        <f t="shared" si="47"/>
        <v>0</v>
      </c>
      <c r="K243" s="65"/>
      <c r="L243" s="41" t="str">
        <f t="shared" si="36"/>
        <v/>
      </c>
      <c r="M243" s="40" t="str">
        <f t="shared" si="37"/>
        <v/>
      </c>
      <c r="N243" s="13"/>
      <c r="O243" s="44">
        <f t="shared" si="38"/>
        <v>0</v>
      </c>
      <c r="P243" s="44">
        <v>28000</v>
      </c>
      <c r="Q243" s="45">
        <f t="shared" si="39"/>
        <v>0</v>
      </c>
      <c r="R243" s="52" t="str">
        <f t="shared" si="40"/>
        <v/>
      </c>
      <c r="S243" s="53" t="str">
        <f t="shared" si="41"/>
        <v/>
      </c>
      <c r="T243" s="53" t="str">
        <f t="shared" si="42"/>
        <v/>
      </c>
      <c r="U243" s="54" t="str">
        <f t="shared" si="43"/>
        <v/>
      </c>
      <c r="V243" s="7"/>
      <c r="W243" s="8"/>
      <c r="X243" s="55" t="str">
        <f t="shared" si="44"/>
        <v/>
      </c>
      <c r="Y243" s="7"/>
      <c r="Z243" s="56" t="str">
        <f t="shared" si="45"/>
        <v/>
      </c>
      <c r="AA243" s="56">
        <f t="shared" si="46"/>
        <v>12</v>
      </c>
    </row>
    <row r="244" spans="1:27" ht="39" customHeight="1" x14ac:dyDescent="0.2">
      <c r="A244" s="2"/>
      <c r="B244" s="72">
        <v>237</v>
      </c>
      <c r="C244" s="58"/>
      <c r="D244" s="11"/>
      <c r="E244" s="10"/>
      <c r="F244" s="11"/>
      <c r="G244" s="11"/>
      <c r="H244" s="59"/>
      <c r="I244" s="11"/>
      <c r="J244" s="37" t="b">
        <f t="shared" si="47"/>
        <v>0</v>
      </c>
      <c r="K244" s="65"/>
      <c r="L244" s="41" t="str">
        <f t="shared" si="36"/>
        <v/>
      </c>
      <c r="M244" s="40" t="str">
        <f t="shared" si="37"/>
        <v/>
      </c>
      <c r="N244" s="13"/>
      <c r="O244" s="44">
        <f t="shared" si="38"/>
        <v>0</v>
      </c>
      <c r="P244" s="44">
        <v>28000</v>
      </c>
      <c r="Q244" s="45">
        <f t="shared" si="39"/>
        <v>0</v>
      </c>
      <c r="R244" s="52" t="str">
        <f t="shared" si="40"/>
        <v/>
      </c>
      <c r="S244" s="53" t="str">
        <f t="shared" si="41"/>
        <v/>
      </c>
      <c r="T244" s="53" t="str">
        <f t="shared" si="42"/>
        <v/>
      </c>
      <c r="U244" s="54" t="str">
        <f t="shared" si="43"/>
        <v/>
      </c>
      <c r="V244" s="7"/>
      <c r="W244" s="8"/>
      <c r="X244" s="55" t="str">
        <f t="shared" si="44"/>
        <v/>
      </c>
      <c r="Y244" s="7"/>
      <c r="Z244" s="56" t="str">
        <f t="shared" si="45"/>
        <v/>
      </c>
      <c r="AA244" s="56">
        <f t="shared" si="46"/>
        <v>12</v>
      </c>
    </row>
    <row r="245" spans="1:27" ht="39" customHeight="1" x14ac:dyDescent="0.2">
      <c r="A245" s="2"/>
      <c r="B245" s="72">
        <v>238</v>
      </c>
      <c r="C245" s="58"/>
      <c r="D245" s="11"/>
      <c r="E245" s="10"/>
      <c r="F245" s="11"/>
      <c r="G245" s="11"/>
      <c r="H245" s="59"/>
      <c r="I245" s="11"/>
      <c r="J245" s="37" t="b">
        <f t="shared" si="47"/>
        <v>0</v>
      </c>
      <c r="K245" s="65"/>
      <c r="L245" s="41" t="str">
        <f t="shared" si="36"/>
        <v/>
      </c>
      <c r="M245" s="40" t="str">
        <f t="shared" si="37"/>
        <v/>
      </c>
      <c r="N245" s="13"/>
      <c r="O245" s="44">
        <f t="shared" si="38"/>
        <v>0</v>
      </c>
      <c r="P245" s="44">
        <v>28000</v>
      </c>
      <c r="Q245" s="45">
        <f t="shared" si="39"/>
        <v>0</v>
      </c>
      <c r="R245" s="52" t="str">
        <f t="shared" si="40"/>
        <v/>
      </c>
      <c r="S245" s="53" t="str">
        <f t="shared" si="41"/>
        <v/>
      </c>
      <c r="T245" s="53" t="str">
        <f t="shared" si="42"/>
        <v/>
      </c>
      <c r="U245" s="54" t="str">
        <f t="shared" si="43"/>
        <v/>
      </c>
      <c r="V245" s="7"/>
      <c r="W245" s="8"/>
      <c r="X245" s="55" t="str">
        <f t="shared" si="44"/>
        <v/>
      </c>
      <c r="Y245" s="7"/>
      <c r="Z245" s="56" t="str">
        <f t="shared" si="45"/>
        <v/>
      </c>
      <c r="AA245" s="56">
        <f t="shared" si="46"/>
        <v>12</v>
      </c>
    </row>
    <row r="246" spans="1:27" ht="39" customHeight="1" x14ac:dyDescent="0.2">
      <c r="A246" s="2"/>
      <c r="B246" s="72">
        <v>239</v>
      </c>
      <c r="C246" s="58"/>
      <c r="D246" s="11"/>
      <c r="E246" s="10"/>
      <c r="F246" s="11"/>
      <c r="G246" s="11"/>
      <c r="H246" s="59"/>
      <c r="I246" s="11"/>
      <c r="J246" s="37" t="b">
        <f t="shared" si="47"/>
        <v>0</v>
      </c>
      <c r="K246" s="65"/>
      <c r="L246" s="41" t="str">
        <f t="shared" si="36"/>
        <v/>
      </c>
      <c r="M246" s="40" t="str">
        <f t="shared" si="37"/>
        <v/>
      </c>
      <c r="N246" s="13"/>
      <c r="O246" s="44">
        <f t="shared" si="38"/>
        <v>0</v>
      </c>
      <c r="P246" s="44">
        <v>28000</v>
      </c>
      <c r="Q246" s="45">
        <f t="shared" si="39"/>
        <v>0</v>
      </c>
      <c r="R246" s="52" t="str">
        <f t="shared" si="40"/>
        <v/>
      </c>
      <c r="S246" s="53" t="str">
        <f t="shared" si="41"/>
        <v/>
      </c>
      <c r="T246" s="53" t="str">
        <f t="shared" si="42"/>
        <v/>
      </c>
      <c r="U246" s="54" t="str">
        <f t="shared" si="43"/>
        <v/>
      </c>
      <c r="V246" s="7"/>
      <c r="W246" s="8"/>
      <c r="X246" s="55" t="str">
        <f t="shared" si="44"/>
        <v/>
      </c>
      <c r="Y246" s="7"/>
      <c r="Z246" s="56" t="str">
        <f t="shared" si="45"/>
        <v/>
      </c>
      <c r="AA246" s="56">
        <f t="shared" si="46"/>
        <v>12</v>
      </c>
    </row>
    <row r="247" spans="1:27" ht="39" customHeight="1" x14ac:dyDescent="0.2">
      <c r="A247" s="2"/>
      <c r="B247" s="72">
        <v>240</v>
      </c>
      <c r="C247" s="58"/>
      <c r="D247" s="11"/>
      <c r="E247" s="10"/>
      <c r="F247" s="11"/>
      <c r="G247" s="11"/>
      <c r="H247" s="59"/>
      <c r="I247" s="11"/>
      <c r="J247" s="37" t="b">
        <f t="shared" si="47"/>
        <v>0</v>
      </c>
      <c r="K247" s="65"/>
      <c r="L247" s="41" t="str">
        <f t="shared" si="36"/>
        <v/>
      </c>
      <c r="M247" s="40" t="str">
        <f t="shared" si="37"/>
        <v/>
      </c>
      <c r="N247" s="13"/>
      <c r="O247" s="44">
        <f t="shared" si="38"/>
        <v>0</v>
      </c>
      <c r="P247" s="44">
        <v>28000</v>
      </c>
      <c r="Q247" s="45">
        <f t="shared" si="39"/>
        <v>0</v>
      </c>
      <c r="R247" s="52" t="str">
        <f t="shared" si="40"/>
        <v/>
      </c>
      <c r="S247" s="53" t="str">
        <f t="shared" si="41"/>
        <v/>
      </c>
      <c r="T247" s="53" t="str">
        <f t="shared" si="42"/>
        <v/>
      </c>
      <c r="U247" s="54" t="str">
        <f t="shared" si="43"/>
        <v/>
      </c>
      <c r="V247" s="7"/>
      <c r="W247" s="8"/>
      <c r="X247" s="55" t="str">
        <f t="shared" si="44"/>
        <v/>
      </c>
      <c r="Y247" s="7"/>
      <c r="Z247" s="56" t="str">
        <f t="shared" si="45"/>
        <v/>
      </c>
      <c r="AA247" s="56">
        <f t="shared" si="46"/>
        <v>12</v>
      </c>
    </row>
    <row r="248" spans="1:27" ht="39" customHeight="1" x14ac:dyDescent="0.2">
      <c r="A248" s="2"/>
      <c r="B248" s="72">
        <v>241</v>
      </c>
      <c r="C248" s="58"/>
      <c r="D248" s="11"/>
      <c r="E248" s="10"/>
      <c r="F248" s="11"/>
      <c r="G248" s="11"/>
      <c r="H248" s="59"/>
      <c r="I248" s="11"/>
      <c r="J248" s="37" t="b">
        <f t="shared" si="47"/>
        <v>0</v>
      </c>
      <c r="K248" s="65"/>
      <c r="L248" s="41" t="str">
        <f t="shared" si="36"/>
        <v/>
      </c>
      <c r="M248" s="40" t="str">
        <f t="shared" si="37"/>
        <v/>
      </c>
      <c r="N248" s="13"/>
      <c r="O248" s="44">
        <f t="shared" si="38"/>
        <v>0</v>
      </c>
      <c r="P248" s="44">
        <v>28000</v>
      </c>
      <c r="Q248" s="45">
        <f t="shared" si="39"/>
        <v>0</v>
      </c>
      <c r="R248" s="52" t="str">
        <f t="shared" si="40"/>
        <v/>
      </c>
      <c r="S248" s="53" t="str">
        <f t="shared" si="41"/>
        <v/>
      </c>
      <c r="T248" s="53" t="str">
        <f t="shared" si="42"/>
        <v/>
      </c>
      <c r="U248" s="54" t="str">
        <f t="shared" si="43"/>
        <v/>
      </c>
      <c r="V248" s="7"/>
      <c r="W248" s="8"/>
      <c r="X248" s="55" t="str">
        <f t="shared" si="44"/>
        <v/>
      </c>
      <c r="Y248" s="7"/>
      <c r="Z248" s="56" t="str">
        <f t="shared" si="45"/>
        <v/>
      </c>
      <c r="AA248" s="56">
        <f t="shared" si="46"/>
        <v>12</v>
      </c>
    </row>
    <row r="249" spans="1:27" ht="39" customHeight="1" x14ac:dyDescent="0.2">
      <c r="A249" s="2"/>
      <c r="B249" s="72">
        <v>242</v>
      </c>
      <c r="C249" s="58"/>
      <c r="D249" s="11"/>
      <c r="E249" s="10"/>
      <c r="F249" s="11"/>
      <c r="G249" s="11"/>
      <c r="H249" s="59"/>
      <c r="I249" s="11"/>
      <c r="J249" s="37" t="b">
        <f t="shared" si="47"/>
        <v>0</v>
      </c>
      <c r="K249" s="65"/>
      <c r="L249" s="41" t="str">
        <f t="shared" si="36"/>
        <v/>
      </c>
      <c r="M249" s="40" t="str">
        <f t="shared" si="37"/>
        <v/>
      </c>
      <c r="N249" s="13"/>
      <c r="O249" s="44">
        <f t="shared" si="38"/>
        <v>0</v>
      </c>
      <c r="P249" s="44">
        <v>28000</v>
      </c>
      <c r="Q249" s="45">
        <f t="shared" si="39"/>
        <v>0</v>
      </c>
      <c r="R249" s="52" t="str">
        <f t="shared" si="40"/>
        <v/>
      </c>
      <c r="S249" s="53" t="str">
        <f t="shared" si="41"/>
        <v/>
      </c>
      <c r="T249" s="53" t="str">
        <f t="shared" si="42"/>
        <v/>
      </c>
      <c r="U249" s="54" t="str">
        <f t="shared" si="43"/>
        <v/>
      </c>
      <c r="V249" s="7"/>
      <c r="W249" s="8"/>
      <c r="X249" s="55" t="str">
        <f t="shared" si="44"/>
        <v/>
      </c>
      <c r="Y249" s="7"/>
      <c r="Z249" s="56" t="str">
        <f t="shared" si="45"/>
        <v/>
      </c>
      <c r="AA249" s="56">
        <f t="shared" si="46"/>
        <v>12</v>
      </c>
    </row>
    <row r="250" spans="1:27" ht="39" customHeight="1" x14ac:dyDescent="0.2">
      <c r="A250" s="2"/>
      <c r="B250" s="72">
        <v>243</v>
      </c>
      <c r="C250" s="58"/>
      <c r="D250" s="11"/>
      <c r="E250" s="10"/>
      <c r="F250" s="11"/>
      <c r="G250" s="11"/>
      <c r="H250" s="59"/>
      <c r="I250" s="11"/>
      <c r="J250" s="37" t="b">
        <f t="shared" si="47"/>
        <v>0</v>
      </c>
      <c r="K250" s="65"/>
      <c r="L250" s="41" t="str">
        <f t="shared" si="36"/>
        <v/>
      </c>
      <c r="M250" s="40" t="str">
        <f t="shared" si="37"/>
        <v/>
      </c>
      <c r="N250" s="13"/>
      <c r="O250" s="44">
        <f t="shared" si="38"/>
        <v>0</v>
      </c>
      <c r="P250" s="44">
        <v>28000</v>
      </c>
      <c r="Q250" s="45">
        <f t="shared" si="39"/>
        <v>0</v>
      </c>
      <c r="R250" s="52" t="str">
        <f t="shared" si="40"/>
        <v/>
      </c>
      <c r="S250" s="53" t="str">
        <f t="shared" si="41"/>
        <v/>
      </c>
      <c r="T250" s="53" t="str">
        <f t="shared" si="42"/>
        <v/>
      </c>
      <c r="U250" s="54" t="str">
        <f t="shared" si="43"/>
        <v/>
      </c>
      <c r="V250" s="7"/>
      <c r="W250" s="8"/>
      <c r="X250" s="55" t="str">
        <f t="shared" si="44"/>
        <v/>
      </c>
      <c r="Y250" s="7"/>
      <c r="Z250" s="56" t="str">
        <f t="shared" si="45"/>
        <v/>
      </c>
      <c r="AA250" s="56">
        <f t="shared" si="46"/>
        <v>12</v>
      </c>
    </row>
    <row r="251" spans="1:27" ht="39" customHeight="1" x14ac:dyDescent="0.2">
      <c r="A251" s="2"/>
      <c r="B251" s="72">
        <v>244</v>
      </c>
      <c r="C251" s="58"/>
      <c r="D251" s="11"/>
      <c r="E251" s="10"/>
      <c r="F251" s="11"/>
      <c r="G251" s="11"/>
      <c r="H251" s="59"/>
      <c r="I251" s="11"/>
      <c r="J251" s="37" t="b">
        <f t="shared" si="47"/>
        <v>0</v>
      </c>
      <c r="K251" s="65"/>
      <c r="L251" s="41" t="str">
        <f t="shared" si="36"/>
        <v/>
      </c>
      <c r="M251" s="40" t="str">
        <f t="shared" si="37"/>
        <v/>
      </c>
      <c r="N251" s="13"/>
      <c r="O251" s="44">
        <f t="shared" si="38"/>
        <v>0</v>
      </c>
      <c r="P251" s="44">
        <v>28000</v>
      </c>
      <c r="Q251" s="45">
        <f t="shared" si="39"/>
        <v>0</v>
      </c>
      <c r="R251" s="52" t="str">
        <f t="shared" si="40"/>
        <v/>
      </c>
      <c r="S251" s="53" t="str">
        <f t="shared" si="41"/>
        <v/>
      </c>
      <c r="T251" s="53" t="str">
        <f t="shared" si="42"/>
        <v/>
      </c>
      <c r="U251" s="54" t="str">
        <f t="shared" si="43"/>
        <v/>
      </c>
      <c r="V251" s="7"/>
      <c r="W251" s="8"/>
      <c r="X251" s="55" t="str">
        <f t="shared" si="44"/>
        <v/>
      </c>
      <c r="Y251" s="7"/>
      <c r="Z251" s="56" t="str">
        <f t="shared" si="45"/>
        <v/>
      </c>
      <c r="AA251" s="56">
        <f t="shared" si="46"/>
        <v>12</v>
      </c>
    </row>
    <row r="252" spans="1:27" ht="39" customHeight="1" x14ac:dyDescent="0.2">
      <c r="A252" s="2"/>
      <c r="B252" s="72">
        <v>245</v>
      </c>
      <c r="C252" s="58"/>
      <c r="D252" s="11"/>
      <c r="E252" s="10"/>
      <c r="F252" s="11"/>
      <c r="G252" s="11"/>
      <c r="H252" s="59"/>
      <c r="I252" s="11"/>
      <c r="J252" s="37" t="b">
        <f t="shared" si="47"/>
        <v>0</v>
      </c>
      <c r="K252" s="65"/>
      <c r="L252" s="41" t="str">
        <f t="shared" si="36"/>
        <v/>
      </c>
      <c r="M252" s="40" t="str">
        <f t="shared" si="37"/>
        <v/>
      </c>
      <c r="N252" s="13"/>
      <c r="O252" s="44">
        <f t="shared" si="38"/>
        <v>0</v>
      </c>
      <c r="P252" s="44">
        <v>28000</v>
      </c>
      <c r="Q252" s="45">
        <f t="shared" si="39"/>
        <v>0</v>
      </c>
      <c r="R252" s="52" t="str">
        <f t="shared" si="40"/>
        <v/>
      </c>
      <c r="S252" s="53" t="str">
        <f t="shared" si="41"/>
        <v/>
      </c>
      <c r="T252" s="53" t="str">
        <f t="shared" si="42"/>
        <v/>
      </c>
      <c r="U252" s="54" t="str">
        <f t="shared" si="43"/>
        <v/>
      </c>
      <c r="V252" s="7"/>
      <c r="W252" s="8"/>
      <c r="X252" s="55" t="str">
        <f t="shared" si="44"/>
        <v/>
      </c>
      <c r="Y252" s="7"/>
      <c r="Z252" s="56" t="str">
        <f t="shared" si="45"/>
        <v/>
      </c>
      <c r="AA252" s="56">
        <f t="shared" si="46"/>
        <v>12</v>
      </c>
    </row>
    <row r="253" spans="1:27" ht="39" customHeight="1" x14ac:dyDescent="0.2">
      <c r="A253" s="2"/>
      <c r="B253" s="72">
        <v>246</v>
      </c>
      <c r="C253" s="58"/>
      <c r="D253" s="11"/>
      <c r="E253" s="10"/>
      <c r="F253" s="11"/>
      <c r="G253" s="11"/>
      <c r="H253" s="59"/>
      <c r="I253" s="11"/>
      <c r="J253" s="37" t="b">
        <f t="shared" si="47"/>
        <v>0</v>
      </c>
      <c r="K253" s="65"/>
      <c r="L253" s="41" t="str">
        <f t="shared" si="36"/>
        <v/>
      </c>
      <c r="M253" s="40" t="str">
        <f t="shared" si="37"/>
        <v/>
      </c>
      <c r="N253" s="13"/>
      <c r="O253" s="44">
        <f t="shared" si="38"/>
        <v>0</v>
      </c>
      <c r="P253" s="44">
        <v>28000</v>
      </c>
      <c r="Q253" s="45">
        <f t="shared" si="39"/>
        <v>0</v>
      </c>
      <c r="R253" s="52" t="str">
        <f t="shared" si="40"/>
        <v/>
      </c>
      <c r="S253" s="53" t="str">
        <f t="shared" si="41"/>
        <v/>
      </c>
      <c r="T253" s="53" t="str">
        <f t="shared" si="42"/>
        <v/>
      </c>
      <c r="U253" s="54" t="str">
        <f t="shared" si="43"/>
        <v/>
      </c>
      <c r="V253" s="7"/>
      <c r="W253" s="8"/>
      <c r="X253" s="55" t="str">
        <f t="shared" si="44"/>
        <v/>
      </c>
      <c r="Y253" s="7"/>
      <c r="Z253" s="56" t="str">
        <f t="shared" si="45"/>
        <v/>
      </c>
      <c r="AA253" s="56">
        <f t="shared" si="46"/>
        <v>12</v>
      </c>
    </row>
    <row r="254" spans="1:27" ht="39" customHeight="1" x14ac:dyDescent="0.2">
      <c r="A254" s="2"/>
      <c r="B254" s="72">
        <v>247</v>
      </c>
      <c r="C254" s="58"/>
      <c r="D254" s="11"/>
      <c r="E254" s="10"/>
      <c r="F254" s="11"/>
      <c r="G254" s="11"/>
      <c r="H254" s="59"/>
      <c r="I254" s="11"/>
      <c r="J254" s="37" t="b">
        <f t="shared" si="47"/>
        <v>0</v>
      </c>
      <c r="K254" s="65"/>
      <c r="L254" s="41" t="str">
        <f t="shared" si="36"/>
        <v/>
      </c>
      <c r="M254" s="40" t="str">
        <f t="shared" si="37"/>
        <v/>
      </c>
      <c r="N254" s="13"/>
      <c r="O254" s="44">
        <f t="shared" si="38"/>
        <v>0</v>
      </c>
      <c r="P254" s="44">
        <v>28000</v>
      </c>
      <c r="Q254" s="45">
        <f t="shared" si="39"/>
        <v>0</v>
      </c>
      <c r="R254" s="52" t="str">
        <f t="shared" si="40"/>
        <v/>
      </c>
      <c r="S254" s="53" t="str">
        <f t="shared" si="41"/>
        <v/>
      </c>
      <c r="T254" s="53" t="str">
        <f t="shared" si="42"/>
        <v/>
      </c>
      <c r="U254" s="54" t="str">
        <f t="shared" si="43"/>
        <v/>
      </c>
      <c r="V254" s="7"/>
      <c r="W254" s="8"/>
      <c r="X254" s="55" t="str">
        <f t="shared" si="44"/>
        <v/>
      </c>
      <c r="Y254" s="7"/>
      <c r="Z254" s="56" t="str">
        <f t="shared" si="45"/>
        <v/>
      </c>
      <c r="AA254" s="56">
        <f t="shared" si="46"/>
        <v>12</v>
      </c>
    </row>
    <row r="255" spans="1:27" ht="39" customHeight="1" x14ac:dyDescent="0.2">
      <c r="A255" s="2"/>
      <c r="B255" s="72">
        <v>248</v>
      </c>
      <c r="C255" s="58"/>
      <c r="D255" s="11"/>
      <c r="E255" s="10"/>
      <c r="F255" s="11"/>
      <c r="G255" s="11"/>
      <c r="H255" s="59"/>
      <c r="I255" s="11"/>
      <c r="J255" s="37" t="b">
        <f t="shared" si="47"/>
        <v>0</v>
      </c>
      <c r="K255" s="65"/>
      <c r="L255" s="41" t="str">
        <f t="shared" si="36"/>
        <v/>
      </c>
      <c r="M255" s="40" t="str">
        <f t="shared" si="37"/>
        <v/>
      </c>
      <c r="N255" s="13"/>
      <c r="O255" s="44">
        <f t="shared" si="38"/>
        <v>0</v>
      </c>
      <c r="P255" s="44">
        <v>28000</v>
      </c>
      <c r="Q255" s="45">
        <f t="shared" si="39"/>
        <v>0</v>
      </c>
      <c r="R255" s="52" t="str">
        <f t="shared" si="40"/>
        <v/>
      </c>
      <c r="S255" s="53" t="str">
        <f t="shared" si="41"/>
        <v/>
      </c>
      <c r="T255" s="53" t="str">
        <f t="shared" si="42"/>
        <v/>
      </c>
      <c r="U255" s="54" t="str">
        <f t="shared" si="43"/>
        <v/>
      </c>
      <c r="V255" s="7"/>
      <c r="W255" s="8"/>
      <c r="X255" s="55" t="str">
        <f t="shared" si="44"/>
        <v/>
      </c>
      <c r="Y255" s="7"/>
      <c r="Z255" s="56" t="str">
        <f t="shared" si="45"/>
        <v/>
      </c>
      <c r="AA255" s="56">
        <f t="shared" si="46"/>
        <v>12</v>
      </c>
    </row>
    <row r="256" spans="1:27" ht="39" customHeight="1" x14ac:dyDescent="0.2">
      <c r="A256" s="2"/>
      <c r="B256" s="72">
        <v>249</v>
      </c>
      <c r="C256" s="58"/>
      <c r="D256" s="11"/>
      <c r="E256" s="10"/>
      <c r="F256" s="11"/>
      <c r="G256" s="11"/>
      <c r="H256" s="59"/>
      <c r="I256" s="11"/>
      <c r="J256" s="37" t="b">
        <f t="shared" si="47"/>
        <v>0</v>
      </c>
      <c r="K256" s="65"/>
      <c r="L256" s="41" t="str">
        <f t="shared" si="36"/>
        <v/>
      </c>
      <c r="M256" s="40" t="str">
        <f t="shared" si="37"/>
        <v/>
      </c>
      <c r="N256" s="13"/>
      <c r="O256" s="44">
        <f t="shared" si="38"/>
        <v>0</v>
      </c>
      <c r="P256" s="44">
        <v>28000</v>
      </c>
      <c r="Q256" s="45">
        <f t="shared" si="39"/>
        <v>0</v>
      </c>
      <c r="R256" s="52" t="str">
        <f t="shared" si="40"/>
        <v/>
      </c>
      <c r="S256" s="53" t="str">
        <f t="shared" si="41"/>
        <v/>
      </c>
      <c r="T256" s="53" t="str">
        <f t="shared" si="42"/>
        <v/>
      </c>
      <c r="U256" s="54" t="str">
        <f t="shared" si="43"/>
        <v/>
      </c>
      <c r="V256" s="7"/>
      <c r="W256" s="8"/>
      <c r="X256" s="55" t="str">
        <f t="shared" si="44"/>
        <v/>
      </c>
      <c r="Y256" s="7"/>
      <c r="Z256" s="56" t="str">
        <f t="shared" si="45"/>
        <v/>
      </c>
      <c r="AA256" s="56">
        <f t="shared" si="46"/>
        <v>12</v>
      </c>
    </row>
    <row r="257" spans="1:27" ht="39" customHeight="1" x14ac:dyDescent="0.2">
      <c r="A257" s="2"/>
      <c r="B257" s="72">
        <v>250</v>
      </c>
      <c r="C257" s="58"/>
      <c r="D257" s="11"/>
      <c r="E257" s="10"/>
      <c r="F257" s="11"/>
      <c r="G257" s="11"/>
      <c r="H257" s="59"/>
      <c r="I257" s="11"/>
      <c r="J257" s="37" t="b">
        <f t="shared" si="47"/>
        <v>0</v>
      </c>
      <c r="K257" s="65"/>
      <c r="L257" s="41" t="str">
        <f t="shared" si="36"/>
        <v/>
      </c>
      <c r="M257" s="40" t="str">
        <f t="shared" si="37"/>
        <v/>
      </c>
      <c r="N257" s="13"/>
      <c r="O257" s="44">
        <f t="shared" si="38"/>
        <v>0</v>
      </c>
      <c r="P257" s="44">
        <v>28000</v>
      </c>
      <c r="Q257" s="45">
        <f t="shared" si="39"/>
        <v>0</v>
      </c>
      <c r="R257" s="52" t="str">
        <f t="shared" si="40"/>
        <v/>
      </c>
      <c r="S257" s="53" t="str">
        <f t="shared" si="41"/>
        <v/>
      </c>
      <c r="T257" s="53" t="str">
        <f t="shared" si="42"/>
        <v/>
      </c>
      <c r="U257" s="54" t="str">
        <f t="shared" si="43"/>
        <v/>
      </c>
      <c r="V257" s="7"/>
      <c r="W257" s="8"/>
      <c r="X257" s="55" t="str">
        <f t="shared" si="44"/>
        <v/>
      </c>
      <c r="Y257" s="7"/>
      <c r="Z257" s="56" t="str">
        <f t="shared" si="45"/>
        <v/>
      </c>
      <c r="AA257" s="56">
        <f t="shared" si="46"/>
        <v>12</v>
      </c>
    </row>
    <row r="258" spans="1:27" ht="39" customHeight="1" x14ac:dyDescent="0.2">
      <c r="A258" s="2"/>
      <c r="B258" s="72">
        <v>251</v>
      </c>
      <c r="C258" s="58"/>
      <c r="D258" s="11"/>
      <c r="E258" s="10"/>
      <c r="F258" s="11"/>
      <c r="G258" s="11"/>
      <c r="H258" s="59"/>
      <c r="I258" s="11"/>
      <c r="J258" s="37" t="b">
        <f t="shared" si="47"/>
        <v>0</v>
      </c>
      <c r="K258" s="65"/>
      <c r="L258" s="41" t="str">
        <f t="shared" si="36"/>
        <v/>
      </c>
      <c r="M258" s="40" t="str">
        <f t="shared" si="37"/>
        <v/>
      </c>
      <c r="N258" s="13"/>
      <c r="O258" s="44">
        <f t="shared" si="38"/>
        <v>0</v>
      </c>
      <c r="P258" s="44">
        <v>28000</v>
      </c>
      <c r="Q258" s="45">
        <f t="shared" si="39"/>
        <v>0</v>
      </c>
      <c r="R258" s="52" t="str">
        <f t="shared" si="40"/>
        <v/>
      </c>
      <c r="S258" s="53" t="str">
        <f t="shared" si="41"/>
        <v/>
      </c>
      <c r="T258" s="53" t="str">
        <f t="shared" si="42"/>
        <v/>
      </c>
      <c r="U258" s="54" t="str">
        <f t="shared" si="43"/>
        <v/>
      </c>
      <c r="V258" s="7"/>
      <c r="W258" s="8"/>
      <c r="X258" s="55" t="str">
        <f t="shared" si="44"/>
        <v/>
      </c>
      <c r="Y258" s="7"/>
      <c r="Z258" s="56" t="str">
        <f t="shared" si="45"/>
        <v/>
      </c>
      <c r="AA258" s="56">
        <f t="shared" si="46"/>
        <v>12</v>
      </c>
    </row>
    <row r="259" spans="1:27" ht="39" customHeight="1" x14ac:dyDescent="0.2">
      <c r="A259" s="2"/>
      <c r="B259" s="72">
        <v>252</v>
      </c>
      <c r="C259" s="58"/>
      <c r="D259" s="11"/>
      <c r="E259" s="10"/>
      <c r="F259" s="11"/>
      <c r="G259" s="11"/>
      <c r="H259" s="59"/>
      <c r="I259" s="11"/>
      <c r="J259" s="37" t="b">
        <f t="shared" si="47"/>
        <v>0</v>
      </c>
      <c r="K259" s="65"/>
      <c r="L259" s="41" t="str">
        <f t="shared" si="36"/>
        <v/>
      </c>
      <c r="M259" s="40" t="str">
        <f t="shared" si="37"/>
        <v/>
      </c>
      <c r="N259" s="13"/>
      <c r="O259" s="44">
        <f t="shared" si="38"/>
        <v>0</v>
      </c>
      <c r="P259" s="44">
        <v>28000</v>
      </c>
      <c r="Q259" s="45">
        <f t="shared" si="39"/>
        <v>0</v>
      </c>
      <c r="R259" s="52" t="str">
        <f t="shared" si="40"/>
        <v/>
      </c>
      <c r="S259" s="53" t="str">
        <f t="shared" si="41"/>
        <v/>
      </c>
      <c r="T259" s="53" t="str">
        <f t="shared" si="42"/>
        <v/>
      </c>
      <c r="U259" s="54" t="str">
        <f t="shared" si="43"/>
        <v/>
      </c>
      <c r="V259" s="7"/>
      <c r="W259" s="8"/>
      <c r="X259" s="55" t="str">
        <f t="shared" si="44"/>
        <v/>
      </c>
      <c r="Y259" s="7"/>
      <c r="Z259" s="56" t="str">
        <f t="shared" si="45"/>
        <v/>
      </c>
      <c r="AA259" s="56">
        <f t="shared" si="46"/>
        <v>12</v>
      </c>
    </row>
    <row r="260" spans="1:27" s="92" customFormat="1" ht="39" customHeight="1" x14ac:dyDescent="0.2">
      <c r="A260" s="3"/>
      <c r="B260" s="72">
        <v>253</v>
      </c>
      <c r="C260" s="58"/>
      <c r="D260" s="11"/>
      <c r="E260" s="10"/>
      <c r="F260" s="11"/>
      <c r="G260" s="11"/>
      <c r="H260" s="59"/>
      <c r="I260" s="11"/>
      <c r="J260" s="37" t="b">
        <f t="shared" si="47"/>
        <v>0</v>
      </c>
      <c r="K260" s="65"/>
      <c r="L260" s="41" t="str">
        <f t="shared" si="36"/>
        <v/>
      </c>
      <c r="M260" s="40" t="str">
        <f t="shared" si="37"/>
        <v/>
      </c>
      <c r="N260" s="13"/>
      <c r="O260" s="44">
        <f t="shared" si="38"/>
        <v>0</v>
      </c>
      <c r="P260" s="44">
        <v>28000</v>
      </c>
      <c r="Q260" s="45">
        <f t="shared" si="39"/>
        <v>0</v>
      </c>
      <c r="R260" s="52" t="str">
        <f t="shared" si="40"/>
        <v/>
      </c>
      <c r="S260" s="53" t="str">
        <f t="shared" si="41"/>
        <v/>
      </c>
      <c r="T260" s="53" t="str">
        <f t="shared" si="42"/>
        <v/>
      </c>
      <c r="U260" s="54" t="str">
        <f t="shared" si="43"/>
        <v/>
      </c>
      <c r="V260" s="7"/>
      <c r="W260" s="8"/>
      <c r="X260" s="55" t="str">
        <f t="shared" si="44"/>
        <v/>
      </c>
      <c r="Y260" s="7"/>
      <c r="Z260" s="56" t="str">
        <f t="shared" si="45"/>
        <v/>
      </c>
      <c r="AA260" s="56">
        <f t="shared" si="46"/>
        <v>12</v>
      </c>
    </row>
    <row r="261" spans="1:27" s="92" customFormat="1" ht="39" customHeight="1" x14ac:dyDescent="0.2">
      <c r="A261" s="3"/>
      <c r="B261" s="72">
        <v>254</v>
      </c>
      <c r="C261" s="58"/>
      <c r="D261" s="11"/>
      <c r="E261" s="10"/>
      <c r="F261" s="11"/>
      <c r="G261" s="11"/>
      <c r="H261" s="59"/>
      <c r="I261" s="11"/>
      <c r="J261" s="37" t="b">
        <f t="shared" si="47"/>
        <v>0</v>
      </c>
      <c r="K261" s="65"/>
      <c r="L261" s="41" t="str">
        <f t="shared" si="36"/>
        <v/>
      </c>
      <c r="M261" s="40" t="str">
        <f t="shared" si="37"/>
        <v/>
      </c>
      <c r="N261" s="13"/>
      <c r="O261" s="44">
        <f t="shared" si="38"/>
        <v>0</v>
      </c>
      <c r="P261" s="44">
        <v>28000</v>
      </c>
      <c r="Q261" s="45">
        <f t="shared" si="39"/>
        <v>0</v>
      </c>
      <c r="R261" s="52" t="str">
        <f t="shared" si="40"/>
        <v/>
      </c>
      <c r="S261" s="53" t="str">
        <f t="shared" si="41"/>
        <v/>
      </c>
      <c r="T261" s="53" t="str">
        <f t="shared" si="42"/>
        <v/>
      </c>
      <c r="U261" s="54" t="str">
        <f t="shared" si="43"/>
        <v/>
      </c>
      <c r="V261" s="7"/>
      <c r="W261" s="8"/>
      <c r="X261" s="55" t="str">
        <f t="shared" si="44"/>
        <v/>
      </c>
      <c r="Y261" s="7"/>
      <c r="Z261" s="56" t="str">
        <f t="shared" si="45"/>
        <v/>
      </c>
      <c r="AA261" s="56">
        <f t="shared" si="46"/>
        <v>12</v>
      </c>
    </row>
    <row r="262" spans="1:27" s="92" customFormat="1" ht="39" customHeight="1" x14ac:dyDescent="0.2">
      <c r="A262" s="3"/>
      <c r="B262" s="72">
        <v>255</v>
      </c>
      <c r="C262" s="58"/>
      <c r="D262" s="11"/>
      <c r="E262" s="10"/>
      <c r="F262" s="11"/>
      <c r="G262" s="11"/>
      <c r="H262" s="59"/>
      <c r="I262" s="11"/>
      <c r="J262" s="37" t="b">
        <f t="shared" si="47"/>
        <v>0</v>
      </c>
      <c r="K262" s="65"/>
      <c r="L262" s="41" t="str">
        <f t="shared" si="36"/>
        <v/>
      </c>
      <c r="M262" s="40" t="str">
        <f t="shared" si="37"/>
        <v/>
      </c>
      <c r="N262" s="13"/>
      <c r="O262" s="44">
        <f t="shared" si="38"/>
        <v>0</v>
      </c>
      <c r="P262" s="44">
        <v>28000</v>
      </c>
      <c r="Q262" s="45">
        <f t="shared" si="39"/>
        <v>0</v>
      </c>
      <c r="R262" s="52" t="str">
        <f t="shared" si="40"/>
        <v/>
      </c>
      <c r="S262" s="53" t="str">
        <f t="shared" si="41"/>
        <v/>
      </c>
      <c r="T262" s="53" t="str">
        <f t="shared" si="42"/>
        <v/>
      </c>
      <c r="U262" s="54" t="str">
        <f t="shared" si="43"/>
        <v/>
      </c>
      <c r="V262" s="7"/>
      <c r="W262" s="8"/>
      <c r="X262" s="55" t="str">
        <f t="shared" si="44"/>
        <v/>
      </c>
      <c r="Y262" s="7"/>
      <c r="Z262" s="56" t="str">
        <f t="shared" si="45"/>
        <v/>
      </c>
      <c r="AA262" s="56">
        <f t="shared" si="46"/>
        <v>12</v>
      </c>
    </row>
    <row r="263" spans="1:27" s="92" customFormat="1" ht="39" customHeight="1" x14ac:dyDescent="0.2">
      <c r="A263" s="3"/>
      <c r="B263" s="72">
        <v>256</v>
      </c>
      <c r="C263" s="58"/>
      <c r="D263" s="11"/>
      <c r="E263" s="10"/>
      <c r="F263" s="11"/>
      <c r="G263" s="11"/>
      <c r="H263" s="59"/>
      <c r="I263" s="11"/>
      <c r="J263" s="37" t="b">
        <f t="shared" si="47"/>
        <v>0</v>
      </c>
      <c r="K263" s="65"/>
      <c r="L263" s="41" t="str">
        <f t="shared" si="36"/>
        <v/>
      </c>
      <c r="M263" s="40" t="str">
        <f t="shared" si="37"/>
        <v/>
      </c>
      <c r="N263" s="13"/>
      <c r="O263" s="44">
        <f t="shared" si="38"/>
        <v>0</v>
      </c>
      <c r="P263" s="44">
        <v>28000</v>
      </c>
      <c r="Q263" s="45">
        <f t="shared" si="39"/>
        <v>0</v>
      </c>
      <c r="R263" s="52" t="str">
        <f t="shared" si="40"/>
        <v/>
      </c>
      <c r="S263" s="53" t="str">
        <f t="shared" si="41"/>
        <v/>
      </c>
      <c r="T263" s="53" t="str">
        <f t="shared" si="42"/>
        <v/>
      </c>
      <c r="U263" s="54" t="str">
        <f t="shared" si="43"/>
        <v/>
      </c>
      <c r="V263" s="7"/>
      <c r="W263" s="8"/>
      <c r="X263" s="55" t="str">
        <f t="shared" si="44"/>
        <v/>
      </c>
      <c r="Y263" s="7"/>
      <c r="Z263" s="56" t="str">
        <f t="shared" si="45"/>
        <v/>
      </c>
      <c r="AA263" s="56">
        <f t="shared" si="46"/>
        <v>12</v>
      </c>
    </row>
    <row r="264" spans="1:27" s="92" customFormat="1" ht="39" customHeight="1" x14ac:dyDescent="0.2">
      <c r="A264" s="3"/>
      <c r="B264" s="72">
        <v>257</v>
      </c>
      <c r="C264" s="58"/>
      <c r="D264" s="11"/>
      <c r="E264" s="10"/>
      <c r="F264" s="11"/>
      <c r="G264" s="11"/>
      <c r="H264" s="59"/>
      <c r="I264" s="11"/>
      <c r="J264" s="37" t="b">
        <f t="shared" si="47"/>
        <v>0</v>
      </c>
      <c r="K264" s="65"/>
      <c r="L264" s="41" t="str">
        <f t="shared" si="36"/>
        <v/>
      </c>
      <c r="M264" s="40" t="str">
        <f t="shared" si="37"/>
        <v/>
      </c>
      <c r="N264" s="13"/>
      <c r="O264" s="44">
        <f t="shared" si="38"/>
        <v>0</v>
      </c>
      <c r="P264" s="44">
        <v>28000</v>
      </c>
      <c r="Q264" s="45">
        <f t="shared" si="39"/>
        <v>0</v>
      </c>
      <c r="R264" s="52" t="str">
        <f t="shared" si="40"/>
        <v/>
      </c>
      <c r="S264" s="53" t="str">
        <f t="shared" si="41"/>
        <v/>
      </c>
      <c r="T264" s="53" t="str">
        <f t="shared" si="42"/>
        <v/>
      </c>
      <c r="U264" s="54" t="str">
        <f t="shared" si="43"/>
        <v/>
      </c>
      <c r="V264" s="7"/>
      <c r="W264" s="8"/>
      <c r="X264" s="55" t="str">
        <f t="shared" si="44"/>
        <v/>
      </c>
      <c r="Y264" s="7"/>
      <c r="Z264" s="56" t="str">
        <f t="shared" si="45"/>
        <v/>
      </c>
      <c r="AA264" s="56">
        <f t="shared" si="46"/>
        <v>12</v>
      </c>
    </row>
    <row r="265" spans="1:27" s="92" customFormat="1" ht="39" customHeight="1" x14ac:dyDescent="0.2">
      <c r="A265" s="3"/>
      <c r="B265" s="72">
        <v>258</v>
      </c>
      <c r="C265" s="58"/>
      <c r="D265" s="11"/>
      <c r="E265" s="10"/>
      <c r="F265" s="11"/>
      <c r="G265" s="11"/>
      <c r="H265" s="59"/>
      <c r="I265" s="11"/>
      <c r="J265" s="37" t="b">
        <f t="shared" si="47"/>
        <v>0</v>
      </c>
      <c r="K265" s="65"/>
      <c r="L265" s="41" t="str">
        <f t="shared" ref="L265:L307" si="48">IF(SUM(T265:U265,X265,Y265:Y265)=0,"",SUM(T265:U265,X265,Y265:Y265))</f>
        <v/>
      </c>
      <c r="M265" s="40" t="str">
        <f t="shared" ref="M265:M307" si="49">IF(L265="","",ROUNDDOWN(K265/L265,0))</f>
        <v/>
      </c>
      <c r="N265" s="13"/>
      <c r="O265" s="44">
        <f t="shared" ref="O265:O307" si="50">SUM(M265:N265)</f>
        <v>0</v>
      </c>
      <c r="P265" s="44">
        <v>28000</v>
      </c>
      <c r="Q265" s="45">
        <f t="shared" ref="Q265:Q307" si="51">IF(J265="対象",IF(O265&gt;P265,P265,O265),0)</f>
        <v>0</v>
      </c>
      <c r="R265" s="52" t="str">
        <f t="shared" ref="R265:R307" si="52">IF(H265="在園",(YEAR($R$3)-YEAR(F265))*12+MONTH($R$3)-MONTH(F265)+1,"")</f>
        <v/>
      </c>
      <c r="S265" s="53" t="str">
        <f t="shared" ref="S265:S307" si="53">IF(R265&gt;12,"",R265)</f>
        <v/>
      </c>
      <c r="T265" s="53" t="str">
        <f t="shared" ref="T265:T307" si="54">IF(H265="在園",IF(R265&gt;12,12,R265),"")</f>
        <v/>
      </c>
      <c r="U265" s="54" t="str">
        <f t="shared" ref="U265:U307" si="55">IF(H265="在園のまま市内へ転入",AA265,"")</f>
        <v/>
      </c>
      <c r="V265" s="7"/>
      <c r="W265" s="8"/>
      <c r="X265" s="55" t="str">
        <f t="shared" ref="X265:X306" si="56">IF(AND(OR(H265="休園",H265="復園"),SUM(V265+W265)&gt;0),SUM(V265+W265),"")</f>
        <v/>
      </c>
      <c r="Y265" s="7"/>
      <c r="Z265" s="56" t="str">
        <f t="shared" ref="Z265:Z307" si="57">IF(H265="在園のまま市内へ転入",(YEAR($R$3)-YEAR(G265))*12+MONTH($R$3)-MONTH(G265)+1,"")</f>
        <v/>
      </c>
      <c r="AA265" s="56">
        <f t="shared" ref="AA265:AA307" si="58">IF(Z265&gt;12,12,Z265)</f>
        <v>12</v>
      </c>
    </row>
    <row r="266" spans="1:27" s="92" customFormat="1" ht="39" customHeight="1" x14ac:dyDescent="0.2">
      <c r="A266" s="3"/>
      <c r="B266" s="72">
        <v>259</v>
      </c>
      <c r="C266" s="58"/>
      <c r="D266" s="11"/>
      <c r="E266" s="10"/>
      <c r="F266" s="11"/>
      <c r="G266" s="11"/>
      <c r="H266" s="59"/>
      <c r="I266" s="11"/>
      <c r="J266" s="37" t="b">
        <f t="shared" ref="J266:J307" si="59">IF(OR(H266="在園",H266="在園のまま市内へ転入",H266="復園",H266="その他1（支給対象）"),"対象",IF(OR(H266="退園",H266="在園のまま市外へ転出",H266="休園",H266="入園キャンセル",H266="その他２（支給対象外）"),"対象外"))</f>
        <v>0</v>
      </c>
      <c r="K266" s="65"/>
      <c r="L266" s="41" t="str">
        <f t="shared" si="48"/>
        <v/>
      </c>
      <c r="M266" s="40" t="str">
        <f t="shared" si="49"/>
        <v/>
      </c>
      <c r="N266" s="13"/>
      <c r="O266" s="44">
        <f t="shared" si="50"/>
        <v>0</v>
      </c>
      <c r="P266" s="44">
        <v>28000</v>
      </c>
      <c r="Q266" s="45">
        <f t="shared" si="51"/>
        <v>0</v>
      </c>
      <c r="R266" s="52" t="str">
        <f t="shared" si="52"/>
        <v/>
      </c>
      <c r="S266" s="53" t="str">
        <f t="shared" si="53"/>
        <v/>
      </c>
      <c r="T266" s="53" t="str">
        <f t="shared" si="54"/>
        <v/>
      </c>
      <c r="U266" s="54" t="str">
        <f t="shared" si="55"/>
        <v/>
      </c>
      <c r="V266" s="7"/>
      <c r="W266" s="8"/>
      <c r="X266" s="55" t="str">
        <f t="shared" si="56"/>
        <v/>
      </c>
      <c r="Y266" s="7"/>
      <c r="Z266" s="56" t="str">
        <f t="shared" si="57"/>
        <v/>
      </c>
      <c r="AA266" s="56">
        <f t="shared" si="58"/>
        <v>12</v>
      </c>
    </row>
    <row r="267" spans="1:27" s="92" customFormat="1" ht="39" customHeight="1" x14ac:dyDescent="0.2">
      <c r="A267" s="3"/>
      <c r="B267" s="72">
        <v>260</v>
      </c>
      <c r="C267" s="58"/>
      <c r="D267" s="11"/>
      <c r="E267" s="10"/>
      <c r="F267" s="11"/>
      <c r="G267" s="11"/>
      <c r="H267" s="59"/>
      <c r="I267" s="11"/>
      <c r="J267" s="37" t="b">
        <f t="shared" si="59"/>
        <v>0</v>
      </c>
      <c r="K267" s="65"/>
      <c r="L267" s="41" t="str">
        <f t="shared" si="48"/>
        <v/>
      </c>
      <c r="M267" s="40" t="str">
        <f t="shared" si="49"/>
        <v/>
      </c>
      <c r="N267" s="13"/>
      <c r="O267" s="44">
        <f t="shared" si="50"/>
        <v>0</v>
      </c>
      <c r="P267" s="44">
        <v>28000</v>
      </c>
      <c r="Q267" s="45">
        <f t="shared" si="51"/>
        <v>0</v>
      </c>
      <c r="R267" s="52" t="str">
        <f t="shared" si="52"/>
        <v/>
      </c>
      <c r="S267" s="53" t="str">
        <f t="shared" si="53"/>
        <v/>
      </c>
      <c r="T267" s="53" t="str">
        <f t="shared" si="54"/>
        <v/>
      </c>
      <c r="U267" s="54" t="str">
        <f t="shared" si="55"/>
        <v/>
      </c>
      <c r="V267" s="7"/>
      <c r="W267" s="8"/>
      <c r="X267" s="55" t="str">
        <f t="shared" si="56"/>
        <v/>
      </c>
      <c r="Y267" s="7"/>
      <c r="Z267" s="56" t="str">
        <f t="shared" si="57"/>
        <v/>
      </c>
      <c r="AA267" s="56">
        <f t="shared" si="58"/>
        <v>12</v>
      </c>
    </row>
    <row r="268" spans="1:27" s="92" customFormat="1" ht="39" customHeight="1" x14ac:dyDescent="0.2">
      <c r="A268" s="3"/>
      <c r="B268" s="72">
        <v>261</v>
      </c>
      <c r="C268" s="58"/>
      <c r="D268" s="11"/>
      <c r="E268" s="10"/>
      <c r="F268" s="11"/>
      <c r="G268" s="11"/>
      <c r="H268" s="59"/>
      <c r="I268" s="11"/>
      <c r="J268" s="37" t="b">
        <f t="shared" si="59"/>
        <v>0</v>
      </c>
      <c r="K268" s="65"/>
      <c r="L268" s="41" t="str">
        <f t="shared" si="48"/>
        <v/>
      </c>
      <c r="M268" s="40" t="str">
        <f t="shared" si="49"/>
        <v/>
      </c>
      <c r="N268" s="13"/>
      <c r="O268" s="44">
        <f t="shared" si="50"/>
        <v>0</v>
      </c>
      <c r="P268" s="44">
        <v>28000</v>
      </c>
      <c r="Q268" s="45">
        <f t="shared" si="51"/>
        <v>0</v>
      </c>
      <c r="R268" s="52" t="str">
        <f t="shared" si="52"/>
        <v/>
      </c>
      <c r="S268" s="53" t="str">
        <f t="shared" si="53"/>
        <v/>
      </c>
      <c r="T268" s="53" t="str">
        <f t="shared" si="54"/>
        <v/>
      </c>
      <c r="U268" s="54" t="str">
        <f t="shared" si="55"/>
        <v/>
      </c>
      <c r="V268" s="7"/>
      <c r="W268" s="8"/>
      <c r="X268" s="55" t="str">
        <f t="shared" si="56"/>
        <v/>
      </c>
      <c r="Y268" s="7"/>
      <c r="Z268" s="56" t="str">
        <f t="shared" si="57"/>
        <v/>
      </c>
      <c r="AA268" s="56">
        <f t="shared" si="58"/>
        <v>12</v>
      </c>
    </row>
    <row r="269" spans="1:27" s="92" customFormat="1" ht="39" customHeight="1" x14ac:dyDescent="0.2">
      <c r="A269" s="3"/>
      <c r="B269" s="72">
        <v>262</v>
      </c>
      <c r="C269" s="58"/>
      <c r="D269" s="11"/>
      <c r="E269" s="10"/>
      <c r="F269" s="11"/>
      <c r="G269" s="11"/>
      <c r="H269" s="59"/>
      <c r="I269" s="11"/>
      <c r="J269" s="37" t="b">
        <f t="shared" si="59"/>
        <v>0</v>
      </c>
      <c r="K269" s="65"/>
      <c r="L269" s="41" t="str">
        <f t="shared" si="48"/>
        <v/>
      </c>
      <c r="M269" s="40" t="str">
        <f t="shared" si="49"/>
        <v/>
      </c>
      <c r="N269" s="13"/>
      <c r="O269" s="44">
        <f t="shared" si="50"/>
        <v>0</v>
      </c>
      <c r="P269" s="44">
        <v>28000</v>
      </c>
      <c r="Q269" s="45">
        <f t="shared" si="51"/>
        <v>0</v>
      </c>
      <c r="R269" s="52" t="str">
        <f t="shared" si="52"/>
        <v/>
      </c>
      <c r="S269" s="53" t="str">
        <f t="shared" si="53"/>
        <v/>
      </c>
      <c r="T269" s="53" t="str">
        <f t="shared" si="54"/>
        <v/>
      </c>
      <c r="U269" s="54" t="str">
        <f t="shared" si="55"/>
        <v/>
      </c>
      <c r="V269" s="7"/>
      <c r="W269" s="8"/>
      <c r="X269" s="55" t="str">
        <f t="shared" si="56"/>
        <v/>
      </c>
      <c r="Y269" s="7"/>
      <c r="Z269" s="56" t="str">
        <f t="shared" si="57"/>
        <v/>
      </c>
      <c r="AA269" s="56">
        <f t="shared" si="58"/>
        <v>12</v>
      </c>
    </row>
    <row r="270" spans="1:27" s="92" customFormat="1" ht="39" customHeight="1" x14ac:dyDescent="0.2">
      <c r="A270" s="3"/>
      <c r="B270" s="72">
        <v>263</v>
      </c>
      <c r="C270" s="58"/>
      <c r="D270" s="11"/>
      <c r="E270" s="10"/>
      <c r="F270" s="11"/>
      <c r="G270" s="11"/>
      <c r="H270" s="59"/>
      <c r="I270" s="11"/>
      <c r="J270" s="37" t="b">
        <f t="shared" si="59"/>
        <v>0</v>
      </c>
      <c r="K270" s="65"/>
      <c r="L270" s="41" t="str">
        <f t="shared" si="48"/>
        <v/>
      </c>
      <c r="M270" s="40" t="str">
        <f t="shared" si="49"/>
        <v/>
      </c>
      <c r="N270" s="13"/>
      <c r="O270" s="44">
        <f t="shared" si="50"/>
        <v>0</v>
      </c>
      <c r="P270" s="44">
        <v>28000</v>
      </c>
      <c r="Q270" s="45">
        <f t="shared" si="51"/>
        <v>0</v>
      </c>
      <c r="R270" s="52" t="str">
        <f t="shared" si="52"/>
        <v/>
      </c>
      <c r="S270" s="53" t="str">
        <f t="shared" si="53"/>
        <v/>
      </c>
      <c r="T270" s="53" t="str">
        <f t="shared" si="54"/>
        <v/>
      </c>
      <c r="U270" s="54" t="str">
        <f t="shared" si="55"/>
        <v/>
      </c>
      <c r="V270" s="7"/>
      <c r="W270" s="8"/>
      <c r="X270" s="55" t="str">
        <f t="shared" si="56"/>
        <v/>
      </c>
      <c r="Y270" s="7"/>
      <c r="Z270" s="56" t="str">
        <f t="shared" si="57"/>
        <v/>
      </c>
      <c r="AA270" s="56">
        <f t="shared" si="58"/>
        <v>12</v>
      </c>
    </row>
    <row r="271" spans="1:27" s="92" customFormat="1" ht="39" customHeight="1" x14ac:dyDescent="0.2">
      <c r="A271" s="3"/>
      <c r="B271" s="72">
        <v>264</v>
      </c>
      <c r="C271" s="58"/>
      <c r="D271" s="11"/>
      <c r="E271" s="10"/>
      <c r="F271" s="11"/>
      <c r="G271" s="11"/>
      <c r="H271" s="59"/>
      <c r="I271" s="11"/>
      <c r="J271" s="37" t="b">
        <f t="shared" si="59"/>
        <v>0</v>
      </c>
      <c r="K271" s="65"/>
      <c r="L271" s="41" t="str">
        <f t="shared" si="48"/>
        <v/>
      </c>
      <c r="M271" s="40" t="str">
        <f t="shared" si="49"/>
        <v/>
      </c>
      <c r="N271" s="13"/>
      <c r="O271" s="44">
        <f t="shared" si="50"/>
        <v>0</v>
      </c>
      <c r="P271" s="44">
        <v>28000</v>
      </c>
      <c r="Q271" s="45">
        <f t="shared" si="51"/>
        <v>0</v>
      </c>
      <c r="R271" s="52" t="str">
        <f t="shared" si="52"/>
        <v/>
      </c>
      <c r="S271" s="53" t="str">
        <f t="shared" si="53"/>
        <v/>
      </c>
      <c r="T271" s="53" t="str">
        <f t="shared" si="54"/>
        <v/>
      </c>
      <c r="U271" s="54" t="str">
        <f t="shared" si="55"/>
        <v/>
      </c>
      <c r="V271" s="7"/>
      <c r="W271" s="8"/>
      <c r="X271" s="55" t="str">
        <f t="shared" si="56"/>
        <v/>
      </c>
      <c r="Y271" s="7"/>
      <c r="Z271" s="56" t="str">
        <f t="shared" si="57"/>
        <v/>
      </c>
      <c r="AA271" s="56">
        <f t="shared" si="58"/>
        <v>12</v>
      </c>
    </row>
    <row r="272" spans="1:27" s="92" customFormat="1" ht="39" customHeight="1" x14ac:dyDescent="0.2">
      <c r="A272" s="3"/>
      <c r="B272" s="72">
        <v>265</v>
      </c>
      <c r="C272" s="58"/>
      <c r="D272" s="11"/>
      <c r="E272" s="10"/>
      <c r="F272" s="11"/>
      <c r="G272" s="11"/>
      <c r="H272" s="59"/>
      <c r="I272" s="11"/>
      <c r="J272" s="37" t="b">
        <f t="shared" si="59"/>
        <v>0</v>
      </c>
      <c r="K272" s="65"/>
      <c r="L272" s="41" t="str">
        <f t="shared" si="48"/>
        <v/>
      </c>
      <c r="M272" s="40" t="str">
        <f t="shared" si="49"/>
        <v/>
      </c>
      <c r="N272" s="13"/>
      <c r="O272" s="44">
        <f t="shared" si="50"/>
        <v>0</v>
      </c>
      <c r="P272" s="44">
        <v>28000</v>
      </c>
      <c r="Q272" s="45">
        <f t="shared" si="51"/>
        <v>0</v>
      </c>
      <c r="R272" s="52" t="str">
        <f t="shared" si="52"/>
        <v/>
      </c>
      <c r="S272" s="53" t="str">
        <f t="shared" si="53"/>
        <v/>
      </c>
      <c r="T272" s="53" t="str">
        <f t="shared" si="54"/>
        <v/>
      </c>
      <c r="U272" s="54" t="str">
        <f t="shared" si="55"/>
        <v/>
      </c>
      <c r="V272" s="7"/>
      <c r="W272" s="8"/>
      <c r="X272" s="55" t="str">
        <f t="shared" si="56"/>
        <v/>
      </c>
      <c r="Y272" s="7"/>
      <c r="Z272" s="56" t="str">
        <f t="shared" si="57"/>
        <v/>
      </c>
      <c r="AA272" s="56">
        <f t="shared" si="58"/>
        <v>12</v>
      </c>
    </row>
    <row r="273" spans="1:27" s="92" customFormat="1" ht="39" customHeight="1" x14ac:dyDescent="0.2">
      <c r="A273" s="3"/>
      <c r="B273" s="72">
        <v>266</v>
      </c>
      <c r="C273" s="58"/>
      <c r="D273" s="11"/>
      <c r="E273" s="10"/>
      <c r="F273" s="11"/>
      <c r="G273" s="11"/>
      <c r="H273" s="59"/>
      <c r="I273" s="11"/>
      <c r="J273" s="37" t="b">
        <f t="shared" si="59"/>
        <v>0</v>
      </c>
      <c r="K273" s="65"/>
      <c r="L273" s="41" t="str">
        <f t="shared" si="48"/>
        <v/>
      </c>
      <c r="M273" s="40" t="str">
        <f t="shared" si="49"/>
        <v/>
      </c>
      <c r="N273" s="13"/>
      <c r="O273" s="44">
        <f t="shared" si="50"/>
        <v>0</v>
      </c>
      <c r="P273" s="44">
        <v>28000</v>
      </c>
      <c r="Q273" s="45">
        <f t="shared" si="51"/>
        <v>0</v>
      </c>
      <c r="R273" s="52" t="str">
        <f t="shared" si="52"/>
        <v/>
      </c>
      <c r="S273" s="53" t="str">
        <f t="shared" si="53"/>
        <v/>
      </c>
      <c r="T273" s="53" t="str">
        <f t="shared" si="54"/>
        <v/>
      </c>
      <c r="U273" s="54" t="str">
        <f t="shared" si="55"/>
        <v/>
      </c>
      <c r="V273" s="7"/>
      <c r="W273" s="8"/>
      <c r="X273" s="55" t="str">
        <f t="shared" si="56"/>
        <v/>
      </c>
      <c r="Y273" s="7"/>
      <c r="Z273" s="56" t="str">
        <f t="shared" si="57"/>
        <v/>
      </c>
      <c r="AA273" s="56">
        <f t="shared" si="58"/>
        <v>12</v>
      </c>
    </row>
    <row r="274" spans="1:27" s="92" customFormat="1" ht="39" customHeight="1" x14ac:dyDescent="0.2">
      <c r="A274" s="3"/>
      <c r="B274" s="72">
        <v>267</v>
      </c>
      <c r="C274" s="58"/>
      <c r="D274" s="11"/>
      <c r="E274" s="10"/>
      <c r="F274" s="11"/>
      <c r="G274" s="11"/>
      <c r="H274" s="59"/>
      <c r="I274" s="11"/>
      <c r="J274" s="37" t="b">
        <f t="shared" si="59"/>
        <v>0</v>
      </c>
      <c r="K274" s="65"/>
      <c r="L274" s="41" t="str">
        <f t="shared" si="48"/>
        <v/>
      </c>
      <c r="M274" s="40" t="str">
        <f t="shared" si="49"/>
        <v/>
      </c>
      <c r="N274" s="13"/>
      <c r="O274" s="44">
        <f t="shared" si="50"/>
        <v>0</v>
      </c>
      <c r="P274" s="44">
        <v>28000</v>
      </c>
      <c r="Q274" s="45">
        <f t="shared" si="51"/>
        <v>0</v>
      </c>
      <c r="R274" s="52" t="str">
        <f t="shared" si="52"/>
        <v/>
      </c>
      <c r="S274" s="53" t="str">
        <f t="shared" si="53"/>
        <v/>
      </c>
      <c r="T274" s="53" t="str">
        <f t="shared" si="54"/>
        <v/>
      </c>
      <c r="U274" s="54" t="str">
        <f t="shared" si="55"/>
        <v/>
      </c>
      <c r="V274" s="7"/>
      <c r="W274" s="8"/>
      <c r="X274" s="55" t="str">
        <f t="shared" si="56"/>
        <v/>
      </c>
      <c r="Y274" s="7"/>
      <c r="Z274" s="56" t="str">
        <f t="shared" si="57"/>
        <v/>
      </c>
      <c r="AA274" s="56">
        <f t="shared" si="58"/>
        <v>12</v>
      </c>
    </row>
    <row r="275" spans="1:27" s="92" customFormat="1" ht="39" customHeight="1" x14ac:dyDescent="0.2">
      <c r="A275" s="3"/>
      <c r="B275" s="72">
        <v>268</v>
      </c>
      <c r="C275" s="58"/>
      <c r="D275" s="11"/>
      <c r="E275" s="10"/>
      <c r="F275" s="11"/>
      <c r="G275" s="11"/>
      <c r="H275" s="59"/>
      <c r="I275" s="11"/>
      <c r="J275" s="37" t="b">
        <f t="shared" si="59"/>
        <v>0</v>
      </c>
      <c r="K275" s="65"/>
      <c r="L275" s="41" t="str">
        <f t="shared" si="48"/>
        <v/>
      </c>
      <c r="M275" s="40" t="str">
        <f t="shared" si="49"/>
        <v/>
      </c>
      <c r="N275" s="13"/>
      <c r="O275" s="44">
        <f t="shared" si="50"/>
        <v>0</v>
      </c>
      <c r="P275" s="44">
        <v>28000</v>
      </c>
      <c r="Q275" s="45">
        <f t="shared" si="51"/>
        <v>0</v>
      </c>
      <c r="R275" s="52" t="str">
        <f t="shared" si="52"/>
        <v/>
      </c>
      <c r="S275" s="53" t="str">
        <f t="shared" si="53"/>
        <v/>
      </c>
      <c r="T275" s="53" t="str">
        <f t="shared" si="54"/>
        <v/>
      </c>
      <c r="U275" s="54" t="str">
        <f t="shared" si="55"/>
        <v/>
      </c>
      <c r="V275" s="7"/>
      <c r="W275" s="8"/>
      <c r="X275" s="55" t="str">
        <f t="shared" si="56"/>
        <v/>
      </c>
      <c r="Y275" s="7"/>
      <c r="Z275" s="56" t="str">
        <f t="shared" si="57"/>
        <v/>
      </c>
      <c r="AA275" s="56">
        <f t="shared" si="58"/>
        <v>12</v>
      </c>
    </row>
    <row r="276" spans="1:27" s="92" customFormat="1" ht="39" customHeight="1" x14ac:dyDescent="0.2">
      <c r="A276" s="3"/>
      <c r="B276" s="72">
        <v>269</v>
      </c>
      <c r="C276" s="58"/>
      <c r="D276" s="11"/>
      <c r="E276" s="10"/>
      <c r="F276" s="11"/>
      <c r="G276" s="11"/>
      <c r="H276" s="59"/>
      <c r="I276" s="11"/>
      <c r="J276" s="37" t="b">
        <f t="shared" si="59"/>
        <v>0</v>
      </c>
      <c r="K276" s="65"/>
      <c r="L276" s="41" t="str">
        <f t="shared" si="48"/>
        <v/>
      </c>
      <c r="M276" s="40" t="str">
        <f t="shared" si="49"/>
        <v/>
      </c>
      <c r="N276" s="13"/>
      <c r="O276" s="44">
        <f t="shared" si="50"/>
        <v>0</v>
      </c>
      <c r="P276" s="44">
        <v>28000</v>
      </c>
      <c r="Q276" s="45">
        <f t="shared" si="51"/>
        <v>0</v>
      </c>
      <c r="R276" s="52" t="str">
        <f t="shared" si="52"/>
        <v/>
      </c>
      <c r="S276" s="53" t="str">
        <f t="shared" si="53"/>
        <v/>
      </c>
      <c r="T276" s="53" t="str">
        <f t="shared" si="54"/>
        <v/>
      </c>
      <c r="U276" s="54" t="str">
        <f t="shared" si="55"/>
        <v/>
      </c>
      <c r="V276" s="7"/>
      <c r="W276" s="8"/>
      <c r="X276" s="55" t="str">
        <f t="shared" si="56"/>
        <v/>
      </c>
      <c r="Y276" s="7"/>
      <c r="Z276" s="56" t="str">
        <f t="shared" si="57"/>
        <v/>
      </c>
      <c r="AA276" s="56">
        <f t="shared" si="58"/>
        <v>12</v>
      </c>
    </row>
    <row r="277" spans="1:27" s="92" customFormat="1" ht="39" customHeight="1" x14ac:dyDescent="0.2">
      <c r="A277" s="3"/>
      <c r="B277" s="72">
        <v>270</v>
      </c>
      <c r="C277" s="58"/>
      <c r="D277" s="11"/>
      <c r="E277" s="10"/>
      <c r="F277" s="11"/>
      <c r="G277" s="11"/>
      <c r="H277" s="59"/>
      <c r="I277" s="11"/>
      <c r="J277" s="37" t="b">
        <f t="shared" si="59"/>
        <v>0</v>
      </c>
      <c r="K277" s="65"/>
      <c r="L277" s="41" t="str">
        <f t="shared" si="48"/>
        <v/>
      </c>
      <c r="M277" s="40" t="str">
        <f t="shared" si="49"/>
        <v/>
      </c>
      <c r="N277" s="13"/>
      <c r="O277" s="44">
        <f t="shared" si="50"/>
        <v>0</v>
      </c>
      <c r="P277" s="44">
        <v>28000</v>
      </c>
      <c r="Q277" s="45">
        <f t="shared" si="51"/>
        <v>0</v>
      </c>
      <c r="R277" s="52" t="str">
        <f t="shared" si="52"/>
        <v/>
      </c>
      <c r="S277" s="53" t="str">
        <f t="shared" si="53"/>
        <v/>
      </c>
      <c r="T277" s="53" t="str">
        <f t="shared" si="54"/>
        <v/>
      </c>
      <c r="U277" s="54" t="str">
        <f t="shared" si="55"/>
        <v/>
      </c>
      <c r="V277" s="7"/>
      <c r="W277" s="8"/>
      <c r="X277" s="55" t="str">
        <f t="shared" si="56"/>
        <v/>
      </c>
      <c r="Y277" s="7"/>
      <c r="Z277" s="56" t="str">
        <f t="shared" si="57"/>
        <v/>
      </c>
      <c r="AA277" s="56">
        <f t="shared" si="58"/>
        <v>12</v>
      </c>
    </row>
    <row r="278" spans="1:27" s="92" customFormat="1" ht="39" customHeight="1" x14ac:dyDescent="0.2">
      <c r="A278" s="3"/>
      <c r="B278" s="72">
        <v>271</v>
      </c>
      <c r="C278" s="58"/>
      <c r="D278" s="11"/>
      <c r="E278" s="10"/>
      <c r="F278" s="11"/>
      <c r="G278" s="11"/>
      <c r="H278" s="59"/>
      <c r="I278" s="11"/>
      <c r="J278" s="37" t="b">
        <f t="shared" si="59"/>
        <v>0</v>
      </c>
      <c r="K278" s="65"/>
      <c r="L278" s="41" t="str">
        <f t="shared" si="48"/>
        <v/>
      </c>
      <c r="M278" s="40" t="str">
        <f t="shared" si="49"/>
        <v/>
      </c>
      <c r="N278" s="13"/>
      <c r="O278" s="44">
        <f t="shared" si="50"/>
        <v>0</v>
      </c>
      <c r="P278" s="44">
        <v>28000</v>
      </c>
      <c r="Q278" s="45">
        <f t="shared" si="51"/>
        <v>0</v>
      </c>
      <c r="R278" s="52" t="str">
        <f t="shared" si="52"/>
        <v/>
      </c>
      <c r="S278" s="53" t="str">
        <f t="shared" si="53"/>
        <v/>
      </c>
      <c r="T278" s="53" t="str">
        <f t="shared" si="54"/>
        <v/>
      </c>
      <c r="U278" s="54" t="str">
        <f t="shared" si="55"/>
        <v/>
      </c>
      <c r="V278" s="7"/>
      <c r="W278" s="8"/>
      <c r="X278" s="55" t="str">
        <f t="shared" si="56"/>
        <v/>
      </c>
      <c r="Y278" s="7"/>
      <c r="Z278" s="56" t="str">
        <f t="shared" si="57"/>
        <v/>
      </c>
      <c r="AA278" s="56">
        <f t="shared" si="58"/>
        <v>12</v>
      </c>
    </row>
    <row r="279" spans="1:27" ht="39" customHeight="1" x14ac:dyDescent="0.2">
      <c r="A279" s="2"/>
      <c r="B279" s="72">
        <v>272</v>
      </c>
      <c r="C279" s="58"/>
      <c r="D279" s="11"/>
      <c r="E279" s="10"/>
      <c r="F279" s="11"/>
      <c r="G279" s="11"/>
      <c r="H279" s="59"/>
      <c r="I279" s="11"/>
      <c r="J279" s="37" t="b">
        <f t="shared" si="59"/>
        <v>0</v>
      </c>
      <c r="K279" s="65"/>
      <c r="L279" s="41" t="str">
        <f t="shared" si="48"/>
        <v/>
      </c>
      <c r="M279" s="40" t="str">
        <f t="shared" si="49"/>
        <v/>
      </c>
      <c r="N279" s="13"/>
      <c r="O279" s="44">
        <f t="shared" si="50"/>
        <v>0</v>
      </c>
      <c r="P279" s="44">
        <v>28000</v>
      </c>
      <c r="Q279" s="45">
        <f t="shared" si="51"/>
        <v>0</v>
      </c>
      <c r="R279" s="52" t="str">
        <f t="shared" si="52"/>
        <v/>
      </c>
      <c r="S279" s="53" t="str">
        <f t="shared" si="53"/>
        <v/>
      </c>
      <c r="T279" s="53" t="str">
        <f t="shared" si="54"/>
        <v/>
      </c>
      <c r="U279" s="54" t="str">
        <f t="shared" si="55"/>
        <v/>
      </c>
      <c r="V279" s="7"/>
      <c r="W279" s="8"/>
      <c r="X279" s="55" t="str">
        <f t="shared" si="56"/>
        <v/>
      </c>
      <c r="Y279" s="7"/>
      <c r="Z279" s="56" t="str">
        <f t="shared" si="57"/>
        <v/>
      </c>
      <c r="AA279" s="56">
        <f t="shared" si="58"/>
        <v>12</v>
      </c>
    </row>
    <row r="280" spans="1:27" ht="39" customHeight="1" x14ac:dyDescent="0.2">
      <c r="A280" s="2"/>
      <c r="B280" s="72">
        <v>273</v>
      </c>
      <c r="C280" s="58"/>
      <c r="D280" s="11"/>
      <c r="E280" s="10"/>
      <c r="F280" s="11"/>
      <c r="G280" s="11"/>
      <c r="H280" s="59"/>
      <c r="I280" s="11"/>
      <c r="J280" s="37" t="b">
        <f t="shared" si="59"/>
        <v>0</v>
      </c>
      <c r="K280" s="65"/>
      <c r="L280" s="41" t="str">
        <f t="shared" si="48"/>
        <v/>
      </c>
      <c r="M280" s="40" t="str">
        <f t="shared" si="49"/>
        <v/>
      </c>
      <c r="N280" s="13"/>
      <c r="O280" s="44">
        <f t="shared" si="50"/>
        <v>0</v>
      </c>
      <c r="P280" s="44">
        <v>28000</v>
      </c>
      <c r="Q280" s="45">
        <f t="shared" si="51"/>
        <v>0</v>
      </c>
      <c r="R280" s="52" t="str">
        <f t="shared" si="52"/>
        <v/>
      </c>
      <c r="S280" s="53" t="str">
        <f t="shared" si="53"/>
        <v/>
      </c>
      <c r="T280" s="53" t="str">
        <f t="shared" si="54"/>
        <v/>
      </c>
      <c r="U280" s="54" t="str">
        <f t="shared" si="55"/>
        <v/>
      </c>
      <c r="V280" s="7"/>
      <c r="W280" s="8"/>
      <c r="X280" s="55" t="str">
        <f t="shared" si="56"/>
        <v/>
      </c>
      <c r="Y280" s="7"/>
      <c r="Z280" s="56" t="str">
        <f t="shared" si="57"/>
        <v/>
      </c>
      <c r="AA280" s="56">
        <f t="shared" si="58"/>
        <v>12</v>
      </c>
    </row>
    <row r="281" spans="1:27" ht="39" customHeight="1" x14ac:dyDescent="0.2">
      <c r="A281" s="2"/>
      <c r="B281" s="72">
        <v>274</v>
      </c>
      <c r="C281" s="58"/>
      <c r="D281" s="11"/>
      <c r="E281" s="10"/>
      <c r="F281" s="11"/>
      <c r="G281" s="11"/>
      <c r="H281" s="59"/>
      <c r="I281" s="11"/>
      <c r="J281" s="37" t="b">
        <f t="shared" si="59"/>
        <v>0</v>
      </c>
      <c r="K281" s="65"/>
      <c r="L281" s="41" t="str">
        <f t="shared" si="48"/>
        <v/>
      </c>
      <c r="M281" s="40" t="str">
        <f t="shared" si="49"/>
        <v/>
      </c>
      <c r="N281" s="13"/>
      <c r="O281" s="44">
        <f t="shared" si="50"/>
        <v>0</v>
      </c>
      <c r="P281" s="44">
        <v>28000</v>
      </c>
      <c r="Q281" s="45">
        <f t="shared" si="51"/>
        <v>0</v>
      </c>
      <c r="R281" s="52" t="str">
        <f t="shared" si="52"/>
        <v/>
      </c>
      <c r="S281" s="53" t="str">
        <f t="shared" si="53"/>
        <v/>
      </c>
      <c r="T281" s="53" t="str">
        <f t="shared" si="54"/>
        <v/>
      </c>
      <c r="U281" s="54" t="str">
        <f t="shared" si="55"/>
        <v/>
      </c>
      <c r="V281" s="7"/>
      <c r="W281" s="8"/>
      <c r="X281" s="55" t="str">
        <f t="shared" si="56"/>
        <v/>
      </c>
      <c r="Y281" s="7"/>
      <c r="Z281" s="56" t="str">
        <f t="shared" si="57"/>
        <v/>
      </c>
      <c r="AA281" s="56">
        <f t="shared" si="58"/>
        <v>12</v>
      </c>
    </row>
    <row r="282" spans="1:27" ht="39" customHeight="1" x14ac:dyDescent="0.2">
      <c r="A282" s="2"/>
      <c r="B282" s="72">
        <v>275</v>
      </c>
      <c r="C282" s="58"/>
      <c r="D282" s="11"/>
      <c r="E282" s="10"/>
      <c r="F282" s="11"/>
      <c r="G282" s="11"/>
      <c r="H282" s="59"/>
      <c r="I282" s="11"/>
      <c r="J282" s="37" t="b">
        <f t="shared" si="59"/>
        <v>0</v>
      </c>
      <c r="K282" s="65"/>
      <c r="L282" s="41" t="str">
        <f t="shared" si="48"/>
        <v/>
      </c>
      <c r="M282" s="40" t="str">
        <f t="shared" si="49"/>
        <v/>
      </c>
      <c r="N282" s="13"/>
      <c r="O282" s="44">
        <f t="shared" si="50"/>
        <v>0</v>
      </c>
      <c r="P282" s="44">
        <v>28000</v>
      </c>
      <c r="Q282" s="45">
        <f t="shared" si="51"/>
        <v>0</v>
      </c>
      <c r="R282" s="52" t="str">
        <f t="shared" si="52"/>
        <v/>
      </c>
      <c r="S282" s="53" t="str">
        <f t="shared" si="53"/>
        <v/>
      </c>
      <c r="T282" s="53" t="str">
        <f t="shared" si="54"/>
        <v/>
      </c>
      <c r="U282" s="54" t="str">
        <f t="shared" si="55"/>
        <v/>
      </c>
      <c r="V282" s="7"/>
      <c r="W282" s="8"/>
      <c r="X282" s="55" t="str">
        <f t="shared" si="56"/>
        <v/>
      </c>
      <c r="Y282" s="7"/>
      <c r="Z282" s="56" t="str">
        <f t="shared" si="57"/>
        <v/>
      </c>
      <c r="AA282" s="56">
        <f t="shared" si="58"/>
        <v>12</v>
      </c>
    </row>
    <row r="283" spans="1:27" ht="39" customHeight="1" x14ac:dyDescent="0.2">
      <c r="A283" s="2"/>
      <c r="B283" s="72">
        <v>276</v>
      </c>
      <c r="C283" s="58"/>
      <c r="D283" s="11"/>
      <c r="E283" s="10"/>
      <c r="F283" s="11"/>
      <c r="G283" s="11"/>
      <c r="H283" s="59"/>
      <c r="I283" s="11"/>
      <c r="J283" s="37" t="b">
        <f t="shared" si="59"/>
        <v>0</v>
      </c>
      <c r="K283" s="65"/>
      <c r="L283" s="41" t="str">
        <f t="shared" si="48"/>
        <v/>
      </c>
      <c r="M283" s="40" t="str">
        <f t="shared" si="49"/>
        <v/>
      </c>
      <c r="N283" s="13"/>
      <c r="O283" s="44">
        <f t="shared" si="50"/>
        <v>0</v>
      </c>
      <c r="P283" s="44">
        <v>28000</v>
      </c>
      <c r="Q283" s="45">
        <f t="shared" si="51"/>
        <v>0</v>
      </c>
      <c r="R283" s="52" t="str">
        <f t="shared" si="52"/>
        <v/>
      </c>
      <c r="S283" s="53" t="str">
        <f t="shared" si="53"/>
        <v/>
      </c>
      <c r="T283" s="53" t="str">
        <f t="shared" si="54"/>
        <v/>
      </c>
      <c r="U283" s="54" t="str">
        <f t="shared" si="55"/>
        <v/>
      </c>
      <c r="V283" s="7"/>
      <c r="W283" s="8"/>
      <c r="X283" s="55" t="str">
        <f t="shared" si="56"/>
        <v/>
      </c>
      <c r="Y283" s="7"/>
      <c r="Z283" s="56" t="str">
        <f t="shared" si="57"/>
        <v/>
      </c>
      <c r="AA283" s="56">
        <f t="shared" si="58"/>
        <v>12</v>
      </c>
    </row>
    <row r="284" spans="1:27" ht="39" customHeight="1" x14ac:dyDescent="0.2">
      <c r="A284" s="2"/>
      <c r="B284" s="72">
        <v>277</v>
      </c>
      <c r="C284" s="58"/>
      <c r="D284" s="11"/>
      <c r="E284" s="10"/>
      <c r="F284" s="11"/>
      <c r="G284" s="11"/>
      <c r="H284" s="59"/>
      <c r="I284" s="11"/>
      <c r="J284" s="37" t="b">
        <f t="shared" si="59"/>
        <v>0</v>
      </c>
      <c r="K284" s="65"/>
      <c r="L284" s="41" t="str">
        <f t="shared" si="48"/>
        <v/>
      </c>
      <c r="M284" s="40" t="str">
        <f t="shared" si="49"/>
        <v/>
      </c>
      <c r="N284" s="13"/>
      <c r="O284" s="44">
        <f t="shared" si="50"/>
        <v>0</v>
      </c>
      <c r="P284" s="44">
        <v>28000</v>
      </c>
      <c r="Q284" s="45">
        <f t="shared" si="51"/>
        <v>0</v>
      </c>
      <c r="R284" s="52" t="str">
        <f t="shared" si="52"/>
        <v/>
      </c>
      <c r="S284" s="53" t="str">
        <f t="shared" si="53"/>
        <v/>
      </c>
      <c r="T284" s="53" t="str">
        <f t="shared" si="54"/>
        <v/>
      </c>
      <c r="U284" s="54" t="str">
        <f t="shared" si="55"/>
        <v/>
      </c>
      <c r="V284" s="7"/>
      <c r="W284" s="8"/>
      <c r="X284" s="55" t="str">
        <f t="shared" si="56"/>
        <v/>
      </c>
      <c r="Y284" s="7"/>
      <c r="Z284" s="56" t="str">
        <f t="shared" si="57"/>
        <v/>
      </c>
      <c r="AA284" s="56">
        <f t="shared" si="58"/>
        <v>12</v>
      </c>
    </row>
    <row r="285" spans="1:27" ht="39" customHeight="1" x14ac:dyDescent="0.2">
      <c r="A285" s="2"/>
      <c r="B285" s="72">
        <v>278</v>
      </c>
      <c r="C285" s="58"/>
      <c r="D285" s="11"/>
      <c r="E285" s="10"/>
      <c r="F285" s="11"/>
      <c r="G285" s="11"/>
      <c r="H285" s="59"/>
      <c r="I285" s="11"/>
      <c r="J285" s="37" t="b">
        <f t="shared" si="59"/>
        <v>0</v>
      </c>
      <c r="K285" s="65"/>
      <c r="L285" s="41" t="str">
        <f t="shared" si="48"/>
        <v/>
      </c>
      <c r="M285" s="40" t="str">
        <f t="shared" si="49"/>
        <v/>
      </c>
      <c r="N285" s="13"/>
      <c r="O285" s="44">
        <f t="shared" si="50"/>
        <v>0</v>
      </c>
      <c r="P285" s="44">
        <v>28000</v>
      </c>
      <c r="Q285" s="45">
        <f t="shared" si="51"/>
        <v>0</v>
      </c>
      <c r="R285" s="52" t="str">
        <f t="shared" si="52"/>
        <v/>
      </c>
      <c r="S285" s="53" t="str">
        <f t="shared" si="53"/>
        <v/>
      </c>
      <c r="T285" s="53" t="str">
        <f t="shared" si="54"/>
        <v/>
      </c>
      <c r="U285" s="54" t="str">
        <f t="shared" si="55"/>
        <v/>
      </c>
      <c r="V285" s="7"/>
      <c r="W285" s="8"/>
      <c r="X285" s="55" t="str">
        <f t="shared" si="56"/>
        <v/>
      </c>
      <c r="Y285" s="7"/>
      <c r="Z285" s="56" t="str">
        <f t="shared" si="57"/>
        <v/>
      </c>
      <c r="AA285" s="56">
        <f t="shared" si="58"/>
        <v>12</v>
      </c>
    </row>
    <row r="286" spans="1:27" ht="39" customHeight="1" x14ac:dyDescent="0.2">
      <c r="A286" s="2"/>
      <c r="B286" s="72">
        <v>279</v>
      </c>
      <c r="C286" s="58"/>
      <c r="D286" s="11"/>
      <c r="E286" s="10"/>
      <c r="F286" s="11"/>
      <c r="G286" s="11"/>
      <c r="H286" s="59"/>
      <c r="I286" s="11"/>
      <c r="J286" s="37" t="b">
        <f t="shared" si="59"/>
        <v>0</v>
      </c>
      <c r="K286" s="65"/>
      <c r="L286" s="41" t="str">
        <f t="shared" si="48"/>
        <v/>
      </c>
      <c r="M286" s="40" t="str">
        <f t="shared" si="49"/>
        <v/>
      </c>
      <c r="N286" s="13"/>
      <c r="O286" s="44">
        <f t="shared" si="50"/>
        <v>0</v>
      </c>
      <c r="P286" s="44">
        <v>28000</v>
      </c>
      <c r="Q286" s="45">
        <f t="shared" si="51"/>
        <v>0</v>
      </c>
      <c r="R286" s="52" t="str">
        <f t="shared" si="52"/>
        <v/>
      </c>
      <c r="S286" s="53" t="str">
        <f t="shared" si="53"/>
        <v/>
      </c>
      <c r="T286" s="53" t="str">
        <f t="shared" si="54"/>
        <v/>
      </c>
      <c r="U286" s="54" t="str">
        <f t="shared" si="55"/>
        <v/>
      </c>
      <c r="V286" s="7"/>
      <c r="W286" s="8"/>
      <c r="X286" s="55" t="str">
        <f t="shared" si="56"/>
        <v/>
      </c>
      <c r="Y286" s="7"/>
      <c r="Z286" s="56" t="str">
        <f t="shared" si="57"/>
        <v/>
      </c>
      <c r="AA286" s="56">
        <f t="shared" si="58"/>
        <v>12</v>
      </c>
    </row>
    <row r="287" spans="1:27" ht="39" customHeight="1" x14ac:dyDescent="0.2">
      <c r="A287" s="2"/>
      <c r="B287" s="72">
        <v>280</v>
      </c>
      <c r="C287" s="58"/>
      <c r="D287" s="11"/>
      <c r="E287" s="10"/>
      <c r="F287" s="11"/>
      <c r="G287" s="11"/>
      <c r="H287" s="59"/>
      <c r="I287" s="11"/>
      <c r="J287" s="37" t="b">
        <f t="shared" si="59"/>
        <v>0</v>
      </c>
      <c r="K287" s="65"/>
      <c r="L287" s="41" t="str">
        <f t="shared" si="48"/>
        <v/>
      </c>
      <c r="M287" s="40" t="str">
        <f t="shared" si="49"/>
        <v/>
      </c>
      <c r="N287" s="13"/>
      <c r="O287" s="44">
        <f t="shared" si="50"/>
        <v>0</v>
      </c>
      <c r="P287" s="44">
        <v>28000</v>
      </c>
      <c r="Q287" s="45">
        <f t="shared" si="51"/>
        <v>0</v>
      </c>
      <c r="R287" s="52" t="str">
        <f t="shared" si="52"/>
        <v/>
      </c>
      <c r="S287" s="53" t="str">
        <f t="shared" si="53"/>
        <v/>
      </c>
      <c r="T287" s="53" t="str">
        <f t="shared" si="54"/>
        <v/>
      </c>
      <c r="U287" s="54" t="str">
        <f t="shared" si="55"/>
        <v/>
      </c>
      <c r="V287" s="7"/>
      <c r="W287" s="8"/>
      <c r="X287" s="55" t="str">
        <f t="shared" si="56"/>
        <v/>
      </c>
      <c r="Y287" s="7"/>
      <c r="Z287" s="56" t="str">
        <f t="shared" si="57"/>
        <v/>
      </c>
      <c r="AA287" s="56">
        <f t="shared" si="58"/>
        <v>12</v>
      </c>
    </row>
    <row r="288" spans="1:27" ht="39" customHeight="1" x14ac:dyDescent="0.2">
      <c r="A288" s="2"/>
      <c r="B288" s="72">
        <v>281</v>
      </c>
      <c r="C288" s="58"/>
      <c r="D288" s="11"/>
      <c r="E288" s="10"/>
      <c r="F288" s="11"/>
      <c r="G288" s="11"/>
      <c r="H288" s="59"/>
      <c r="I288" s="11"/>
      <c r="J288" s="37" t="b">
        <f t="shared" si="59"/>
        <v>0</v>
      </c>
      <c r="K288" s="65"/>
      <c r="L288" s="41" t="str">
        <f t="shared" si="48"/>
        <v/>
      </c>
      <c r="M288" s="40" t="str">
        <f t="shared" si="49"/>
        <v/>
      </c>
      <c r="N288" s="13"/>
      <c r="O288" s="44">
        <f t="shared" si="50"/>
        <v>0</v>
      </c>
      <c r="P288" s="44">
        <v>28000</v>
      </c>
      <c r="Q288" s="45">
        <f t="shared" si="51"/>
        <v>0</v>
      </c>
      <c r="R288" s="52" t="str">
        <f t="shared" si="52"/>
        <v/>
      </c>
      <c r="S288" s="53" t="str">
        <f t="shared" si="53"/>
        <v/>
      </c>
      <c r="T288" s="53" t="str">
        <f t="shared" si="54"/>
        <v/>
      </c>
      <c r="U288" s="54" t="str">
        <f t="shared" si="55"/>
        <v/>
      </c>
      <c r="V288" s="7"/>
      <c r="W288" s="8"/>
      <c r="X288" s="55" t="str">
        <f t="shared" si="56"/>
        <v/>
      </c>
      <c r="Y288" s="7"/>
      <c r="Z288" s="56" t="str">
        <f t="shared" si="57"/>
        <v/>
      </c>
      <c r="AA288" s="56">
        <f t="shared" si="58"/>
        <v>12</v>
      </c>
    </row>
    <row r="289" spans="1:27" ht="39" customHeight="1" x14ac:dyDescent="0.2">
      <c r="A289" s="2"/>
      <c r="B289" s="72">
        <v>282</v>
      </c>
      <c r="C289" s="58"/>
      <c r="D289" s="11"/>
      <c r="E289" s="10"/>
      <c r="F289" s="11"/>
      <c r="G289" s="11"/>
      <c r="H289" s="59"/>
      <c r="I289" s="11"/>
      <c r="J289" s="37" t="b">
        <f t="shared" si="59"/>
        <v>0</v>
      </c>
      <c r="K289" s="65"/>
      <c r="L289" s="41" t="str">
        <f t="shared" si="48"/>
        <v/>
      </c>
      <c r="M289" s="40" t="str">
        <f t="shared" si="49"/>
        <v/>
      </c>
      <c r="N289" s="13"/>
      <c r="O289" s="44">
        <f t="shared" si="50"/>
        <v>0</v>
      </c>
      <c r="P289" s="44">
        <v>28000</v>
      </c>
      <c r="Q289" s="45">
        <f t="shared" si="51"/>
        <v>0</v>
      </c>
      <c r="R289" s="52" t="str">
        <f t="shared" si="52"/>
        <v/>
      </c>
      <c r="S289" s="53" t="str">
        <f t="shared" si="53"/>
        <v/>
      </c>
      <c r="T289" s="53" t="str">
        <f t="shared" si="54"/>
        <v/>
      </c>
      <c r="U289" s="54" t="str">
        <f t="shared" si="55"/>
        <v/>
      </c>
      <c r="V289" s="7"/>
      <c r="W289" s="8"/>
      <c r="X289" s="55" t="str">
        <f t="shared" si="56"/>
        <v/>
      </c>
      <c r="Y289" s="7"/>
      <c r="Z289" s="56" t="str">
        <f t="shared" si="57"/>
        <v/>
      </c>
      <c r="AA289" s="56">
        <f t="shared" si="58"/>
        <v>12</v>
      </c>
    </row>
    <row r="290" spans="1:27" ht="39" customHeight="1" x14ac:dyDescent="0.2">
      <c r="A290" s="2"/>
      <c r="B290" s="72">
        <v>283</v>
      </c>
      <c r="C290" s="58"/>
      <c r="D290" s="11"/>
      <c r="E290" s="10"/>
      <c r="F290" s="11"/>
      <c r="G290" s="11"/>
      <c r="H290" s="59"/>
      <c r="I290" s="11"/>
      <c r="J290" s="37" t="b">
        <f t="shared" si="59"/>
        <v>0</v>
      </c>
      <c r="K290" s="65"/>
      <c r="L290" s="41" t="str">
        <f t="shared" si="48"/>
        <v/>
      </c>
      <c r="M290" s="40" t="str">
        <f t="shared" si="49"/>
        <v/>
      </c>
      <c r="N290" s="13"/>
      <c r="O290" s="44">
        <f t="shared" si="50"/>
        <v>0</v>
      </c>
      <c r="P290" s="44">
        <v>28000</v>
      </c>
      <c r="Q290" s="45">
        <f t="shared" si="51"/>
        <v>0</v>
      </c>
      <c r="R290" s="52" t="str">
        <f t="shared" si="52"/>
        <v/>
      </c>
      <c r="S290" s="53" t="str">
        <f t="shared" si="53"/>
        <v/>
      </c>
      <c r="T290" s="53" t="str">
        <f t="shared" si="54"/>
        <v/>
      </c>
      <c r="U290" s="54" t="str">
        <f t="shared" si="55"/>
        <v/>
      </c>
      <c r="V290" s="7"/>
      <c r="W290" s="8"/>
      <c r="X290" s="55" t="str">
        <f t="shared" si="56"/>
        <v/>
      </c>
      <c r="Y290" s="7"/>
      <c r="Z290" s="56" t="str">
        <f t="shared" si="57"/>
        <v/>
      </c>
      <c r="AA290" s="56">
        <f t="shared" si="58"/>
        <v>12</v>
      </c>
    </row>
    <row r="291" spans="1:27" ht="39" customHeight="1" x14ac:dyDescent="0.2">
      <c r="A291" s="2"/>
      <c r="B291" s="72">
        <v>284</v>
      </c>
      <c r="C291" s="58"/>
      <c r="D291" s="11"/>
      <c r="E291" s="10"/>
      <c r="F291" s="11"/>
      <c r="G291" s="11"/>
      <c r="H291" s="59"/>
      <c r="I291" s="11"/>
      <c r="J291" s="37" t="b">
        <f t="shared" si="59"/>
        <v>0</v>
      </c>
      <c r="K291" s="65"/>
      <c r="L291" s="41" t="str">
        <f t="shared" si="48"/>
        <v/>
      </c>
      <c r="M291" s="40" t="str">
        <f t="shared" si="49"/>
        <v/>
      </c>
      <c r="N291" s="13"/>
      <c r="O291" s="44">
        <f t="shared" si="50"/>
        <v>0</v>
      </c>
      <c r="P291" s="44">
        <v>28000</v>
      </c>
      <c r="Q291" s="45">
        <f t="shared" si="51"/>
        <v>0</v>
      </c>
      <c r="R291" s="52" t="str">
        <f t="shared" si="52"/>
        <v/>
      </c>
      <c r="S291" s="53" t="str">
        <f t="shared" si="53"/>
        <v/>
      </c>
      <c r="T291" s="53" t="str">
        <f t="shared" si="54"/>
        <v/>
      </c>
      <c r="U291" s="54" t="str">
        <f t="shared" si="55"/>
        <v/>
      </c>
      <c r="V291" s="7"/>
      <c r="W291" s="8"/>
      <c r="X291" s="55" t="str">
        <f t="shared" si="56"/>
        <v/>
      </c>
      <c r="Y291" s="7"/>
      <c r="Z291" s="56" t="str">
        <f t="shared" si="57"/>
        <v/>
      </c>
      <c r="AA291" s="56">
        <f t="shared" si="58"/>
        <v>12</v>
      </c>
    </row>
    <row r="292" spans="1:27" ht="39" customHeight="1" x14ac:dyDescent="0.2">
      <c r="A292" s="2"/>
      <c r="B292" s="72">
        <v>285</v>
      </c>
      <c r="C292" s="58"/>
      <c r="D292" s="11"/>
      <c r="E292" s="10"/>
      <c r="F292" s="11"/>
      <c r="G292" s="11"/>
      <c r="H292" s="59"/>
      <c r="I292" s="11"/>
      <c r="J292" s="37" t="b">
        <f t="shared" si="59"/>
        <v>0</v>
      </c>
      <c r="K292" s="65"/>
      <c r="L292" s="41" t="str">
        <f t="shared" si="48"/>
        <v/>
      </c>
      <c r="M292" s="40" t="str">
        <f t="shared" si="49"/>
        <v/>
      </c>
      <c r="N292" s="13"/>
      <c r="O292" s="44">
        <f t="shared" si="50"/>
        <v>0</v>
      </c>
      <c r="P292" s="44">
        <v>28000</v>
      </c>
      <c r="Q292" s="45">
        <f t="shared" si="51"/>
        <v>0</v>
      </c>
      <c r="R292" s="52" t="str">
        <f t="shared" si="52"/>
        <v/>
      </c>
      <c r="S292" s="53" t="str">
        <f t="shared" si="53"/>
        <v/>
      </c>
      <c r="T292" s="53" t="str">
        <f t="shared" si="54"/>
        <v/>
      </c>
      <c r="U292" s="54" t="str">
        <f t="shared" si="55"/>
        <v/>
      </c>
      <c r="V292" s="7"/>
      <c r="W292" s="8"/>
      <c r="X292" s="55" t="str">
        <f t="shared" si="56"/>
        <v/>
      </c>
      <c r="Y292" s="7"/>
      <c r="Z292" s="56" t="str">
        <f t="shared" si="57"/>
        <v/>
      </c>
      <c r="AA292" s="56">
        <f t="shared" si="58"/>
        <v>12</v>
      </c>
    </row>
    <row r="293" spans="1:27" ht="39" customHeight="1" x14ac:dyDescent="0.2">
      <c r="A293" s="2"/>
      <c r="B293" s="72">
        <v>286</v>
      </c>
      <c r="C293" s="58"/>
      <c r="D293" s="11"/>
      <c r="E293" s="10"/>
      <c r="F293" s="11"/>
      <c r="G293" s="11"/>
      <c r="H293" s="59"/>
      <c r="I293" s="11"/>
      <c r="J293" s="37" t="b">
        <f t="shared" si="59"/>
        <v>0</v>
      </c>
      <c r="K293" s="65"/>
      <c r="L293" s="41" t="str">
        <f t="shared" si="48"/>
        <v/>
      </c>
      <c r="M293" s="40" t="str">
        <f t="shared" si="49"/>
        <v/>
      </c>
      <c r="N293" s="13"/>
      <c r="O293" s="44">
        <f t="shared" si="50"/>
        <v>0</v>
      </c>
      <c r="P293" s="44">
        <v>28000</v>
      </c>
      <c r="Q293" s="45">
        <f t="shared" si="51"/>
        <v>0</v>
      </c>
      <c r="R293" s="52" t="str">
        <f t="shared" si="52"/>
        <v/>
      </c>
      <c r="S293" s="53" t="str">
        <f t="shared" si="53"/>
        <v/>
      </c>
      <c r="T293" s="53" t="str">
        <f t="shared" si="54"/>
        <v/>
      </c>
      <c r="U293" s="54" t="str">
        <f t="shared" si="55"/>
        <v/>
      </c>
      <c r="V293" s="7"/>
      <c r="W293" s="8"/>
      <c r="X293" s="55" t="str">
        <f t="shared" si="56"/>
        <v/>
      </c>
      <c r="Y293" s="7"/>
      <c r="Z293" s="56" t="str">
        <f t="shared" si="57"/>
        <v/>
      </c>
      <c r="AA293" s="56">
        <f t="shared" si="58"/>
        <v>12</v>
      </c>
    </row>
    <row r="294" spans="1:27" ht="39" customHeight="1" x14ac:dyDescent="0.2">
      <c r="A294" s="2"/>
      <c r="B294" s="72">
        <v>287</v>
      </c>
      <c r="C294" s="58"/>
      <c r="D294" s="11"/>
      <c r="E294" s="10"/>
      <c r="F294" s="11"/>
      <c r="G294" s="11"/>
      <c r="H294" s="59"/>
      <c r="I294" s="11"/>
      <c r="J294" s="37" t="b">
        <f t="shared" si="59"/>
        <v>0</v>
      </c>
      <c r="K294" s="65"/>
      <c r="L294" s="41" t="str">
        <f t="shared" si="48"/>
        <v/>
      </c>
      <c r="M294" s="40" t="str">
        <f t="shared" si="49"/>
        <v/>
      </c>
      <c r="N294" s="13"/>
      <c r="O294" s="44">
        <f t="shared" si="50"/>
        <v>0</v>
      </c>
      <c r="P294" s="44">
        <v>28000</v>
      </c>
      <c r="Q294" s="45">
        <f t="shared" si="51"/>
        <v>0</v>
      </c>
      <c r="R294" s="52" t="str">
        <f t="shared" si="52"/>
        <v/>
      </c>
      <c r="S294" s="53" t="str">
        <f t="shared" si="53"/>
        <v/>
      </c>
      <c r="T294" s="53" t="str">
        <f t="shared" si="54"/>
        <v/>
      </c>
      <c r="U294" s="54" t="str">
        <f t="shared" si="55"/>
        <v/>
      </c>
      <c r="V294" s="7"/>
      <c r="W294" s="8"/>
      <c r="X294" s="55" t="str">
        <f t="shared" si="56"/>
        <v/>
      </c>
      <c r="Y294" s="7"/>
      <c r="Z294" s="56" t="str">
        <f t="shared" si="57"/>
        <v/>
      </c>
      <c r="AA294" s="56">
        <f t="shared" si="58"/>
        <v>12</v>
      </c>
    </row>
    <row r="295" spans="1:27" ht="39" customHeight="1" x14ac:dyDescent="0.2">
      <c r="A295" s="2"/>
      <c r="B295" s="72">
        <v>288</v>
      </c>
      <c r="C295" s="58"/>
      <c r="D295" s="11"/>
      <c r="E295" s="10"/>
      <c r="F295" s="11"/>
      <c r="G295" s="11"/>
      <c r="H295" s="59"/>
      <c r="I295" s="11"/>
      <c r="J295" s="37" t="b">
        <f t="shared" si="59"/>
        <v>0</v>
      </c>
      <c r="K295" s="65"/>
      <c r="L295" s="41" t="str">
        <f t="shared" si="48"/>
        <v/>
      </c>
      <c r="M295" s="40" t="str">
        <f t="shared" si="49"/>
        <v/>
      </c>
      <c r="N295" s="13"/>
      <c r="O295" s="44">
        <f t="shared" si="50"/>
        <v>0</v>
      </c>
      <c r="P295" s="44">
        <v>28000</v>
      </c>
      <c r="Q295" s="45">
        <f t="shared" si="51"/>
        <v>0</v>
      </c>
      <c r="R295" s="52" t="str">
        <f t="shared" si="52"/>
        <v/>
      </c>
      <c r="S295" s="53" t="str">
        <f t="shared" si="53"/>
        <v/>
      </c>
      <c r="T295" s="53" t="str">
        <f t="shared" si="54"/>
        <v/>
      </c>
      <c r="U295" s="54" t="str">
        <f t="shared" si="55"/>
        <v/>
      </c>
      <c r="V295" s="7"/>
      <c r="W295" s="8"/>
      <c r="X295" s="55" t="str">
        <f t="shared" si="56"/>
        <v/>
      </c>
      <c r="Y295" s="7"/>
      <c r="Z295" s="56" t="str">
        <f t="shared" si="57"/>
        <v/>
      </c>
      <c r="AA295" s="56">
        <f t="shared" si="58"/>
        <v>12</v>
      </c>
    </row>
    <row r="296" spans="1:27" ht="39" customHeight="1" x14ac:dyDescent="0.2">
      <c r="A296" s="2"/>
      <c r="B296" s="72">
        <v>289</v>
      </c>
      <c r="C296" s="58"/>
      <c r="D296" s="11"/>
      <c r="E296" s="10"/>
      <c r="F296" s="11"/>
      <c r="G296" s="11"/>
      <c r="H296" s="59"/>
      <c r="I296" s="11"/>
      <c r="J296" s="37" t="b">
        <f t="shared" si="59"/>
        <v>0</v>
      </c>
      <c r="K296" s="65"/>
      <c r="L296" s="41" t="str">
        <f t="shared" si="48"/>
        <v/>
      </c>
      <c r="M296" s="40" t="str">
        <f t="shared" si="49"/>
        <v/>
      </c>
      <c r="N296" s="13"/>
      <c r="O296" s="44">
        <f t="shared" si="50"/>
        <v>0</v>
      </c>
      <c r="P296" s="44">
        <v>28000</v>
      </c>
      <c r="Q296" s="45">
        <f t="shared" si="51"/>
        <v>0</v>
      </c>
      <c r="R296" s="52" t="str">
        <f t="shared" si="52"/>
        <v/>
      </c>
      <c r="S296" s="53" t="str">
        <f t="shared" si="53"/>
        <v/>
      </c>
      <c r="T296" s="53" t="str">
        <f t="shared" si="54"/>
        <v/>
      </c>
      <c r="U296" s="54" t="str">
        <f t="shared" si="55"/>
        <v/>
      </c>
      <c r="V296" s="7"/>
      <c r="W296" s="8"/>
      <c r="X296" s="55" t="str">
        <f t="shared" si="56"/>
        <v/>
      </c>
      <c r="Y296" s="7"/>
      <c r="Z296" s="56" t="str">
        <f t="shared" si="57"/>
        <v/>
      </c>
      <c r="AA296" s="56">
        <f t="shared" si="58"/>
        <v>12</v>
      </c>
    </row>
    <row r="297" spans="1:27" ht="39" customHeight="1" x14ac:dyDescent="0.2">
      <c r="A297" s="2"/>
      <c r="B297" s="72">
        <v>290</v>
      </c>
      <c r="C297" s="58"/>
      <c r="D297" s="11"/>
      <c r="E297" s="10"/>
      <c r="F297" s="11"/>
      <c r="G297" s="11"/>
      <c r="H297" s="59"/>
      <c r="I297" s="11"/>
      <c r="J297" s="37" t="b">
        <f t="shared" si="59"/>
        <v>0</v>
      </c>
      <c r="K297" s="65"/>
      <c r="L297" s="41" t="str">
        <f t="shared" si="48"/>
        <v/>
      </c>
      <c r="M297" s="40" t="str">
        <f t="shared" si="49"/>
        <v/>
      </c>
      <c r="N297" s="13"/>
      <c r="O297" s="44">
        <f t="shared" si="50"/>
        <v>0</v>
      </c>
      <c r="P297" s="44">
        <v>28000</v>
      </c>
      <c r="Q297" s="45">
        <f t="shared" si="51"/>
        <v>0</v>
      </c>
      <c r="R297" s="52" t="str">
        <f t="shared" si="52"/>
        <v/>
      </c>
      <c r="S297" s="53" t="str">
        <f t="shared" si="53"/>
        <v/>
      </c>
      <c r="T297" s="53" t="str">
        <f t="shared" si="54"/>
        <v/>
      </c>
      <c r="U297" s="54" t="str">
        <f t="shared" si="55"/>
        <v/>
      </c>
      <c r="V297" s="7"/>
      <c r="W297" s="8"/>
      <c r="X297" s="55" t="str">
        <f t="shared" si="56"/>
        <v/>
      </c>
      <c r="Y297" s="7"/>
      <c r="Z297" s="56" t="str">
        <f t="shared" si="57"/>
        <v/>
      </c>
      <c r="AA297" s="56">
        <f t="shared" si="58"/>
        <v>12</v>
      </c>
    </row>
    <row r="298" spans="1:27" ht="39" customHeight="1" x14ac:dyDescent="0.2">
      <c r="A298" s="2"/>
      <c r="B298" s="72">
        <v>291</v>
      </c>
      <c r="C298" s="58"/>
      <c r="D298" s="11"/>
      <c r="E298" s="10"/>
      <c r="F298" s="11"/>
      <c r="G298" s="11"/>
      <c r="H298" s="59"/>
      <c r="I298" s="11"/>
      <c r="J298" s="37" t="b">
        <f t="shared" si="59"/>
        <v>0</v>
      </c>
      <c r="K298" s="65"/>
      <c r="L298" s="41" t="str">
        <f t="shared" si="48"/>
        <v/>
      </c>
      <c r="M298" s="40" t="str">
        <f t="shared" si="49"/>
        <v/>
      </c>
      <c r="N298" s="13"/>
      <c r="O298" s="44">
        <f t="shared" si="50"/>
        <v>0</v>
      </c>
      <c r="P298" s="44">
        <v>28000</v>
      </c>
      <c r="Q298" s="45">
        <f t="shared" si="51"/>
        <v>0</v>
      </c>
      <c r="R298" s="52" t="str">
        <f t="shared" si="52"/>
        <v/>
      </c>
      <c r="S298" s="53" t="str">
        <f t="shared" si="53"/>
        <v/>
      </c>
      <c r="T298" s="53" t="str">
        <f t="shared" si="54"/>
        <v/>
      </c>
      <c r="U298" s="54" t="str">
        <f t="shared" si="55"/>
        <v/>
      </c>
      <c r="V298" s="7"/>
      <c r="W298" s="8"/>
      <c r="X298" s="55" t="str">
        <f t="shared" si="56"/>
        <v/>
      </c>
      <c r="Y298" s="7"/>
      <c r="Z298" s="56" t="str">
        <f t="shared" si="57"/>
        <v/>
      </c>
      <c r="AA298" s="56">
        <f t="shared" si="58"/>
        <v>12</v>
      </c>
    </row>
    <row r="299" spans="1:27" ht="39" customHeight="1" x14ac:dyDescent="0.2">
      <c r="A299" s="2"/>
      <c r="B299" s="72">
        <v>292</v>
      </c>
      <c r="C299" s="58"/>
      <c r="D299" s="11"/>
      <c r="E299" s="10"/>
      <c r="F299" s="11"/>
      <c r="G299" s="11"/>
      <c r="H299" s="59"/>
      <c r="I299" s="11"/>
      <c r="J299" s="37" t="b">
        <f t="shared" si="59"/>
        <v>0</v>
      </c>
      <c r="K299" s="65"/>
      <c r="L299" s="41" t="str">
        <f t="shared" si="48"/>
        <v/>
      </c>
      <c r="M299" s="40" t="str">
        <f t="shared" si="49"/>
        <v/>
      </c>
      <c r="N299" s="13"/>
      <c r="O299" s="44">
        <f t="shared" si="50"/>
        <v>0</v>
      </c>
      <c r="P299" s="44">
        <v>28000</v>
      </c>
      <c r="Q299" s="45">
        <f t="shared" si="51"/>
        <v>0</v>
      </c>
      <c r="R299" s="52" t="str">
        <f t="shared" si="52"/>
        <v/>
      </c>
      <c r="S299" s="53" t="str">
        <f t="shared" si="53"/>
        <v/>
      </c>
      <c r="T299" s="53" t="str">
        <f t="shared" si="54"/>
        <v/>
      </c>
      <c r="U299" s="54" t="str">
        <f t="shared" si="55"/>
        <v/>
      </c>
      <c r="V299" s="7"/>
      <c r="W299" s="8"/>
      <c r="X299" s="55" t="str">
        <f t="shared" si="56"/>
        <v/>
      </c>
      <c r="Y299" s="7"/>
      <c r="Z299" s="56" t="str">
        <f t="shared" si="57"/>
        <v/>
      </c>
      <c r="AA299" s="56">
        <f t="shared" si="58"/>
        <v>12</v>
      </c>
    </row>
    <row r="300" spans="1:27" ht="39" customHeight="1" x14ac:dyDescent="0.2">
      <c r="A300" s="2"/>
      <c r="B300" s="72">
        <v>293</v>
      </c>
      <c r="C300" s="58"/>
      <c r="D300" s="11"/>
      <c r="E300" s="10"/>
      <c r="F300" s="11"/>
      <c r="G300" s="11"/>
      <c r="H300" s="59"/>
      <c r="I300" s="11"/>
      <c r="J300" s="37" t="b">
        <f t="shared" si="59"/>
        <v>0</v>
      </c>
      <c r="K300" s="65"/>
      <c r="L300" s="41" t="str">
        <f t="shared" si="48"/>
        <v/>
      </c>
      <c r="M300" s="40" t="str">
        <f t="shared" si="49"/>
        <v/>
      </c>
      <c r="N300" s="13"/>
      <c r="O300" s="44">
        <f t="shared" si="50"/>
        <v>0</v>
      </c>
      <c r="P300" s="44">
        <v>28000</v>
      </c>
      <c r="Q300" s="45">
        <f t="shared" si="51"/>
        <v>0</v>
      </c>
      <c r="R300" s="52" t="str">
        <f t="shared" si="52"/>
        <v/>
      </c>
      <c r="S300" s="53" t="str">
        <f t="shared" si="53"/>
        <v/>
      </c>
      <c r="T300" s="53" t="str">
        <f t="shared" si="54"/>
        <v/>
      </c>
      <c r="U300" s="54" t="str">
        <f t="shared" si="55"/>
        <v/>
      </c>
      <c r="V300" s="7"/>
      <c r="W300" s="8"/>
      <c r="X300" s="55" t="str">
        <f t="shared" si="56"/>
        <v/>
      </c>
      <c r="Y300" s="7"/>
      <c r="Z300" s="56" t="str">
        <f t="shared" si="57"/>
        <v/>
      </c>
      <c r="AA300" s="56">
        <f t="shared" si="58"/>
        <v>12</v>
      </c>
    </row>
    <row r="301" spans="1:27" ht="39" customHeight="1" x14ac:dyDescent="0.2">
      <c r="A301" s="2"/>
      <c r="B301" s="72">
        <v>294</v>
      </c>
      <c r="C301" s="58"/>
      <c r="D301" s="11"/>
      <c r="E301" s="10"/>
      <c r="F301" s="11"/>
      <c r="G301" s="11"/>
      <c r="H301" s="59"/>
      <c r="I301" s="11"/>
      <c r="J301" s="37" t="b">
        <f t="shared" si="59"/>
        <v>0</v>
      </c>
      <c r="K301" s="65"/>
      <c r="L301" s="41" t="str">
        <f t="shared" si="48"/>
        <v/>
      </c>
      <c r="M301" s="40" t="str">
        <f t="shared" si="49"/>
        <v/>
      </c>
      <c r="N301" s="13"/>
      <c r="O301" s="44">
        <f t="shared" si="50"/>
        <v>0</v>
      </c>
      <c r="P301" s="44">
        <v>28000</v>
      </c>
      <c r="Q301" s="45">
        <f t="shared" si="51"/>
        <v>0</v>
      </c>
      <c r="R301" s="52" t="str">
        <f t="shared" si="52"/>
        <v/>
      </c>
      <c r="S301" s="53" t="str">
        <f t="shared" si="53"/>
        <v/>
      </c>
      <c r="T301" s="53" t="str">
        <f t="shared" si="54"/>
        <v/>
      </c>
      <c r="U301" s="54" t="str">
        <f t="shared" si="55"/>
        <v/>
      </c>
      <c r="V301" s="7"/>
      <c r="W301" s="8"/>
      <c r="X301" s="55" t="str">
        <f t="shared" si="56"/>
        <v/>
      </c>
      <c r="Y301" s="7"/>
      <c r="Z301" s="56" t="str">
        <f t="shared" si="57"/>
        <v/>
      </c>
      <c r="AA301" s="56">
        <f t="shared" si="58"/>
        <v>12</v>
      </c>
    </row>
    <row r="302" spans="1:27" ht="39" customHeight="1" x14ac:dyDescent="0.2">
      <c r="A302" s="2"/>
      <c r="B302" s="72">
        <v>295</v>
      </c>
      <c r="C302" s="58"/>
      <c r="D302" s="11"/>
      <c r="E302" s="10"/>
      <c r="F302" s="11"/>
      <c r="G302" s="11"/>
      <c r="H302" s="59"/>
      <c r="I302" s="11"/>
      <c r="J302" s="37" t="b">
        <f t="shared" si="59"/>
        <v>0</v>
      </c>
      <c r="K302" s="65"/>
      <c r="L302" s="41" t="str">
        <f t="shared" si="48"/>
        <v/>
      </c>
      <c r="M302" s="40" t="str">
        <f t="shared" si="49"/>
        <v/>
      </c>
      <c r="N302" s="13"/>
      <c r="O302" s="44">
        <f t="shared" si="50"/>
        <v>0</v>
      </c>
      <c r="P302" s="44">
        <v>28000</v>
      </c>
      <c r="Q302" s="45">
        <f t="shared" si="51"/>
        <v>0</v>
      </c>
      <c r="R302" s="52" t="str">
        <f t="shared" si="52"/>
        <v/>
      </c>
      <c r="S302" s="53" t="str">
        <f t="shared" si="53"/>
        <v/>
      </c>
      <c r="T302" s="53" t="str">
        <f t="shared" si="54"/>
        <v/>
      </c>
      <c r="U302" s="54" t="str">
        <f t="shared" si="55"/>
        <v/>
      </c>
      <c r="V302" s="7"/>
      <c r="W302" s="8"/>
      <c r="X302" s="55" t="str">
        <f t="shared" si="56"/>
        <v/>
      </c>
      <c r="Y302" s="7"/>
      <c r="Z302" s="56" t="str">
        <f t="shared" si="57"/>
        <v/>
      </c>
      <c r="AA302" s="56">
        <f t="shared" si="58"/>
        <v>12</v>
      </c>
    </row>
    <row r="303" spans="1:27" ht="39" customHeight="1" x14ac:dyDescent="0.2">
      <c r="A303" s="2"/>
      <c r="B303" s="72">
        <v>296</v>
      </c>
      <c r="C303" s="58"/>
      <c r="D303" s="11"/>
      <c r="E303" s="10"/>
      <c r="F303" s="11"/>
      <c r="G303" s="11"/>
      <c r="H303" s="59"/>
      <c r="I303" s="11"/>
      <c r="J303" s="37" t="b">
        <f t="shared" si="59"/>
        <v>0</v>
      </c>
      <c r="K303" s="65"/>
      <c r="L303" s="41" t="str">
        <f t="shared" si="48"/>
        <v/>
      </c>
      <c r="M303" s="40" t="str">
        <f t="shared" si="49"/>
        <v/>
      </c>
      <c r="N303" s="13"/>
      <c r="O303" s="44">
        <f t="shared" si="50"/>
        <v>0</v>
      </c>
      <c r="P303" s="44">
        <v>28000</v>
      </c>
      <c r="Q303" s="45">
        <f t="shared" si="51"/>
        <v>0</v>
      </c>
      <c r="R303" s="52" t="str">
        <f t="shared" si="52"/>
        <v/>
      </c>
      <c r="S303" s="53" t="str">
        <f t="shared" si="53"/>
        <v/>
      </c>
      <c r="T303" s="53" t="str">
        <f t="shared" si="54"/>
        <v/>
      </c>
      <c r="U303" s="54" t="str">
        <f t="shared" si="55"/>
        <v/>
      </c>
      <c r="V303" s="7"/>
      <c r="W303" s="8"/>
      <c r="X303" s="55" t="str">
        <f t="shared" si="56"/>
        <v/>
      </c>
      <c r="Y303" s="7"/>
      <c r="Z303" s="56" t="str">
        <f t="shared" si="57"/>
        <v/>
      </c>
      <c r="AA303" s="56">
        <f t="shared" si="58"/>
        <v>12</v>
      </c>
    </row>
    <row r="304" spans="1:27" ht="39" customHeight="1" x14ac:dyDescent="0.2">
      <c r="A304" s="2"/>
      <c r="B304" s="72">
        <v>297</v>
      </c>
      <c r="C304" s="58"/>
      <c r="D304" s="11"/>
      <c r="E304" s="10"/>
      <c r="F304" s="11"/>
      <c r="G304" s="11"/>
      <c r="H304" s="59"/>
      <c r="I304" s="11"/>
      <c r="J304" s="37" t="b">
        <f t="shared" si="59"/>
        <v>0</v>
      </c>
      <c r="K304" s="65"/>
      <c r="L304" s="41" t="str">
        <f t="shared" si="48"/>
        <v/>
      </c>
      <c r="M304" s="40" t="str">
        <f t="shared" si="49"/>
        <v/>
      </c>
      <c r="N304" s="13"/>
      <c r="O304" s="44">
        <f t="shared" si="50"/>
        <v>0</v>
      </c>
      <c r="P304" s="44">
        <v>28000</v>
      </c>
      <c r="Q304" s="45">
        <f t="shared" si="51"/>
        <v>0</v>
      </c>
      <c r="R304" s="52" t="str">
        <f t="shared" si="52"/>
        <v/>
      </c>
      <c r="S304" s="53" t="str">
        <f t="shared" si="53"/>
        <v/>
      </c>
      <c r="T304" s="53" t="str">
        <f t="shared" si="54"/>
        <v/>
      </c>
      <c r="U304" s="54" t="str">
        <f t="shared" si="55"/>
        <v/>
      </c>
      <c r="V304" s="7"/>
      <c r="W304" s="8"/>
      <c r="X304" s="55" t="str">
        <f t="shared" si="56"/>
        <v/>
      </c>
      <c r="Y304" s="7"/>
      <c r="Z304" s="56" t="str">
        <f t="shared" si="57"/>
        <v/>
      </c>
      <c r="AA304" s="56">
        <f t="shared" si="58"/>
        <v>12</v>
      </c>
    </row>
    <row r="305" spans="1:27" ht="39" customHeight="1" x14ac:dyDescent="0.2">
      <c r="A305" s="2"/>
      <c r="B305" s="72">
        <v>298</v>
      </c>
      <c r="C305" s="58"/>
      <c r="D305" s="11"/>
      <c r="E305" s="10"/>
      <c r="F305" s="11"/>
      <c r="G305" s="11"/>
      <c r="H305" s="59"/>
      <c r="I305" s="11"/>
      <c r="J305" s="37" t="b">
        <f t="shared" si="59"/>
        <v>0</v>
      </c>
      <c r="K305" s="65"/>
      <c r="L305" s="41" t="str">
        <f t="shared" si="48"/>
        <v/>
      </c>
      <c r="M305" s="40" t="str">
        <f t="shared" si="49"/>
        <v/>
      </c>
      <c r="N305" s="13"/>
      <c r="O305" s="44">
        <f t="shared" si="50"/>
        <v>0</v>
      </c>
      <c r="P305" s="44">
        <v>28000</v>
      </c>
      <c r="Q305" s="45">
        <f t="shared" si="51"/>
        <v>0</v>
      </c>
      <c r="R305" s="52" t="str">
        <f t="shared" si="52"/>
        <v/>
      </c>
      <c r="S305" s="53" t="str">
        <f t="shared" si="53"/>
        <v/>
      </c>
      <c r="T305" s="53" t="str">
        <f t="shared" si="54"/>
        <v/>
      </c>
      <c r="U305" s="54" t="str">
        <f t="shared" si="55"/>
        <v/>
      </c>
      <c r="V305" s="7"/>
      <c r="W305" s="8"/>
      <c r="X305" s="55" t="str">
        <f t="shared" si="56"/>
        <v/>
      </c>
      <c r="Y305" s="7"/>
      <c r="Z305" s="56" t="str">
        <f t="shared" si="57"/>
        <v/>
      </c>
      <c r="AA305" s="56">
        <f t="shared" si="58"/>
        <v>12</v>
      </c>
    </row>
    <row r="306" spans="1:27" ht="39" customHeight="1" x14ac:dyDescent="0.2">
      <c r="A306" s="2"/>
      <c r="B306" s="72">
        <v>299</v>
      </c>
      <c r="C306" s="58"/>
      <c r="D306" s="11"/>
      <c r="E306" s="10"/>
      <c r="F306" s="11"/>
      <c r="G306" s="11"/>
      <c r="H306" s="59"/>
      <c r="I306" s="11"/>
      <c r="J306" s="37" t="b">
        <f t="shared" si="59"/>
        <v>0</v>
      </c>
      <c r="K306" s="65"/>
      <c r="L306" s="41" t="str">
        <f t="shared" si="48"/>
        <v/>
      </c>
      <c r="M306" s="40" t="str">
        <f t="shared" si="49"/>
        <v/>
      </c>
      <c r="N306" s="13"/>
      <c r="O306" s="44">
        <f t="shared" si="50"/>
        <v>0</v>
      </c>
      <c r="P306" s="44">
        <v>28000</v>
      </c>
      <c r="Q306" s="45">
        <f t="shared" si="51"/>
        <v>0</v>
      </c>
      <c r="R306" s="52" t="str">
        <f t="shared" si="52"/>
        <v/>
      </c>
      <c r="S306" s="53" t="str">
        <f t="shared" si="53"/>
        <v/>
      </c>
      <c r="T306" s="53" t="str">
        <f t="shared" si="54"/>
        <v/>
      </c>
      <c r="U306" s="54" t="str">
        <f t="shared" si="55"/>
        <v/>
      </c>
      <c r="V306" s="7"/>
      <c r="W306" s="8"/>
      <c r="X306" s="55" t="str">
        <f t="shared" si="56"/>
        <v/>
      </c>
      <c r="Y306" s="7"/>
      <c r="Z306" s="56" t="str">
        <f t="shared" si="57"/>
        <v/>
      </c>
      <c r="AA306" s="56">
        <f t="shared" si="58"/>
        <v>12</v>
      </c>
    </row>
    <row r="307" spans="1:27" ht="39" customHeight="1" thickBot="1" x14ac:dyDescent="0.25">
      <c r="A307" s="2"/>
      <c r="B307" s="73">
        <v>300</v>
      </c>
      <c r="C307" s="60"/>
      <c r="D307" s="61"/>
      <c r="E307" s="62"/>
      <c r="F307" s="61"/>
      <c r="G307" s="61"/>
      <c r="H307" s="63"/>
      <c r="I307" s="61"/>
      <c r="J307" s="38" t="b">
        <f t="shared" si="59"/>
        <v>0</v>
      </c>
      <c r="K307" s="66"/>
      <c r="L307" s="42" t="str">
        <f t="shared" si="48"/>
        <v/>
      </c>
      <c r="M307" s="40" t="str">
        <f t="shared" si="49"/>
        <v/>
      </c>
      <c r="N307" s="64"/>
      <c r="O307" s="46">
        <f t="shared" si="50"/>
        <v>0</v>
      </c>
      <c r="P307" s="46">
        <v>28000</v>
      </c>
      <c r="Q307" s="47">
        <f t="shared" si="51"/>
        <v>0</v>
      </c>
      <c r="R307" s="52" t="str">
        <f t="shared" si="52"/>
        <v/>
      </c>
      <c r="S307" s="53" t="str">
        <f t="shared" si="53"/>
        <v/>
      </c>
      <c r="T307" s="53" t="str">
        <f t="shared" si="54"/>
        <v/>
      </c>
      <c r="U307" s="54" t="str">
        <f t="shared" si="55"/>
        <v/>
      </c>
      <c r="V307" s="7"/>
      <c r="W307" s="8"/>
      <c r="X307" s="55" t="str">
        <f>IF(AND(OR(H307="休園",H307="復園"),SUM(V307+W307)&gt;0),SUM(V307+W307),"")</f>
        <v/>
      </c>
      <c r="Y307" s="7"/>
      <c r="Z307" s="56" t="str">
        <f t="shared" si="57"/>
        <v/>
      </c>
      <c r="AA307" s="56">
        <f t="shared" si="58"/>
        <v>12</v>
      </c>
    </row>
    <row r="308" spans="1:27" ht="26.25" customHeight="1" x14ac:dyDescent="0.2">
      <c r="B308" s="90"/>
    </row>
    <row r="309" spans="1:27" x14ac:dyDescent="0.2">
      <c r="C309" s="172"/>
    </row>
  </sheetData>
  <sheetProtection sheet="1" selectLockedCells="1"/>
  <dataConsolidate/>
  <mergeCells count="20">
    <mergeCell ref="N1:P1"/>
    <mergeCell ref="B3:B5"/>
    <mergeCell ref="C3:J3"/>
    <mergeCell ref="K3:M3"/>
    <mergeCell ref="N3:N5"/>
    <mergeCell ref="O3:O5"/>
    <mergeCell ref="P3:P5"/>
    <mergeCell ref="L4:L5"/>
    <mergeCell ref="M4:M5"/>
    <mergeCell ref="Z7:AA7"/>
    <mergeCell ref="Q3:Q5"/>
    <mergeCell ref="C4:C5"/>
    <mergeCell ref="D4:D5"/>
    <mergeCell ref="E4:E5"/>
    <mergeCell ref="F4:F5"/>
    <mergeCell ref="G4:G5"/>
    <mergeCell ref="H4:H5"/>
    <mergeCell ref="I4:I5"/>
    <mergeCell ref="J4:J5"/>
    <mergeCell ref="K4:K5"/>
  </mergeCells>
  <phoneticPr fontId="1"/>
  <conditionalFormatting sqref="I8:I307">
    <cfRule type="expression" dxfId="1" priority="1" stopIfTrue="1">
      <formula>NOT(H8="退園")</formula>
    </cfRule>
  </conditionalFormatting>
  <dataValidations count="2">
    <dataValidation type="list" errorStyle="information" showInputMessage="1" showErrorMessage="1" sqref="H8:H307" xr:uid="{00000000-0002-0000-0500-000000000000}">
      <formula1>"　,在園,退園,在園のまま市内へ転入,在園のまま市外へ転出,休園,復園,入園キャンセル,その他1（支給対象）,その他２（支給対象外）"</formula1>
    </dataValidation>
    <dataValidation type="date" errorStyle="information" operator="greaterThanOrEqual" allowBlank="1" showInputMessage="1" showErrorMessage="1" errorTitle="【日付形式で入力】" error="日付形式で入力してください。_x000a_例_x000a_令和２年９月１日_x000a_2020/9/1" sqref="F8:G307 D8:D307" xr:uid="{00000000-0002-0000-0500-000001000000}">
      <formula1>1</formula1>
    </dataValidation>
  </dataValidations>
  <pageMargins left="0.23622047244094491" right="0.23622047244094491" top="0.55118110236220474" bottom="0.35433070866141736" header="0.31496062992125984" footer="0.31496062992125984"/>
  <pageSetup paperSize="9" scale="41" fitToWidth="0" fitToHeight="0" orientation="landscape" r:id="rId1"/>
  <rowBreaks count="2" manualBreakCount="2">
    <brk id="273" min="1" max="16" man="1"/>
    <brk id="313" min="1" max="1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Q420"/>
  <sheetViews>
    <sheetView showGridLines="0" view="pageBreakPreview" zoomScale="70" zoomScaleNormal="100" zoomScaleSheetLayoutView="70" workbookViewId="0">
      <pane xSplit="3" ySplit="7" topLeftCell="K8" activePane="bottomRight" state="frozen"/>
      <selection pane="topRight" activeCell="D1" sqref="D1"/>
      <selection pane="bottomLeft" activeCell="A8" sqref="A8"/>
      <selection pane="bottomRight" activeCell="C373" sqref="C373"/>
    </sheetView>
  </sheetViews>
  <sheetFormatPr defaultRowHeight="16.5" x14ac:dyDescent="0.2"/>
  <cols>
    <col min="1" max="1" width="0.90625" customWidth="1"/>
    <col min="2" max="2" width="6.6328125" customWidth="1"/>
    <col min="3" max="3" width="40.6328125" style="215" customWidth="1"/>
    <col min="4" max="4" width="25.6328125" style="215" customWidth="1"/>
    <col min="5" max="5" width="32.453125" style="215" customWidth="1"/>
    <col min="6" max="6" width="23.36328125" style="215" customWidth="1"/>
    <col min="7" max="8" width="20.90625" style="215" customWidth="1"/>
    <col min="9" max="9" width="8.36328125" style="215" customWidth="1"/>
    <col min="10" max="10" width="7" style="215" customWidth="1"/>
    <col min="11" max="11" width="14.453125" style="215" customWidth="1"/>
    <col min="12" max="12" width="12.6328125" style="215" customWidth="1"/>
    <col min="13" max="13" width="19.453125" style="215" customWidth="1"/>
    <col min="14" max="14" width="10.36328125" style="215" customWidth="1"/>
    <col min="15" max="15" width="11.26953125" style="215" customWidth="1"/>
    <col min="16" max="23" width="10.26953125" style="215" customWidth="1"/>
    <col min="24" max="24" width="8.26953125" customWidth="1"/>
    <col min="25" max="25" width="8.36328125" bestFit="1" customWidth="1"/>
    <col min="26" max="26" width="11.08984375" customWidth="1"/>
    <col min="27" max="27" width="12" customWidth="1"/>
    <col min="28" max="28" width="17.453125" customWidth="1"/>
    <col min="29" max="29" width="30.6328125" bestFit="1" customWidth="1"/>
    <col min="30" max="30" width="8.36328125" bestFit="1" customWidth="1"/>
    <col min="31" max="31" width="56.26953125" bestFit="1" customWidth="1"/>
    <col min="32" max="32" width="8.36328125" bestFit="1" customWidth="1"/>
    <col min="33" max="33" width="56.26953125" bestFit="1" customWidth="1"/>
    <col min="34" max="34" width="31.90625" bestFit="1" customWidth="1"/>
    <col min="35" max="35" width="29.36328125" bestFit="1" customWidth="1"/>
    <col min="36" max="36" width="41.26953125" bestFit="1" customWidth="1"/>
    <col min="37" max="37" width="38.08984375" customWidth="1"/>
    <col min="38" max="38" width="30.6328125" bestFit="1" customWidth="1"/>
    <col min="39" max="39" width="12.36328125" bestFit="1" customWidth="1"/>
    <col min="40" max="41" width="9" style="145"/>
  </cols>
  <sheetData>
    <row r="1" spans="2:43" ht="36.75" customHeight="1" x14ac:dyDescent="0.2">
      <c r="B1" s="102" t="s">
        <v>151</v>
      </c>
      <c r="C1" s="102"/>
      <c r="D1" s="103"/>
      <c r="E1" s="103"/>
      <c r="F1" s="103"/>
      <c r="G1" s="103"/>
      <c r="H1" s="103"/>
      <c r="I1" s="103"/>
      <c r="J1" s="103"/>
      <c r="K1" s="103"/>
      <c r="L1" s="103"/>
      <c r="M1" s="103"/>
      <c r="N1" s="103"/>
      <c r="O1"/>
      <c r="P1" s="104" t="s">
        <v>7</v>
      </c>
      <c r="Q1" s="382" t="str">
        <f>請求書!$W$32</f>
        <v>～</v>
      </c>
      <c r="R1" s="382"/>
      <c r="S1" s="382"/>
      <c r="T1" s="390"/>
      <c r="U1" s="390"/>
      <c r="V1"/>
      <c r="W1"/>
      <c r="Z1" s="48">
        <v>46113</v>
      </c>
    </row>
    <row r="2" spans="2:43" ht="4.5" customHeight="1" thickBot="1" x14ac:dyDescent="0.25">
      <c r="C2"/>
      <c r="D2"/>
      <c r="E2"/>
      <c r="F2"/>
      <c r="G2"/>
      <c r="H2"/>
      <c r="I2"/>
      <c r="J2"/>
      <c r="K2"/>
      <c r="L2"/>
      <c r="M2"/>
      <c r="N2"/>
      <c r="O2"/>
      <c r="P2"/>
      <c r="Q2"/>
      <c r="R2"/>
      <c r="S2"/>
      <c r="T2"/>
      <c r="U2"/>
      <c r="V2"/>
      <c r="W2"/>
    </row>
    <row r="3" spans="2:43" ht="21.75" customHeight="1" x14ac:dyDescent="0.2">
      <c r="B3" s="410" t="s">
        <v>2</v>
      </c>
      <c r="C3" s="397" t="s">
        <v>0</v>
      </c>
      <c r="D3" s="398"/>
      <c r="E3" s="398"/>
      <c r="F3" s="398"/>
      <c r="G3" s="398"/>
      <c r="H3" s="399"/>
      <c r="I3" s="384" t="s">
        <v>15</v>
      </c>
      <c r="J3" s="384"/>
      <c r="K3" s="384"/>
      <c r="L3" s="402" t="s">
        <v>4</v>
      </c>
      <c r="M3" s="398"/>
      <c r="N3" s="398"/>
      <c r="O3" s="398"/>
      <c r="P3" s="387" t="s">
        <v>5</v>
      </c>
      <c r="Q3" s="413"/>
      <c r="R3" s="403"/>
      <c r="S3" s="385" t="s">
        <v>159</v>
      </c>
      <c r="T3" s="387" t="s">
        <v>160</v>
      </c>
      <c r="U3" s="391" t="s">
        <v>161</v>
      </c>
      <c r="V3" s="403" t="s">
        <v>162</v>
      </c>
      <c r="W3" s="403" t="s">
        <v>163</v>
      </c>
      <c r="X3" s="89"/>
      <c r="Y3" s="90"/>
      <c r="Z3" s="48">
        <v>46477</v>
      </c>
      <c r="AN3" s="217"/>
    </row>
    <row r="4" spans="2:43" ht="46.5" customHeight="1" x14ac:dyDescent="0.2">
      <c r="B4" s="411"/>
      <c r="C4" s="416" t="s">
        <v>1</v>
      </c>
      <c r="D4" s="395" t="s">
        <v>3</v>
      </c>
      <c r="E4" s="395" t="s">
        <v>33</v>
      </c>
      <c r="F4" s="395" t="s">
        <v>30</v>
      </c>
      <c r="G4" s="395" t="s">
        <v>35</v>
      </c>
      <c r="H4" s="400" t="s">
        <v>8</v>
      </c>
      <c r="I4" s="393" t="s">
        <v>140</v>
      </c>
      <c r="J4" s="394"/>
      <c r="K4" s="414" t="s">
        <v>155</v>
      </c>
      <c r="L4" s="383" t="s">
        <v>4</v>
      </c>
      <c r="M4" s="414" t="s">
        <v>102</v>
      </c>
      <c r="N4" s="414" t="s">
        <v>152</v>
      </c>
      <c r="O4" s="395" t="s">
        <v>153</v>
      </c>
      <c r="P4" s="383" t="s">
        <v>156</v>
      </c>
      <c r="Q4" s="414" t="s">
        <v>157</v>
      </c>
      <c r="R4" s="418" t="s">
        <v>158</v>
      </c>
      <c r="S4" s="386"/>
      <c r="T4" s="388"/>
      <c r="U4" s="392"/>
      <c r="V4" s="404"/>
      <c r="W4" s="404"/>
      <c r="X4" s="89"/>
      <c r="AH4" s="99">
        <f>COUNTIF($L$8:$L$407,"休園")+COUNTIF($L$8:$L$407,"復園")</f>
        <v>0</v>
      </c>
      <c r="AI4" s="99">
        <f>COUNTIF($L$8:$L$407,"復園")</f>
        <v>0</v>
      </c>
      <c r="AJ4" s="99"/>
      <c r="AK4" s="99">
        <f>COUNTIF($L$8:$L$407,"その他1（支給対象）")</f>
        <v>0</v>
      </c>
      <c r="AL4" s="99">
        <f>COUNTIF($L$8:$L$407,"その他２（支給対象外）")</f>
        <v>0</v>
      </c>
      <c r="AN4" s="217"/>
    </row>
    <row r="5" spans="2:43" ht="56.25" customHeight="1" thickBot="1" x14ac:dyDescent="0.25">
      <c r="B5" s="412"/>
      <c r="C5" s="417"/>
      <c r="D5" s="396"/>
      <c r="E5" s="396"/>
      <c r="F5" s="396"/>
      <c r="G5" s="396"/>
      <c r="H5" s="401"/>
      <c r="I5" s="144" t="s">
        <v>126</v>
      </c>
      <c r="J5" s="144" t="s">
        <v>127</v>
      </c>
      <c r="K5" s="415"/>
      <c r="L5" s="383"/>
      <c r="M5" s="414"/>
      <c r="N5" s="414"/>
      <c r="O5" s="395"/>
      <c r="P5" s="383"/>
      <c r="Q5" s="414"/>
      <c r="R5" s="418"/>
      <c r="S5" s="386"/>
      <c r="T5" s="389"/>
      <c r="U5" s="392"/>
      <c r="V5" s="405"/>
      <c r="W5" s="405"/>
      <c r="X5" s="91"/>
      <c r="Y5" s="49"/>
      <c r="Z5" s="92" t="s">
        <v>109</v>
      </c>
      <c r="AA5" s="93"/>
      <c r="AB5" s="93"/>
      <c r="AC5" s="93"/>
      <c r="AD5" s="93"/>
      <c r="AE5" s="93"/>
      <c r="AF5" s="93"/>
      <c r="AH5" s="100" t="str">
        <f>IF($AH$4&gt;0,"☆入力箇所☆","")</f>
        <v/>
      </c>
      <c r="AI5" s="100" t="str">
        <f>IF($AI$4&gt;0,"○入力箇所○","")</f>
        <v/>
      </c>
      <c r="AJ5" s="100" t="str">
        <f>IF($AI$4&gt;0,"復園を選択した場合の在園月数","")</f>
        <v/>
      </c>
      <c r="AK5" s="100" t="str">
        <f>IF($AK$4&gt;0,"■入力箇所■","")</f>
        <v/>
      </c>
      <c r="AL5" s="100" t="str">
        <f>IF($AL$4&gt;0,"▲入力箇所▲","")</f>
        <v/>
      </c>
    </row>
    <row r="6" spans="2:43" s="92" customFormat="1" ht="18" customHeight="1" x14ac:dyDescent="0.2">
      <c r="B6" s="105" t="s">
        <v>22</v>
      </c>
      <c r="C6" s="143" t="s">
        <v>23</v>
      </c>
      <c r="D6" s="106" t="s">
        <v>24</v>
      </c>
      <c r="E6" s="106" t="s">
        <v>25</v>
      </c>
      <c r="F6" s="107" t="s">
        <v>26</v>
      </c>
      <c r="G6" s="107" t="s">
        <v>27</v>
      </c>
      <c r="H6" s="108" t="s">
        <v>28</v>
      </c>
      <c r="I6" s="406" t="s">
        <v>29</v>
      </c>
      <c r="J6" s="407"/>
      <c r="K6" s="109" t="s">
        <v>131</v>
      </c>
      <c r="L6" s="110" t="s">
        <v>112</v>
      </c>
      <c r="M6" s="109" t="s">
        <v>132</v>
      </c>
      <c r="N6" s="106" t="s">
        <v>133</v>
      </c>
      <c r="O6" s="107" t="s">
        <v>119</v>
      </c>
      <c r="P6" s="111" t="s">
        <v>37</v>
      </c>
      <c r="Q6" s="106" t="s">
        <v>38</v>
      </c>
      <c r="R6" s="112" t="s">
        <v>121</v>
      </c>
      <c r="S6" s="113" t="s">
        <v>134</v>
      </c>
      <c r="T6" s="110" t="s">
        <v>135</v>
      </c>
      <c r="U6" s="109" t="s">
        <v>136</v>
      </c>
      <c r="V6" s="108" t="s">
        <v>128</v>
      </c>
      <c r="W6" s="108" t="s">
        <v>101</v>
      </c>
      <c r="X6" s="94"/>
      <c r="Y6" s="367" t="s">
        <v>103</v>
      </c>
      <c r="Z6" s="367" t="s">
        <v>100</v>
      </c>
      <c r="AA6" s="378" t="s">
        <v>103</v>
      </c>
      <c r="AB6" s="378"/>
      <c r="AC6" s="367" t="s">
        <v>104</v>
      </c>
      <c r="AD6" s="367" t="s">
        <v>138</v>
      </c>
      <c r="AE6" s="379" t="s">
        <v>106</v>
      </c>
      <c r="AF6" s="367" t="s">
        <v>111</v>
      </c>
      <c r="AG6" s="381" t="s">
        <v>107</v>
      </c>
      <c r="AH6" s="368" t="s">
        <v>139</v>
      </c>
      <c r="AI6" s="370" t="s">
        <v>95</v>
      </c>
      <c r="AJ6" s="372" t="s">
        <v>97</v>
      </c>
      <c r="AK6" s="374" t="s">
        <v>129</v>
      </c>
      <c r="AL6" s="376" t="s">
        <v>130</v>
      </c>
      <c r="AM6" s="366" t="s">
        <v>99</v>
      </c>
      <c r="AN6" s="365" t="s">
        <v>147</v>
      </c>
      <c r="AO6" s="364" t="s">
        <v>146</v>
      </c>
    </row>
    <row r="7" spans="2:43" s="92" customFormat="1" ht="18" customHeight="1" thickBot="1" x14ac:dyDescent="0.25">
      <c r="B7" s="114" t="s">
        <v>13</v>
      </c>
      <c r="C7" s="115" t="s">
        <v>16</v>
      </c>
      <c r="D7" s="116" t="s">
        <v>17</v>
      </c>
      <c r="E7" s="117" t="s">
        <v>17</v>
      </c>
      <c r="F7" s="118" t="s">
        <v>17</v>
      </c>
      <c r="G7" s="118" t="s">
        <v>36</v>
      </c>
      <c r="H7" s="119" t="s">
        <v>36</v>
      </c>
      <c r="I7" s="408" t="s">
        <v>12</v>
      </c>
      <c r="J7" s="409"/>
      <c r="K7" s="120" t="s">
        <v>17</v>
      </c>
      <c r="L7" s="121" t="s">
        <v>16</v>
      </c>
      <c r="M7" s="116" t="s">
        <v>18</v>
      </c>
      <c r="N7" s="117" t="s">
        <v>19</v>
      </c>
      <c r="O7" s="122" t="s">
        <v>20</v>
      </c>
      <c r="P7" s="123" t="s">
        <v>20</v>
      </c>
      <c r="Q7" s="124" t="s">
        <v>21</v>
      </c>
      <c r="R7" s="125" t="s">
        <v>21</v>
      </c>
      <c r="S7" s="126" t="s">
        <v>17</v>
      </c>
      <c r="T7" s="123" t="s">
        <v>21</v>
      </c>
      <c r="U7" s="124" t="s">
        <v>21</v>
      </c>
      <c r="V7" s="125" t="s">
        <v>21</v>
      </c>
      <c r="W7" s="125" t="s">
        <v>21</v>
      </c>
      <c r="X7" s="95"/>
      <c r="Y7" s="367"/>
      <c r="Z7" s="367"/>
      <c r="AA7" s="378"/>
      <c r="AB7" s="378"/>
      <c r="AC7" s="367"/>
      <c r="AD7" s="367"/>
      <c r="AE7" s="380"/>
      <c r="AF7" s="367"/>
      <c r="AG7" s="381"/>
      <c r="AH7" s="369"/>
      <c r="AI7" s="371"/>
      <c r="AJ7" s="373"/>
      <c r="AK7" s="375"/>
      <c r="AL7" s="377"/>
      <c r="AM7" s="366"/>
      <c r="AN7" s="365"/>
      <c r="AO7" s="364"/>
    </row>
    <row r="8" spans="2:43" s="3" customFormat="1" ht="39" customHeight="1" thickTop="1" thickBot="1" x14ac:dyDescent="0.25">
      <c r="B8" s="83">
        <v>1</v>
      </c>
      <c r="C8" s="173"/>
      <c r="D8" s="174"/>
      <c r="E8" s="175"/>
      <c r="F8" s="4"/>
      <c r="G8" s="4"/>
      <c r="H8" s="4"/>
      <c r="I8" s="176"/>
      <c r="J8" s="177"/>
      <c r="K8" s="178"/>
      <c r="L8" s="179"/>
      <c r="M8" s="180"/>
      <c r="N8" s="181"/>
      <c r="O8" s="182"/>
      <c r="P8" s="183"/>
      <c r="Q8" s="184" t="str">
        <f>IF(SUM(Z8,AC8,AE8,AG8,AJ8,AK8,AL8,AO8)=0,"",SUM(Z8,AC8,AE8,AG8,AJ8,AK8,AL8,AO8))</f>
        <v/>
      </c>
      <c r="R8" s="185" t="str">
        <f>IF(Q8="","",ROUNDDOWN(P8/Q8,0))</f>
        <v/>
      </c>
      <c r="S8" s="186"/>
      <c r="T8" s="187">
        <f>SUM(R8:S8)</f>
        <v>0</v>
      </c>
      <c r="U8" s="218">
        <v>28000</v>
      </c>
      <c r="V8" s="185">
        <f>IF(T8&gt;U8,U8,T8)</f>
        <v>0</v>
      </c>
      <c r="W8" s="188">
        <f>V8-K8</f>
        <v>0</v>
      </c>
      <c r="X8" s="96"/>
      <c r="Y8" s="97" t="str">
        <f>IF(AND(NOT(F8=""),L8="入園"),((YEAR($Z$3)-YEAR(F8))*12+MONTH($Z$3)-MONTH(F8)+1),"")</f>
        <v/>
      </c>
      <c r="Z8" s="56" t="str">
        <f>IF(AND(Y8&gt;12,L8="入園"),12,Y8)</f>
        <v/>
      </c>
      <c r="AA8" s="56" t="str">
        <f>IF(AND(NOT(M8=""),L8="退園"),IF(YEAR(M8)&gt;YEAR($Z$1),(YEAR(M8)-YEAR($Z$1))*12+MONTH(M8)-MONTH($Z$1)+IF(DAY($Z$1)&lt;=DAY(M8),1,0),(YEAR($Z$1)-YEAR(M8))*12+MONTH($Z$1)-MONTH(M8)+IF(DAY($Z$1)&lt;=DAY(M8),1,0)),"")</f>
        <v/>
      </c>
      <c r="AB8" s="56" t="str">
        <f>IF(AND(NOT(M8=""),L8="退園"),IF(MONTH(M8)&gt;MONTH($Z$1),(YEAR($Z$1)-YEAR(M8))*12+MONTH(M8)-MONTH($Z$1)+IF(DAY($Z$1)&lt;=DAY(M8),1,0),(YEAR($Z$1)-YEAR(M8))*12+MONTH($Z$1)-MONTH(M8)+IF(DAY($Z$1)&lt;=DAY(M8),1,0)),"")</f>
        <v/>
      </c>
      <c r="AC8" s="56" t="str">
        <f>IF(AA8&lt;=AB8,AB8,AA8)</f>
        <v/>
      </c>
      <c r="AD8" s="56" t="str">
        <f>IF(AND(NOT(H8=""),L8="在園のまま市内へ転入"),(YEAR($Z$3)-YEAR(H8))*12+MONTH($Z$3)-MONTH(H8)+1,"")</f>
        <v/>
      </c>
      <c r="AE8" s="53" t="str">
        <f>IF(AND(L8="在園のまま市内へ転入",AD8&gt;12),12,AD8)</f>
        <v/>
      </c>
      <c r="AF8" s="53" t="str">
        <f>IF(L8="在園のまま市外へ転出",((YEAR($Z$3)-YEAR(F8))*12+MONTH($Z$3)-MONTH(F8)+1),"")</f>
        <v/>
      </c>
      <c r="AG8" s="98" t="str">
        <f>IF(AF8="","",IF((AF8&gt;12),12,AF8))</f>
        <v/>
      </c>
      <c r="AH8" s="84"/>
      <c r="AI8" s="8"/>
      <c r="AJ8" s="55">
        <f>AH8+AI8</f>
        <v>0</v>
      </c>
      <c r="AK8" s="85"/>
      <c r="AL8" s="86"/>
      <c r="AM8" s="101">
        <f>COUNTIF(M8,"&lt;2023/4/1")</f>
        <v>0</v>
      </c>
      <c r="AN8" s="147" t="str">
        <f>IF(AND(NOT(F8=""),L8="満３歳"),((YEAR($Z$3)-YEAR(F8))*12+MONTH($Z$3)-MONTH(F8)+1),"")</f>
        <v/>
      </c>
      <c r="AO8" s="147" t="str">
        <f>IF(AND(L8="満３歳",AN8&gt;12),12,AN8)</f>
        <v/>
      </c>
      <c r="AP8" s="3">
        <f>IF(OR(N8="",O8=""),25700,ROUNDDOWN(25700*(N8/O8),0))</f>
        <v>25700</v>
      </c>
      <c r="AQ8" s="3">
        <f>IF(OR(N8="",O8=""),28000,ROUNDDOWN(28000*(N8/O8),0))</f>
        <v>28000</v>
      </c>
    </row>
    <row r="9" spans="2:43" s="3" customFormat="1" ht="39" customHeight="1" thickBot="1" x14ac:dyDescent="0.25">
      <c r="B9" s="87">
        <v>2</v>
      </c>
      <c r="C9" s="173"/>
      <c r="D9" s="174"/>
      <c r="E9" s="175"/>
      <c r="F9" s="4"/>
      <c r="G9" s="4"/>
      <c r="H9" s="174"/>
      <c r="I9" s="176"/>
      <c r="J9" s="177"/>
      <c r="K9" s="178"/>
      <c r="L9" s="179"/>
      <c r="M9" s="180"/>
      <c r="N9" s="181"/>
      <c r="O9" s="182"/>
      <c r="P9" s="183"/>
      <c r="Q9" s="184" t="str">
        <f t="shared" ref="Q9:Q72" si="0">IF(SUM(Z9,AC9,AE9,AG9,AJ9,AK9,AL9)=0,"",SUM(Z9,AC9,AE9,AG9,AJ9,AK9,AL9))</f>
        <v/>
      </c>
      <c r="R9" s="185" t="str">
        <f t="shared" ref="R9:R72" si="1">IF(Q9="","",ROUNDDOWN(P9/Q9,0))</f>
        <v/>
      </c>
      <c r="S9" s="191"/>
      <c r="T9" s="192">
        <f t="shared" ref="T9:T72" si="2">SUM(R9:S9)</f>
        <v>0</v>
      </c>
      <c r="U9" s="218">
        <v>28000</v>
      </c>
      <c r="V9" s="193">
        <f>IF(T9&gt;U9,U9,T9)</f>
        <v>0</v>
      </c>
      <c r="W9" s="194">
        <f>V9-K9</f>
        <v>0</v>
      </c>
      <c r="X9" s="96"/>
      <c r="Y9" s="97" t="str">
        <f>IF(AND(NOT(F9=""),L9="入園"),((YEAR($Z$3)-YEAR(F9))*12+MONTH($Z$3)-MONTH(F9)+1),"")</f>
        <v/>
      </c>
      <c r="Z9" s="56" t="str">
        <f>IF(AND(Y9&gt;12,L9="入園"),12,Y9)</f>
        <v/>
      </c>
      <c r="AA9" s="56" t="str">
        <f t="shared" ref="AA9:AA72" si="3">IF(AND(NOT(M9=""),L9="退園"),IF(YEAR(M9)&gt;YEAR($Z$1),(YEAR(M9)-YEAR($Z$1))*12+MONTH(M9)-MONTH($Z$1)+IF(DAY($Z$1)&lt;=DAY(M9),1,0),(YEAR($Z$1)-YEAR(M9))*12+MONTH($Z$1)-MONTH(M9)+IF(DAY($Z$1)&lt;=DAY(M9),1,0)),"")</f>
        <v/>
      </c>
      <c r="AB9" s="56" t="str">
        <f t="shared" ref="AB9:AB72" si="4">IF(AND(NOT(M9=""),L9="退園"),IF(MONTH(M9)&gt;MONTH($Z$1),(YEAR($Z$1)-YEAR(M9))*12+MONTH(M9)-MONTH($Z$1)+IF(DAY($Z$1)&lt;=DAY(M9),1,0),(YEAR($Z$1)-YEAR(M9))*12+MONTH($Z$1)-MONTH(M9)+IF(DAY($Z$1)&lt;=DAY(M9),1,0)),"")</f>
        <v/>
      </c>
      <c r="AC9" s="56" t="str">
        <f t="shared" ref="AC9:AC72" si="5">IF(AA9&lt;=AB9,AB9,AA9)</f>
        <v/>
      </c>
      <c r="AD9" s="56" t="str">
        <f t="shared" ref="AD9:AD72" si="6">IF(AND(NOT(H9=""),L9="在園のまま市内へ転入"),(YEAR($Z$3)-YEAR(H9))*12+MONTH($Z$3)-MONTH(H9)+1,"")</f>
        <v/>
      </c>
      <c r="AE9" s="53" t="str">
        <f t="shared" ref="AE9:AE72" si="7">IF(AND(L9="在園のまま市内へ転入",AD9&gt;12),12,AD9)</f>
        <v/>
      </c>
      <c r="AF9" s="53" t="str">
        <f t="shared" ref="AF9:AF72" si="8">IF(L9="在園のまま市外へ転出",((YEAR($Z$3)-YEAR(F9))*12+MONTH($Z$3)-MONTH(F9)+1),"")</f>
        <v/>
      </c>
      <c r="AG9" s="98" t="str">
        <f t="shared" ref="AG9:AG72" si="9">IF(AF9="","",IF((AF9&gt;12),12,AF9))</f>
        <v/>
      </c>
      <c r="AH9" s="84"/>
      <c r="AI9" s="8"/>
      <c r="AJ9" s="55">
        <f t="shared" ref="AJ9:AJ72" si="10">AH9+AI9</f>
        <v>0</v>
      </c>
      <c r="AK9" s="85"/>
      <c r="AL9" s="86"/>
      <c r="AM9" s="101">
        <f t="shared" ref="AM9:AM72" si="11">COUNTIF(M9,"&lt;2023/4/1")</f>
        <v>0</v>
      </c>
      <c r="AN9" s="147" t="str">
        <f t="shared" ref="AN9:AN72" si="12">IF(AND(NOT(F9=""),L9="満３歳"),((YEAR($Z$3)-YEAR(F9))*12+MONTH($Z$3)-MONTH(F9)+1),"")</f>
        <v/>
      </c>
      <c r="AO9" s="147" t="str">
        <f t="shared" ref="AO9:AO72" si="13">IF(AND(L9="満３歳",AN9&gt;12),12,AN9)</f>
        <v/>
      </c>
      <c r="AP9" s="3">
        <f t="shared" ref="AP9:AP72" si="14">IF(OR(N9="",O9=""),25700,ROUNDDOWN(25700*(N9/O9),0))</f>
        <v>25700</v>
      </c>
      <c r="AQ9" s="3">
        <f t="shared" ref="AQ9:AQ72" si="15">IF(OR(N9="",O9=""),28000,ROUNDDOWN(28000*(N9/O9),0))</f>
        <v>28000</v>
      </c>
    </row>
    <row r="10" spans="2:43" s="3" customFormat="1" ht="39" customHeight="1" thickBot="1" x14ac:dyDescent="0.25">
      <c r="B10" s="87">
        <v>3</v>
      </c>
      <c r="C10" s="173"/>
      <c r="D10" s="174"/>
      <c r="E10" s="175"/>
      <c r="F10" s="4"/>
      <c r="G10" s="4"/>
      <c r="H10" s="174"/>
      <c r="I10" s="189"/>
      <c r="J10" s="190"/>
      <c r="K10" s="178"/>
      <c r="L10" s="179" t="s">
        <v>141</v>
      </c>
      <c r="M10" s="180"/>
      <c r="N10" s="181"/>
      <c r="O10" s="182"/>
      <c r="P10" s="183"/>
      <c r="Q10" s="184" t="str">
        <f t="shared" si="0"/>
        <v/>
      </c>
      <c r="R10" s="185" t="str">
        <f t="shared" si="1"/>
        <v/>
      </c>
      <c r="S10" s="191"/>
      <c r="T10" s="192">
        <f t="shared" si="2"/>
        <v>0</v>
      </c>
      <c r="U10" s="218">
        <v>25700</v>
      </c>
      <c r="V10" s="193">
        <f t="shared" ref="V10:V73" si="16">IF(T10&gt;U10,U10,T10)</f>
        <v>0</v>
      </c>
      <c r="W10" s="194">
        <f t="shared" ref="W10:W73" si="17">V10-K10</f>
        <v>0</v>
      </c>
      <c r="X10" s="96"/>
      <c r="Y10" s="97" t="str">
        <f t="shared" ref="Y10:Y72" si="18">IF(AND(NOT(F10=""),L10="入園"),((YEAR($Z$3)-YEAR(F10))*12+MONTH($Z$3)-MONTH(F10)+1),"")</f>
        <v/>
      </c>
      <c r="Z10" s="56" t="str">
        <f t="shared" ref="Z10:Z72" si="19">IF(AND(Y10&gt;12,L10="入園"),12,Y10)</f>
        <v/>
      </c>
      <c r="AA10" s="56" t="str">
        <f t="shared" si="3"/>
        <v/>
      </c>
      <c r="AB10" s="56" t="str">
        <f t="shared" si="4"/>
        <v/>
      </c>
      <c r="AC10" s="56" t="str">
        <f t="shared" si="5"/>
        <v/>
      </c>
      <c r="AD10" s="56" t="str">
        <f t="shared" si="6"/>
        <v/>
      </c>
      <c r="AE10" s="53" t="str">
        <f t="shared" si="7"/>
        <v/>
      </c>
      <c r="AF10" s="53" t="str">
        <f t="shared" si="8"/>
        <v/>
      </c>
      <c r="AG10" s="98" t="str">
        <f t="shared" si="9"/>
        <v/>
      </c>
      <c r="AH10" s="84"/>
      <c r="AI10" s="8"/>
      <c r="AJ10" s="55">
        <f t="shared" si="10"/>
        <v>0</v>
      </c>
      <c r="AK10" s="85"/>
      <c r="AL10" s="86"/>
      <c r="AM10" s="101">
        <f t="shared" si="11"/>
        <v>0</v>
      </c>
      <c r="AN10" s="147" t="str">
        <f t="shared" si="12"/>
        <v/>
      </c>
      <c r="AO10" s="147" t="str">
        <f>IF(AND(L10="満３歳",AN10&gt;12),12,AN10)</f>
        <v/>
      </c>
      <c r="AP10" s="3">
        <f t="shared" si="14"/>
        <v>25700</v>
      </c>
      <c r="AQ10" s="3">
        <f t="shared" si="15"/>
        <v>28000</v>
      </c>
    </row>
    <row r="11" spans="2:43" s="3" customFormat="1" ht="39" customHeight="1" thickBot="1" x14ac:dyDescent="0.25">
      <c r="B11" s="87">
        <v>4</v>
      </c>
      <c r="C11" s="173"/>
      <c r="D11" s="174"/>
      <c r="E11" s="175"/>
      <c r="F11" s="4"/>
      <c r="G11" s="4"/>
      <c r="H11" s="174"/>
      <c r="I11" s="189"/>
      <c r="J11" s="190"/>
      <c r="K11" s="178"/>
      <c r="L11" s="179"/>
      <c r="M11" s="180"/>
      <c r="N11" s="181"/>
      <c r="O11" s="182"/>
      <c r="P11" s="183"/>
      <c r="Q11" s="184" t="str">
        <f t="shared" si="0"/>
        <v/>
      </c>
      <c r="R11" s="185" t="str">
        <f t="shared" si="1"/>
        <v/>
      </c>
      <c r="S11" s="191"/>
      <c r="T11" s="192">
        <f t="shared" si="2"/>
        <v>0</v>
      </c>
      <c r="U11" s="218">
        <v>28000</v>
      </c>
      <c r="V11" s="193">
        <f t="shared" si="16"/>
        <v>0</v>
      </c>
      <c r="W11" s="194">
        <f t="shared" si="17"/>
        <v>0</v>
      </c>
      <c r="X11" s="96"/>
      <c r="Y11" s="97" t="str">
        <f t="shared" si="18"/>
        <v/>
      </c>
      <c r="Z11" s="56" t="str">
        <f t="shared" si="19"/>
        <v/>
      </c>
      <c r="AA11" s="56" t="str">
        <f t="shared" si="3"/>
        <v/>
      </c>
      <c r="AB11" s="56" t="str">
        <f t="shared" si="4"/>
        <v/>
      </c>
      <c r="AC11" s="56" t="str">
        <f t="shared" si="5"/>
        <v/>
      </c>
      <c r="AD11" s="56" t="str">
        <f t="shared" si="6"/>
        <v/>
      </c>
      <c r="AE11" s="53" t="str">
        <f t="shared" si="7"/>
        <v/>
      </c>
      <c r="AF11" s="53" t="str">
        <f t="shared" si="8"/>
        <v/>
      </c>
      <c r="AG11" s="98" t="str">
        <f t="shared" si="9"/>
        <v/>
      </c>
      <c r="AH11" s="84"/>
      <c r="AI11" s="8"/>
      <c r="AJ11" s="55">
        <f t="shared" si="10"/>
        <v>0</v>
      </c>
      <c r="AK11" s="85"/>
      <c r="AL11" s="86"/>
      <c r="AM11" s="101">
        <f t="shared" si="11"/>
        <v>0</v>
      </c>
      <c r="AN11" s="147" t="str">
        <f t="shared" si="12"/>
        <v/>
      </c>
      <c r="AO11" s="147" t="str">
        <f t="shared" si="13"/>
        <v/>
      </c>
      <c r="AP11" s="3">
        <f t="shared" si="14"/>
        <v>25700</v>
      </c>
      <c r="AQ11" s="3">
        <f t="shared" si="15"/>
        <v>28000</v>
      </c>
    </row>
    <row r="12" spans="2:43" s="3" customFormat="1" ht="39" customHeight="1" thickBot="1" x14ac:dyDescent="0.25">
      <c r="B12" s="87">
        <v>5</v>
      </c>
      <c r="C12" s="173"/>
      <c r="D12" s="174"/>
      <c r="E12" s="175"/>
      <c r="F12" s="4"/>
      <c r="G12" s="4"/>
      <c r="H12" s="174"/>
      <c r="I12" s="189"/>
      <c r="J12" s="190"/>
      <c r="K12" s="178"/>
      <c r="L12" s="179"/>
      <c r="M12" s="180"/>
      <c r="N12" s="181"/>
      <c r="O12" s="182"/>
      <c r="P12" s="183"/>
      <c r="Q12" s="184" t="str">
        <f t="shared" si="0"/>
        <v/>
      </c>
      <c r="R12" s="185" t="str">
        <f t="shared" si="1"/>
        <v/>
      </c>
      <c r="S12" s="191"/>
      <c r="T12" s="192">
        <f t="shared" si="2"/>
        <v>0</v>
      </c>
      <c r="U12" s="218">
        <v>28000</v>
      </c>
      <c r="V12" s="193">
        <f t="shared" si="16"/>
        <v>0</v>
      </c>
      <c r="W12" s="194">
        <f t="shared" si="17"/>
        <v>0</v>
      </c>
      <c r="X12" s="96"/>
      <c r="Y12" s="97" t="str">
        <f t="shared" si="18"/>
        <v/>
      </c>
      <c r="Z12" s="56" t="str">
        <f t="shared" si="19"/>
        <v/>
      </c>
      <c r="AA12" s="56" t="str">
        <f t="shared" si="3"/>
        <v/>
      </c>
      <c r="AB12" s="56" t="str">
        <f t="shared" si="4"/>
        <v/>
      </c>
      <c r="AC12" s="56" t="str">
        <f t="shared" si="5"/>
        <v/>
      </c>
      <c r="AD12" s="56" t="str">
        <f t="shared" si="6"/>
        <v/>
      </c>
      <c r="AE12" s="53" t="str">
        <f t="shared" si="7"/>
        <v/>
      </c>
      <c r="AF12" s="53" t="str">
        <f t="shared" si="8"/>
        <v/>
      </c>
      <c r="AG12" s="98" t="str">
        <f t="shared" si="9"/>
        <v/>
      </c>
      <c r="AH12" s="84"/>
      <c r="AI12" s="8"/>
      <c r="AJ12" s="55">
        <f t="shared" si="10"/>
        <v>0</v>
      </c>
      <c r="AK12" s="85"/>
      <c r="AL12" s="86"/>
      <c r="AM12" s="101">
        <f t="shared" si="11"/>
        <v>0</v>
      </c>
      <c r="AN12" s="147" t="str">
        <f t="shared" si="12"/>
        <v/>
      </c>
      <c r="AO12" s="147" t="str">
        <f t="shared" si="13"/>
        <v/>
      </c>
      <c r="AP12" s="3">
        <f t="shared" si="14"/>
        <v>25700</v>
      </c>
      <c r="AQ12" s="3">
        <f t="shared" si="15"/>
        <v>28000</v>
      </c>
    </row>
    <row r="13" spans="2:43" s="3" customFormat="1" ht="39" customHeight="1" thickBot="1" x14ac:dyDescent="0.25">
      <c r="B13" s="87">
        <v>6</v>
      </c>
      <c r="C13" s="173"/>
      <c r="D13" s="174"/>
      <c r="E13" s="175"/>
      <c r="F13" s="4"/>
      <c r="G13" s="4"/>
      <c r="H13" s="174"/>
      <c r="I13" s="189"/>
      <c r="J13" s="190"/>
      <c r="K13" s="178"/>
      <c r="L13" s="179"/>
      <c r="M13" s="180"/>
      <c r="N13" s="181"/>
      <c r="O13" s="182"/>
      <c r="P13" s="183"/>
      <c r="Q13" s="184" t="str">
        <f t="shared" si="0"/>
        <v/>
      </c>
      <c r="R13" s="185" t="str">
        <f t="shared" si="1"/>
        <v/>
      </c>
      <c r="S13" s="191"/>
      <c r="T13" s="192">
        <f t="shared" si="2"/>
        <v>0</v>
      </c>
      <c r="U13" s="218">
        <v>28000</v>
      </c>
      <c r="V13" s="193">
        <f t="shared" si="16"/>
        <v>0</v>
      </c>
      <c r="W13" s="194">
        <f t="shared" si="17"/>
        <v>0</v>
      </c>
      <c r="X13" s="96"/>
      <c r="Y13" s="97" t="str">
        <f t="shared" si="18"/>
        <v/>
      </c>
      <c r="Z13" s="56" t="str">
        <f t="shared" si="19"/>
        <v/>
      </c>
      <c r="AA13" s="56" t="str">
        <f t="shared" si="3"/>
        <v/>
      </c>
      <c r="AB13" s="56" t="str">
        <f t="shared" si="4"/>
        <v/>
      </c>
      <c r="AC13" s="56" t="str">
        <f t="shared" si="5"/>
        <v/>
      </c>
      <c r="AD13" s="56" t="str">
        <f t="shared" si="6"/>
        <v/>
      </c>
      <c r="AE13" s="53" t="str">
        <f t="shared" si="7"/>
        <v/>
      </c>
      <c r="AF13" s="53" t="str">
        <f t="shared" si="8"/>
        <v/>
      </c>
      <c r="AG13" s="98" t="str">
        <f t="shared" si="9"/>
        <v/>
      </c>
      <c r="AH13" s="84"/>
      <c r="AI13" s="8"/>
      <c r="AJ13" s="55">
        <f t="shared" si="10"/>
        <v>0</v>
      </c>
      <c r="AK13" s="85"/>
      <c r="AL13" s="86"/>
      <c r="AM13" s="101">
        <f t="shared" si="11"/>
        <v>0</v>
      </c>
      <c r="AN13" s="147" t="str">
        <f t="shared" si="12"/>
        <v/>
      </c>
      <c r="AO13" s="147" t="str">
        <f t="shared" si="13"/>
        <v/>
      </c>
      <c r="AP13" s="3">
        <f t="shared" si="14"/>
        <v>25700</v>
      </c>
      <c r="AQ13" s="3">
        <f t="shared" si="15"/>
        <v>28000</v>
      </c>
    </row>
    <row r="14" spans="2:43" s="3" customFormat="1" ht="39" customHeight="1" thickBot="1" x14ac:dyDescent="0.25">
      <c r="B14" s="87">
        <v>7</v>
      </c>
      <c r="C14" s="173"/>
      <c r="D14" s="174"/>
      <c r="E14" s="175"/>
      <c r="F14" s="4"/>
      <c r="G14" s="4"/>
      <c r="H14" s="174"/>
      <c r="I14" s="189"/>
      <c r="J14" s="190"/>
      <c r="K14" s="178"/>
      <c r="L14" s="179"/>
      <c r="M14" s="180"/>
      <c r="N14" s="181"/>
      <c r="O14" s="182"/>
      <c r="P14" s="183"/>
      <c r="Q14" s="184" t="str">
        <f t="shared" si="0"/>
        <v/>
      </c>
      <c r="R14" s="185" t="str">
        <f t="shared" si="1"/>
        <v/>
      </c>
      <c r="S14" s="191"/>
      <c r="T14" s="192">
        <f t="shared" si="2"/>
        <v>0</v>
      </c>
      <c r="U14" s="218">
        <v>28000</v>
      </c>
      <c r="V14" s="193">
        <f t="shared" si="16"/>
        <v>0</v>
      </c>
      <c r="W14" s="194">
        <f t="shared" si="17"/>
        <v>0</v>
      </c>
      <c r="X14" s="96"/>
      <c r="Y14" s="97" t="str">
        <f t="shared" si="18"/>
        <v/>
      </c>
      <c r="Z14" s="56" t="str">
        <f t="shared" si="19"/>
        <v/>
      </c>
      <c r="AA14" s="56" t="str">
        <f t="shared" si="3"/>
        <v/>
      </c>
      <c r="AB14" s="56" t="str">
        <f t="shared" si="4"/>
        <v/>
      </c>
      <c r="AC14" s="56" t="str">
        <f t="shared" si="5"/>
        <v/>
      </c>
      <c r="AD14" s="56" t="str">
        <f t="shared" si="6"/>
        <v/>
      </c>
      <c r="AE14" s="53" t="str">
        <f t="shared" si="7"/>
        <v/>
      </c>
      <c r="AF14" s="53" t="str">
        <f t="shared" si="8"/>
        <v/>
      </c>
      <c r="AG14" s="98" t="str">
        <f t="shared" si="9"/>
        <v/>
      </c>
      <c r="AH14" s="84"/>
      <c r="AI14" s="8"/>
      <c r="AJ14" s="55">
        <f t="shared" si="10"/>
        <v>0</v>
      </c>
      <c r="AK14" s="85"/>
      <c r="AL14" s="86"/>
      <c r="AM14" s="101">
        <f t="shared" si="11"/>
        <v>0</v>
      </c>
      <c r="AN14" s="147" t="str">
        <f t="shared" si="12"/>
        <v/>
      </c>
      <c r="AO14" s="147" t="str">
        <f t="shared" si="13"/>
        <v/>
      </c>
      <c r="AP14" s="3">
        <f t="shared" si="14"/>
        <v>25700</v>
      </c>
      <c r="AQ14" s="3">
        <f t="shared" si="15"/>
        <v>28000</v>
      </c>
    </row>
    <row r="15" spans="2:43" s="3" customFormat="1" ht="39" customHeight="1" thickBot="1" x14ac:dyDescent="0.25">
      <c r="B15" s="87">
        <v>8</v>
      </c>
      <c r="C15" s="173"/>
      <c r="D15" s="174"/>
      <c r="E15" s="175"/>
      <c r="F15" s="4"/>
      <c r="G15" s="4"/>
      <c r="H15" s="174"/>
      <c r="I15" s="189"/>
      <c r="J15" s="190"/>
      <c r="K15" s="178"/>
      <c r="L15" s="179"/>
      <c r="M15" s="180"/>
      <c r="N15" s="181"/>
      <c r="O15" s="182"/>
      <c r="P15" s="183"/>
      <c r="Q15" s="184" t="str">
        <f t="shared" si="0"/>
        <v/>
      </c>
      <c r="R15" s="185" t="str">
        <f t="shared" si="1"/>
        <v/>
      </c>
      <c r="S15" s="191"/>
      <c r="T15" s="192">
        <f t="shared" si="2"/>
        <v>0</v>
      </c>
      <c r="U15" s="218">
        <v>28000</v>
      </c>
      <c r="V15" s="193">
        <f t="shared" si="16"/>
        <v>0</v>
      </c>
      <c r="W15" s="194">
        <f t="shared" si="17"/>
        <v>0</v>
      </c>
      <c r="X15" s="96"/>
      <c r="Y15" s="97" t="str">
        <f t="shared" si="18"/>
        <v/>
      </c>
      <c r="Z15" s="56" t="str">
        <f t="shared" si="19"/>
        <v/>
      </c>
      <c r="AA15" s="56" t="str">
        <f t="shared" si="3"/>
        <v/>
      </c>
      <c r="AB15" s="56" t="str">
        <f t="shared" si="4"/>
        <v/>
      </c>
      <c r="AC15" s="56" t="str">
        <f t="shared" si="5"/>
        <v/>
      </c>
      <c r="AD15" s="56" t="str">
        <f t="shared" si="6"/>
        <v/>
      </c>
      <c r="AE15" s="53" t="str">
        <f t="shared" si="7"/>
        <v/>
      </c>
      <c r="AF15" s="53" t="str">
        <f t="shared" si="8"/>
        <v/>
      </c>
      <c r="AG15" s="98" t="str">
        <f t="shared" si="9"/>
        <v/>
      </c>
      <c r="AH15" s="84"/>
      <c r="AI15" s="8"/>
      <c r="AJ15" s="55">
        <f t="shared" si="10"/>
        <v>0</v>
      </c>
      <c r="AK15" s="85"/>
      <c r="AL15" s="86"/>
      <c r="AM15" s="101">
        <f t="shared" si="11"/>
        <v>0</v>
      </c>
      <c r="AN15" s="147" t="str">
        <f t="shared" si="12"/>
        <v/>
      </c>
      <c r="AO15" s="147" t="str">
        <f t="shared" si="13"/>
        <v/>
      </c>
      <c r="AP15" s="3">
        <f t="shared" si="14"/>
        <v>25700</v>
      </c>
      <c r="AQ15" s="3">
        <f t="shared" si="15"/>
        <v>28000</v>
      </c>
    </row>
    <row r="16" spans="2:43" s="3" customFormat="1" ht="39" customHeight="1" thickBot="1" x14ac:dyDescent="0.25">
      <c r="B16" s="87">
        <v>9</v>
      </c>
      <c r="C16" s="173"/>
      <c r="D16" s="174"/>
      <c r="E16" s="175"/>
      <c r="F16" s="4"/>
      <c r="G16" s="4"/>
      <c r="H16" s="174"/>
      <c r="I16" s="189"/>
      <c r="J16" s="190"/>
      <c r="K16" s="178"/>
      <c r="L16" s="179"/>
      <c r="M16" s="180"/>
      <c r="N16" s="181"/>
      <c r="O16" s="182"/>
      <c r="P16" s="183"/>
      <c r="Q16" s="184" t="str">
        <f t="shared" si="0"/>
        <v/>
      </c>
      <c r="R16" s="185" t="str">
        <f t="shared" si="1"/>
        <v/>
      </c>
      <c r="S16" s="191"/>
      <c r="T16" s="192">
        <f t="shared" si="2"/>
        <v>0</v>
      </c>
      <c r="U16" s="218">
        <v>28000</v>
      </c>
      <c r="V16" s="193">
        <f t="shared" si="16"/>
        <v>0</v>
      </c>
      <c r="W16" s="194">
        <f t="shared" si="17"/>
        <v>0</v>
      </c>
      <c r="X16" s="96"/>
      <c r="Y16" s="97" t="str">
        <f t="shared" si="18"/>
        <v/>
      </c>
      <c r="Z16" s="56" t="str">
        <f t="shared" si="19"/>
        <v/>
      </c>
      <c r="AA16" s="56" t="str">
        <f t="shared" si="3"/>
        <v/>
      </c>
      <c r="AB16" s="56" t="str">
        <f t="shared" si="4"/>
        <v/>
      </c>
      <c r="AC16" s="56" t="str">
        <f t="shared" si="5"/>
        <v/>
      </c>
      <c r="AD16" s="56" t="str">
        <f t="shared" si="6"/>
        <v/>
      </c>
      <c r="AE16" s="53" t="str">
        <f t="shared" si="7"/>
        <v/>
      </c>
      <c r="AF16" s="53" t="str">
        <f t="shared" si="8"/>
        <v/>
      </c>
      <c r="AG16" s="98" t="str">
        <f t="shared" si="9"/>
        <v/>
      </c>
      <c r="AH16" s="84"/>
      <c r="AI16" s="8"/>
      <c r="AJ16" s="55">
        <f t="shared" si="10"/>
        <v>0</v>
      </c>
      <c r="AK16" s="85"/>
      <c r="AL16" s="86"/>
      <c r="AM16" s="101">
        <f t="shared" si="11"/>
        <v>0</v>
      </c>
      <c r="AN16" s="147" t="str">
        <f t="shared" si="12"/>
        <v/>
      </c>
      <c r="AO16" s="147" t="str">
        <f t="shared" si="13"/>
        <v/>
      </c>
      <c r="AP16" s="3">
        <f t="shared" si="14"/>
        <v>25700</v>
      </c>
      <c r="AQ16" s="3">
        <f t="shared" si="15"/>
        <v>28000</v>
      </c>
    </row>
    <row r="17" spans="1:43" s="3" customFormat="1" ht="39" customHeight="1" thickBot="1" x14ac:dyDescent="0.25">
      <c r="A17" s="2"/>
      <c r="B17" s="87">
        <v>10</v>
      </c>
      <c r="C17" s="173"/>
      <c r="D17" s="174"/>
      <c r="E17" s="175"/>
      <c r="F17" s="4"/>
      <c r="G17" s="4"/>
      <c r="H17" s="174"/>
      <c r="I17" s="189"/>
      <c r="J17" s="190"/>
      <c r="K17" s="178"/>
      <c r="L17" s="179"/>
      <c r="M17" s="180"/>
      <c r="N17" s="181"/>
      <c r="O17" s="182"/>
      <c r="P17" s="183"/>
      <c r="Q17" s="184" t="str">
        <f t="shared" si="0"/>
        <v/>
      </c>
      <c r="R17" s="185" t="str">
        <f t="shared" si="1"/>
        <v/>
      </c>
      <c r="S17" s="191"/>
      <c r="T17" s="192">
        <f t="shared" si="2"/>
        <v>0</v>
      </c>
      <c r="U17" s="218">
        <v>28000</v>
      </c>
      <c r="V17" s="193">
        <f t="shared" si="16"/>
        <v>0</v>
      </c>
      <c r="W17" s="194">
        <f t="shared" si="17"/>
        <v>0</v>
      </c>
      <c r="X17" s="96"/>
      <c r="Y17" s="97" t="str">
        <f t="shared" si="18"/>
        <v/>
      </c>
      <c r="Z17" s="56" t="str">
        <f t="shared" si="19"/>
        <v/>
      </c>
      <c r="AA17" s="56" t="str">
        <f t="shared" si="3"/>
        <v/>
      </c>
      <c r="AB17" s="56" t="str">
        <f t="shared" si="4"/>
        <v/>
      </c>
      <c r="AC17" s="56" t="str">
        <f t="shared" si="5"/>
        <v/>
      </c>
      <c r="AD17" s="56" t="str">
        <f t="shared" si="6"/>
        <v/>
      </c>
      <c r="AE17" s="53" t="str">
        <f t="shared" si="7"/>
        <v/>
      </c>
      <c r="AF17" s="53" t="str">
        <f t="shared" si="8"/>
        <v/>
      </c>
      <c r="AG17" s="98" t="str">
        <f t="shared" si="9"/>
        <v/>
      </c>
      <c r="AH17" s="84"/>
      <c r="AI17" s="8"/>
      <c r="AJ17" s="55">
        <f t="shared" si="10"/>
        <v>0</v>
      </c>
      <c r="AK17" s="85"/>
      <c r="AL17" s="86"/>
      <c r="AM17" s="101">
        <f t="shared" si="11"/>
        <v>0</v>
      </c>
      <c r="AN17" s="147" t="str">
        <f t="shared" si="12"/>
        <v/>
      </c>
      <c r="AO17" s="147" t="str">
        <f t="shared" si="13"/>
        <v/>
      </c>
      <c r="AP17" s="3">
        <f t="shared" si="14"/>
        <v>25700</v>
      </c>
      <c r="AQ17" s="3">
        <f t="shared" si="15"/>
        <v>28000</v>
      </c>
    </row>
    <row r="18" spans="1:43" s="3" customFormat="1" ht="39" customHeight="1" thickBot="1" x14ac:dyDescent="0.25">
      <c r="A18" s="2"/>
      <c r="B18" s="87">
        <v>11</v>
      </c>
      <c r="C18" s="173"/>
      <c r="D18" s="174"/>
      <c r="E18" s="175"/>
      <c r="F18" s="4"/>
      <c r="G18" s="4"/>
      <c r="H18" s="174"/>
      <c r="I18" s="189"/>
      <c r="J18" s="190"/>
      <c r="K18" s="178"/>
      <c r="L18" s="179"/>
      <c r="M18" s="180"/>
      <c r="N18" s="181"/>
      <c r="O18" s="182"/>
      <c r="P18" s="183"/>
      <c r="Q18" s="184" t="str">
        <f t="shared" si="0"/>
        <v/>
      </c>
      <c r="R18" s="185" t="str">
        <f t="shared" si="1"/>
        <v/>
      </c>
      <c r="S18" s="191"/>
      <c r="T18" s="192">
        <f t="shared" si="2"/>
        <v>0</v>
      </c>
      <c r="U18" s="218">
        <v>28000</v>
      </c>
      <c r="V18" s="193">
        <f t="shared" si="16"/>
        <v>0</v>
      </c>
      <c r="W18" s="194">
        <f t="shared" si="17"/>
        <v>0</v>
      </c>
      <c r="X18" s="96"/>
      <c r="Y18" s="97" t="str">
        <f t="shared" si="18"/>
        <v/>
      </c>
      <c r="Z18" s="56" t="str">
        <f t="shared" si="19"/>
        <v/>
      </c>
      <c r="AA18" s="56" t="str">
        <f t="shared" si="3"/>
        <v/>
      </c>
      <c r="AB18" s="56" t="str">
        <f t="shared" si="4"/>
        <v/>
      </c>
      <c r="AC18" s="56" t="str">
        <f t="shared" si="5"/>
        <v/>
      </c>
      <c r="AD18" s="56" t="str">
        <f t="shared" si="6"/>
        <v/>
      </c>
      <c r="AE18" s="53" t="str">
        <f t="shared" si="7"/>
        <v/>
      </c>
      <c r="AF18" s="53" t="str">
        <f t="shared" si="8"/>
        <v/>
      </c>
      <c r="AG18" s="98" t="str">
        <f t="shared" si="9"/>
        <v/>
      </c>
      <c r="AH18" s="84"/>
      <c r="AI18" s="8"/>
      <c r="AJ18" s="55">
        <f t="shared" si="10"/>
        <v>0</v>
      </c>
      <c r="AK18" s="85"/>
      <c r="AL18" s="86"/>
      <c r="AM18" s="101">
        <f t="shared" si="11"/>
        <v>0</v>
      </c>
      <c r="AN18" s="147" t="str">
        <f t="shared" si="12"/>
        <v/>
      </c>
      <c r="AO18" s="147" t="str">
        <f t="shared" si="13"/>
        <v/>
      </c>
      <c r="AP18" s="3">
        <f t="shared" si="14"/>
        <v>25700</v>
      </c>
      <c r="AQ18" s="3">
        <f t="shared" si="15"/>
        <v>28000</v>
      </c>
    </row>
    <row r="19" spans="1:43" s="3" customFormat="1" ht="39" customHeight="1" thickBot="1" x14ac:dyDescent="0.25">
      <c r="A19" s="2"/>
      <c r="B19" s="87">
        <v>12</v>
      </c>
      <c r="C19" s="173"/>
      <c r="D19" s="174"/>
      <c r="E19" s="175"/>
      <c r="F19" s="4"/>
      <c r="G19" s="4"/>
      <c r="H19" s="174"/>
      <c r="I19" s="189"/>
      <c r="J19" s="190"/>
      <c r="K19" s="178"/>
      <c r="L19" s="179"/>
      <c r="M19" s="180"/>
      <c r="N19" s="181"/>
      <c r="O19" s="182"/>
      <c r="P19" s="183"/>
      <c r="Q19" s="184" t="str">
        <f t="shared" si="0"/>
        <v/>
      </c>
      <c r="R19" s="185" t="str">
        <f t="shared" si="1"/>
        <v/>
      </c>
      <c r="S19" s="191"/>
      <c r="T19" s="192">
        <f t="shared" si="2"/>
        <v>0</v>
      </c>
      <c r="U19" s="218">
        <v>28000</v>
      </c>
      <c r="V19" s="193">
        <f t="shared" si="16"/>
        <v>0</v>
      </c>
      <c r="W19" s="194">
        <f t="shared" si="17"/>
        <v>0</v>
      </c>
      <c r="X19" s="96"/>
      <c r="Y19" s="97" t="str">
        <f t="shared" si="18"/>
        <v/>
      </c>
      <c r="Z19" s="56" t="str">
        <f t="shared" si="19"/>
        <v/>
      </c>
      <c r="AA19" s="56" t="str">
        <f t="shared" si="3"/>
        <v/>
      </c>
      <c r="AB19" s="56" t="str">
        <f t="shared" si="4"/>
        <v/>
      </c>
      <c r="AC19" s="56" t="str">
        <f t="shared" si="5"/>
        <v/>
      </c>
      <c r="AD19" s="56" t="str">
        <f t="shared" si="6"/>
        <v/>
      </c>
      <c r="AE19" s="53" t="str">
        <f t="shared" si="7"/>
        <v/>
      </c>
      <c r="AF19" s="53" t="str">
        <f t="shared" si="8"/>
        <v/>
      </c>
      <c r="AG19" s="98" t="str">
        <f t="shared" si="9"/>
        <v/>
      </c>
      <c r="AH19" s="84"/>
      <c r="AI19" s="8"/>
      <c r="AJ19" s="55">
        <f t="shared" si="10"/>
        <v>0</v>
      </c>
      <c r="AK19" s="85"/>
      <c r="AL19" s="86"/>
      <c r="AM19" s="101">
        <f t="shared" si="11"/>
        <v>0</v>
      </c>
      <c r="AN19" s="147" t="str">
        <f t="shared" si="12"/>
        <v/>
      </c>
      <c r="AO19" s="147" t="str">
        <f t="shared" si="13"/>
        <v/>
      </c>
      <c r="AP19" s="3">
        <f t="shared" si="14"/>
        <v>25700</v>
      </c>
      <c r="AQ19" s="3">
        <f t="shared" si="15"/>
        <v>28000</v>
      </c>
    </row>
    <row r="20" spans="1:43" s="3" customFormat="1" ht="39" customHeight="1" thickBot="1" x14ac:dyDescent="0.25">
      <c r="A20" s="2"/>
      <c r="B20" s="87">
        <v>13</v>
      </c>
      <c r="C20" s="173"/>
      <c r="D20" s="174"/>
      <c r="E20" s="175"/>
      <c r="F20" s="4"/>
      <c r="G20" s="4"/>
      <c r="H20" s="174"/>
      <c r="I20" s="189"/>
      <c r="J20" s="190"/>
      <c r="K20" s="178"/>
      <c r="L20" s="179"/>
      <c r="M20" s="180"/>
      <c r="N20" s="181"/>
      <c r="O20" s="182"/>
      <c r="P20" s="183"/>
      <c r="Q20" s="184" t="str">
        <f t="shared" si="0"/>
        <v/>
      </c>
      <c r="R20" s="185" t="str">
        <f t="shared" si="1"/>
        <v/>
      </c>
      <c r="S20" s="191"/>
      <c r="T20" s="192">
        <f t="shared" si="2"/>
        <v>0</v>
      </c>
      <c r="U20" s="218">
        <v>28000</v>
      </c>
      <c r="V20" s="193">
        <f t="shared" si="16"/>
        <v>0</v>
      </c>
      <c r="W20" s="194">
        <f t="shared" si="17"/>
        <v>0</v>
      </c>
      <c r="X20" s="96"/>
      <c r="Y20" s="97" t="str">
        <f t="shared" si="18"/>
        <v/>
      </c>
      <c r="Z20" s="56" t="str">
        <f t="shared" si="19"/>
        <v/>
      </c>
      <c r="AA20" s="56" t="str">
        <f t="shared" si="3"/>
        <v/>
      </c>
      <c r="AB20" s="56" t="str">
        <f t="shared" si="4"/>
        <v/>
      </c>
      <c r="AC20" s="56" t="str">
        <f t="shared" si="5"/>
        <v/>
      </c>
      <c r="AD20" s="56" t="str">
        <f t="shared" si="6"/>
        <v/>
      </c>
      <c r="AE20" s="53" t="str">
        <f t="shared" si="7"/>
        <v/>
      </c>
      <c r="AF20" s="53" t="str">
        <f t="shared" si="8"/>
        <v/>
      </c>
      <c r="AG20" s="98" t="str">
        <f t="shared" si="9"/>
        <v/>
      </c>
      <c r="AH20" s="84"/>
      <c r="AI20" s="8"/>
      <c r="AJ20" s="55">
        <f t="shared" si="10"/>
        <v>0</v>
      </c>
      <c r="AK20" s="85"/>
      <c r="AL20" s="86"/>
      <c r="AM20" s="101">
        <f t="shared" si="11"/>
        <v>0</v>
      </c>
      <c r="AN20" s="147" t="str">
        <f t="shared" si="12"/>
        <v/>
      </c>
      <c r="AO20" s="147" t="str">
        <f t="shared" si="13"/>
        <v/>
      </c>
      <c r="AP20" s="3">
        <f t="shared" si="14"/>
        <v>25700</v>
      </c>
      <c r="AQ20" s="3">
        <f t="shared" si="15"/>
        <v>28000</v>
      </c>
    </row>
    <row r="21" spans="1:43" s="3" customFormat="1" ht="39" customHeight="1" thickBot="1" x14ac:dyDescent="0.25">
      <c r="A21" s="2"/>
      <c r="B21" s="87">
        <v>14</v>
      </c>
      <c r="C21" s="173"/>
      <c r="D21" s="174"/>
      <c r="E21" s="175"/>
      <c r="F21" s="4"/>
      <c r="G21" s="4"/>
      <c r="H21" s="174"/>
      <c r="I21" s="189"/>
      <c r="J21" s="190"/>
      <c r="K21" s="178"/>
      <c r="L21" s="179"/>
      <c r="M21" s="180"/>
      <c r="N21" s="181"/>
      <c r="O21" s="182"/>
      <c r="P21" s="183"/>
      <c r="Q21" s="184" t="str">
        <f t="shared" si="0"/>
        <v/>
      </c>
      <c r="R21" s="185" t="str">
        <f t="shared" si="1"/>
        <v/>
      </c>
      <c r="S21" s="191"/>
      <c r="T21" s="192">
        <f t="shared" si="2"/>
        <v>0</v>
      </c>
      <c r="U21" s="218">
        <v>28000</v>
      </c>
      <c r="V21" s="193">
        <f t="shared" si="16"/>
        <v>0</v>
      </c>
      <c r="W21" s="194">
        <f t="shared" si="17"/>
        <v>0</v>
      </c>
      <c r="X21" s="96"/>
      <c r="Y21" s="97" t="str">
        <f t="shared" si="18"/>
        <v/>
      </c>
      <c r="Z21" s="56" t="str">
        <f t="shared" si="19"/>
        <v/>
      </c>
      <c r="AA21" s="56" t="str">
        <f t="shared" si="3"/>
        <v/>
      </c>
      <c r="AB21" s="56" t="str">
        <f t="shared" si="4"/>
        <v/>
      </c>
      <c r="AC21" s="56" t="str">
        <f t="shared" si="5"/>
        <v/>
      </c>
      <c r="AD21" s="56" t="str">
        <f t="shared" si="6"/>
        <v/>
      </c>
      <c r="AE21" s="53" t="str">
        <f t="shared" si="7"/>
        <v/>
      </c>
      <c r="AF21" s="53" t="str">
        <f t="shared" si="8"/>
        <v/>
      </c>
      <c r="AG21" s="98" t="str">
        <f t="shared" si="9"/>
        <v/>
      </c>
      <c r="AH21" s="84"/>
      <c r="AI21" s="8"/>
      <c r="AJ21" s="55">
        <f t="shared" si="10"/>
        <v>0</v>
      </c>
      <c r="AK21" s="85"/>
      <c r="AL21" s="86"/>
      <c r="AM21" s="101">
        <f t="shared" si="11"/>
        <v>0</v>
      </c>
      <c r="AN21" s="147" t="str">
        <f t="shared" si="12"/>
        <v/>
      </c>
      <c r="AO21" s="147" t="str">
        <f t="shared" si="13"/>
        <v/>
      </c>
      <c r="AP21" s="3">
        <f t="shared" si="14"/>
        <v>25700</v>
      </c>
      <c r="AQ21" s="3">
        <f t="shared" si="15"/>
        <v>28000</v>
      </c>
    </row>
    <row r="22" spans="1:43" s="3" customFormat="1" ht="39" customHeight="1" thickBot="1" x14ac:dyDescent="0.25">
      <c r="A22" s="2"/>
      <c r="B22" s="87">
        <v>15</v>
      </c>
      <c r="C22" s="173"/>
      <c r="D22" s="174"/>
      <c r="E22" s="175"/>
      <c r="F22" s="4"/>
      <c r="G22" s="4"/>
      <c r="H22" s="174"/>
      <c r="I22" s="189"/>
      <c r="J22" s="190"/>
      <c r="K22" s="178"/>
      <c r="L22" s="179"/>
      <c r="M22" s="180"/>
      <c r="N22" s="181"/>
      <c r="O22" s="182"/>
      <c r="P22" s="183"/>
      <c r="Q22" s="184" t="str">
        <f t="shared" si="0"/>
        <v/>
      </c>
      <c r="R22" s="185" t="str">
        <f t="shared" si="1"/>
        <v/>
      </c>
      <c r="S22" s="191"/>
      <c r="T22" s="192">
        <f t="shared" si="2"/>
        <v>0</v>
      </c>
      <c r="U22" s="218">
        <v>28000</v>
      </c>
      <c r="V22" s="193">
        <f t="shared" si="16"/>
        <v>0</v>
      </c>
      <c r="W22" s="194">
        <f t="shared" si="17"/>
        <v>0</v>
      </c>
      <c r="X22" s="96"/>
      <c r="Y22" s="97" t="str">
        <f t="shared" si="18"/>
        <v/>
      </c>
      <c r="Z22" s="56" t="str">
        <f t="shared" si="19"/>
        <v/>
      </c>
      <c r="AA22" s="56" t="str">
        <f t="shared" si="3"/>
        <v/>
      </c>
      <c r="AB22" s="56" t="str">
        <f t="shared" si="4"/>
        <v/>
      </c>
      <c r="AC22" s="56" t="str">
        <f t="shared" si="5"/>
        <v/>
      </c>
      <c r="AD22" s="56" t="str">
        <f t="shared" si="6"/>
        <v/>
      </c>
      <c r="AE22" s="53" t="str">
        <f t="shared" si="7"/>
        <v/>
      </c>
      <c r="AF22" s="53" t="str">
        <f t="shared" si="8"/>
        <v/>
      </c>
      <c r="AG22" s="98" t="str">
        <f t="shared" si="9"/>
        <v/>
      </c>
      <c r="AH22" s="84"/>
      <c r="AI22" s="8"/>
      <c r="AJ22" s="55">
        <f t="shared" si="10"/>
        <v>0</v>
      </c>
      <c r="AK22" s="85"/>
      <c r="AL22" s="86"/>
      <c r="AM22" s="101">
        <f t="shared" si="11"/>
        <v>0</v>
      </c>
      <c r="AN22" s="147" t="str">
        <f t="shared" si="12"/>
        <v/>
      </c>
      <c r="AO22" s="147" t="str">
        <f t="shared" si="13"/>
        <v/>
      </c>
      <c r="AP22" s="3">
        <f t="shared" si="14"/>
        <v>25700</v>
      </c>
      <c r="AQ22" s="3">
        <f t="shared" si="15"/>
        <v>28000</v>
      </c>
    </row>
    <row r="23" spans="1:43" s="3" customFormat="1" ht="39" customHeight="1" thickBot="1" x14ac:dyDescent="0.25">
      <c r="A23" s="2"/>
      <c r="B23" s="87">
        <v>16</v>
      </c>
      <c r="C23" s="173"/>
      <c r="D23" s="174"/>
      <c r="E23" s="175"/>
      <c r="F23" s="4"/>
      <c r="G23" s="4"/>
      <c r="H23" s="174"/>
      <c r="I23" s="189"/>
      <c r="J23" s="190"/>
      <c r="K23" s="178"/>
      <c r="L23" s="179"/>
      <c r="M23" s="180"/>
      <c r="N23" s="181"/>
      <c r="O23" s="182"/>
      <c r="P23" s="183"/>
      <c r="Q23" s="184" t="str">
        <f t="shared" si="0"/>
        <v/>
      </c>
      <c r="R23" s="185" t="str">
        <f t="shared" si="1"/>
        <v/>
      </c>
      <c r="S23" s="191"/>
      <c r="T23" s="192">
        <f t="shared" si="2"/>
        <v>0</v>
      </c>
      <c r="U23" s="218">
        <v>28000</v>
      </c>
      <c r="V23" s="193">
        <f t="shared" si="16"/>
        <v>0</v>
      </c>
      <c r="W23" s="194">
        <f t="shared" si="17"/>
        <v>0</v>
      </c>
      <c r="X23" s="96"/>
      <c r="Y23" s="97" t="str">
        <f t="shared" si="18"/>
        <v/>
      </c>
      <c r="Z23" s="56" t="str">
        <f t="shared" si="19"/>
        <v/>
      </c>
      <c r="AA23" s="56" t="str">
        <f t="shared" si="3"/>
        <v/>
      </c>
      <c r="AB23" s="56" t="str">
        <f t="shared" si="4"/>
        <v/>
      </c>
      <c r="AC23" s="56" t="str">
        <f t="shared" si="5"/>
        <v/>
      </c>
      <c r="AD23" s="56" t="str">
        <f t="shared" si="6"/>
        <v/>
      </c>
      <c r="AE23" s="53" t="str">
        <f t="shared" si="7"/>
        <v/>
      </c>
      <c r="AF23" s="53" t="str">
        <f t="shared" si="8"/>
        <v/>
      </c>
      <c r="AG23" s="98" t="str">
        <f t="shared" si="9"/>
        <v/>
      </c>
      <c r="AH23" s="84"/>
      <c r="AI23" s="8"/>
      <c r="AJ23" s="55">
        <f t="shared" si="10"/>
        <v>0</v>
      </c>
      <c r="AK23" s="85"/>
      <c r="AL23" s="86"/>
      <c r="AM23" s="101">
        <f t="shared" si="11"/>
        <v>0</v>
      </c>
      <c r="AN23" s="147" t="str">
        <f t="shared" si="12"/>
        <v/>
      </c>
      <c r="AO23" s="147" t="str">
        <f t="shared" si="13"/>
        <v/>
      </c>
      <c r="AP23" s="3">
        <f t="shared" si="14"/>
        <v>25700</v>
      </c>
      <c r="AQ23" s="3">
        <f t="shared" si="15"/>
        <v>28000</v>
      </c>
    </row>
    <row r="24" spans="1:43" s="3" customFormat="1" ht="39" customHeight="1" thickBot="1" x14ac:dyDescent="0.25">
      <c r="A24" s="2"/>
      <c r="B24" s="87">
        <v>17</v>
      </c>
      <c r="C24" s="173"/>
      <c r="D24" s="174"/>
      <c r="E24" s="175"/>
      <c r="F24" s="4"/>
      <c r="G24" s="4"/>
      <c r="H24" s="174"/>
      <c r="I24" s="189"/>
      <c r="J24" s="190"/>
      <c r="K24" s="178"/>
      <c r="L24" s="179"/>
      <c r="M24" s="180"/>
      <c r="N24" s="181"/>
      <c r="O24" s="182"/>
      <c r="P24" s="183"/>
      <c r="Q24" s="184" t="str">
        <f t="shared" si="0"/>
        <v/>
      </c>
      <c r="R24" s="185" t="str">
        <f t="shared" si="1"/>
        <v/>
      </c>
      <c r="S24" s="191"/>
      <c r="T24" s="192">
        <f t="shared" si="2"/>
        <v>0</v>
      </c>
      <c r="U24" s="218">
        <v>28000</v>
      </c>
      <c r="V24" s="193">
        <f t="shared" si="16"/>
        <v>0</v>
      </c>
      <c r="W24" s="194">
        <f t="shared" si="17"/>
        <v>0</v>
      </c>
      <c r="X24" s="96"/>
      <c r="Y24" s="97" t="str">
        <f t="shared" si="18"/>
        <v/>
      </c>
      <c r="Z24" s="56" t="str">
        <f t="shared" si="19"/>
        <v/>
      </c>
      <c r="AA24" s="56" t="str">
        <f t="shared" si="3"/>
        <v/>
      </c>
      <c r="AB24" s="56" t="str">
        <f t="shared" si="4"/>
        <v/>
      </c>
      <c r="AC24" s="56" t="str">
        <f t="shared" si="5"/>
        <v/>
      </c>
      <c r="AD24" s="56" t="str">
        <f t="shared" si="6"/>
        <v/>
      </c>
      <c r="AE24" s="53" t="str">
        <f t="shared" si="7"/>
        <v/>
      </c>
      <c r="AF24" s="53" t="str">
        <f t="shared" si="8"/>
        <v/>
      </c>
      <c r="AG24" s="98" t="str">
        <f t="shared" si="9"/>
        <v/>
      </c>
      <c r="AH24" s="84"/>
      <c r="AI24" s="8"/>
      <c r="AJ24" s="55">
        <f t="shared" si="10"/>
        <v>0</v>
      </c>
      <c r="AK24" s="85"/>
      <c r="AL24" s="86"/>
      <c r="AM24" s="101">
        <f t="shared" si="11"/>
        <v>0</v>
      </c>
      <c r="AN24" s="147" t="str">
        <f t="shared" si="12"/>
        <v/>
      </c>
      <c r="AO24" s="147" t="str">
        <f t="shared" si="13"/>
        <v/>
      </c>
      <c r="AP24" s="3">
        <f t="shared" si="14"/>
        <v>25700</v>
      </c>
      <c r="AQ24" s="3">
        <f t="shared" si="15"/>
        <v>28000</v>
      </c>
    </row>
    <row r="25" spans="1:43" s="3" customFormat="1" ht="39" customHeight="1" thickBot="1" x14ac:dyDescent="0.25">
      <c r="A25" s="2"/>
      <c r="B25" s="87">
        <v>18</v>
      </c>
      <c r="C25" s="173"/>
      <c r="D25" s="174"/>
      <c r="E25" s="175"/>
      <c r="F25" s="4"/>
      <c r="G25" s="4"/>
      <c r="H25" s="174"/>
      <c r="I25" s="189"/>
      <c r="J25" s="190"/>
      <c r="K25" s="178"/>
      <c r="L25" s="179"/>
      <c r="M25" s="180"/>
      <c r="N25" s="181"/>
      <c r="O25" s="182"/>
      <c r="P25" s="183"/>
      <c r="Q25" s="184" t="str">
        <f t="shared" si="0"/>
        <v/>
      </c>
      <c r="R25" s="185" t="str">
        <f t="shared" si="1"/>
        <v/>
      </c>
      <c r="S25" s="191"/>
      <c r="T25" s="192">
        <f t="shared" si="2"/>
        <v>0</v>
      </c>
      <c r="U25" s="218">
        <v>28000</v>
      </c>
      <c r="V25" s="193">
        <f t="shared" si="16"/>
        <v>0</v>
      </c>
      <c r="W25" s="194">
        <f t="shared" si="17"/>
        <v>0</v>
      </c>
      <c r="X25" s="96"/>
      <c r="Y25" s="97" t="str">
        <f t="shared" si="18"/>
        <v/>
      </c>
      <c r="Z25" s="56" t="str">
        <f t="shared" si="19"/>
        <v/>
      </c>
      <c r="AA25" s="56" t="str">
        <f t="shared" si="3"/>
        <v/>
      </c>
      <c r="AB25" s="56" t="str">
        <f t="shared" si="4"/>
        <v/>
      </c>
      <c r="AC25" s="56" t="str">
        <f t="shared" si="5"/>
        <v/>
      </c>
      <c r="AD25" s="56" t="str">
        <f t="shared" si="6"/>
        <v/>
      </c>
      <c r="AE25" s="53" t="str">
        <f t="shared" si="7"/>
        <v/>
      </c>
      <c r="AF25" s="53" t="str">
        <f t="shared" si="8"/>
        <v/>
      </c>
      <c r="AG25" s="98" t="str">
        <f t="shared" si="9"/>
        <v/>
      </c>
      <c r="AH25" s="84"/>
      <c r="AI25" s="8"/>
      <c r="AJ25" s="55">
        <f t="shared" si="10"/>
        <v>0</v>
      </c>
      <c r="AK25" s="85"/>
      <c r="AL25" s="86"/>
      <c r="AM25" s="101">
        <f t="shared" si="11"/>
        <v>0</v>
      </c>
      <c r="AN25" s="147" t="str">
        <f t="shared" si="12"/>
        <v/>
      </c>
      <c r="AO25" s="147" t="str">
        <f t="shared" si="13"/>
        <v/>
      </c>
      <c r="AP25" s="3">
        <f t="shared" si="14"/>
        <v>25700</v>
      </c>
      <c r="AQ25" s="3">
        <f t="shared" si="15"/>
        <v>28000</v>
      </c>
    </row>
    <row r="26" spans="1:43" s="3" customFormat="1" ht="39" customHeight="1" thickBot="1" x14ac:dyDescent="0.25">
      <c r="A26" s="2"/>
      <c r="B26" s="87">
        <v>19</v>
      </c>
      <c r="C26" s="173"/>
      <c r="D26" s="174"/>
      <c r="E26" s="175"/>
      <c r="F26" s="4"/>
      <c r="G26" s="4"/>
      <c r="H26" s="174"/>
      <c r="I26" s="189"/>
      <c r="J26" s="190"/>
      <c r="K26" s="178"/>
      <c r="L26" s="179"/>
      <c r="M26" s="180"/>
      <c r="N26" s="181"/>
      <c r="O26" s="182"/>
      <c r="P26" s="183"/>
      <c r="Q26" s="184" t="str">
        <f t="shared" si="0"/>
        <v/>
      </c>
      <c r="R26" s="185" t="str">
        <f t="shared" si="1"/>
        <v/>
      </c>
      <c r="S26" s="191"/>
      <c r="T26" s="192">
        <f t="shared" si="2"/>
        <v>0</v>
      </c>
      <c r="U26" s="218">
        <v>28000</v>
      </c>
      <c r="V26" s="193">
        <f t="shared" si="16"/>
        <v>0</v>
      </c>
      <c r="W26" s="194">
        <f t="shared" si="17"/>
        <v>0</v>
      </c>
      <c r="X26" s="96"/>
      <c r="Y26" s="97" t="str">
        <f t="shared" si="18"/>
        <v/>
      </c>
      <c r="Z26" s="56" t="str">
        <f t="shared" si="19"/>
        <v/>
      </c>
      <c r="AA26" s="56" t="str">
        <f t="shared" si="3"/>
        <v/>
      </c>
      <c r="AB26" s="56" t="str">
        <f t="shared" si="4"/>
        <v/>
      </c>
      <c r="AC26" s="56" t="str">
        <f t="shared" si="5"/>
        <v/>
      </c>
      <c r="AD26" s="56" t="str">
        <f t="shared" si="6"/>
        <v/>
      </c>
      <c r="AE26" s="53" t="str">
        <f t="shared" si="7"/>
        <v/>
      </c>
      <c r="AF26" s="53" t="str">
        <f t="shared" si="8"/>
        <v/>
      </c>
      <c r="AG26" s="98" t="str">
        <f t="shared" si="9"/>
        <v/>
      </c>
      <c r="AH26" s="84"/>
      <c r="AI26" s="8"/>
      <c r="AJ26" s="55">
        <f t="shared" si="10"/>
        <v>0</v>
      </c>
      <c r="AK26" s="85"/>
      <c r="AL26" s="86"/>
      <c r="AM26" s="101">
        <f t="shared" si="11"/>
        <v>0</v>
      </c>
      <c r="AN26" s="147" t="str">
        <f t="shared" si="12"/>
        <v/>
      </c>
      <c r="AO26" s="147" t="str">
        <f t="shared" si="13"/>
        <v/>
      </c>
      <c r="AP26" s="3">
        <f t="shared" si="14"/>
        <v>25700</v>
      </c>
      <c r="AQ26" s="3">
        <f t="shared" si="15"/>
        <v>28000</v>
      </c>
    </row>
    <row r="27" spans="1:43" s="3" customFormat="1" ht="39" customHeight="1" thickBot="1" x14ac:dyDescent="0.25">
      <c r="A27" s="2"/>
      <c r="B27" s="87">
        <v>20</v>
      </c>
      <c r="C27" s="173"/>
      <c r="D27" s="174"/>
      <c r="E27" s="175"/>
      <c r="F27" s="4"/>
      <c r="G27" s="4"/>
      <c r="H27" s="174"/>
      <c r="I27" s="189"/>
      <c r="J27" s="190"/>
      <c r="K27" s="178"/>
      <c r="L27" s="179"/>
      <c r="M27" s="180"/>
      <c r="N27" s="181"/>
      <c r="O27" s="182"/>
      <c r="P27" s="183"/>
      <c r="Q27" s="184" t="str">
        <f t="shared" si="0"/>
        <v/>
      </c>
      <c r="R27" s="185" t="str">
        <f t="shared" si="1"/>
        <v/>
      </c>
      <c r="S27" s="191"/>
      <c r="T27" s="192">
        <f t="shared" si="2"/>
        <v>0</v>
      </c>
      <c r="U27" s="218">
        <v>28000</v>
      </c>
      <c r="V27" s="193">
        <f t="shared" si="16"/>
        <v>0</v>
      </c>
      <c r="W27" s="194">
        <f t="shared" si="17"/>
        <v>0</v>
      </c>
      <c r="X27" s="96"/>
      <c r="Y27" s="97" t="str">
        <f t="shared" si="18"/>
        <v/>
      </c>
      <c r="Z27" s="56" t="str">
        <f t="shared" si="19"/>
        <v/>
      </c>
      <c r="AA27" s="56" t="str">
        <f t="shared" si="3"/>
        <v/>
      </c>
      <c r="AB27" s="56" t="str">
        <f t="shared" si="4"/>
        <v/>
      </c>
      <c r="AC27" s="56" t="str">
        <f t="shared" si="5"/>
        <v/>
      </c>
      <c r="AD27" s="56" t="str">
        <f t="shared" si="6"/>
        <v/>
      </c>
      <c r="AE27" s="53" t="str">
        <f t="shared" si="7"/>
        <v/>
      </c>
      <c r="AF27" s="53" t="str">
        <f t="shared" si="8"/>
        <v/>
      </c>
      <c r="AG27" s="98" t="str">
        <f t="shared" si="9"/>
        <v/>
      </c>
      <c r="AH27" s="84"/>
      <c r="AI27" s="8"/>
      <c r="AJ27" s="55">
        <f t="shared" si="10"/>
        <v>0</v>
      </c>
      <c r="AK27" s="85"/>
      <c r="AL27" s="86"/>
      <c r="AM27" s="101">
        <f t="shared" si="11"/>
        <v>0</v>
      </c>
      <c r="AN27" s="147" t="str">
        <f t="shared" si="12"/>
        <v/>
      </c>
      <c r="AO27" s="147" t="str">
        <f t="shared" si="13"/>
        <v/>
      </c>
      <c r="AP27" s="3">
        <f t="shared" si="14"/>
        <v>25700</v>
      </c>
      <c r="AQ27" s="3">
        <f t="shared" si="15"/>
        <v>28000</v>
      </c>
    </row>
    <row r="28" spans="1:43" s="3" customFormat="1" ht="39" customHeight="1" thickBot="1" x14ac:dyDescent="0.25">
      <c r="A28" s="2"/>
      <c r="B28" s="87">
        <v>21</v>
      </c>
      <c r="C28" s="173"/>
      <c r="D28" s="174"/>
      <c r="E28" s="175"/>
      <c r="F28" s="4"/>
      <c r="G28" s="4"/>
      <c r="H28" s="174"/>
      <c r="I28" s="189"/>
      <c r="J28" s="190"/>
      <c r="K28" s="178"/>
      <c r="L28" s="179"/>
      <c r="M28" s="180"/>
      <c r="N28" s="181"/>
      <c r="O28" s="182"/>
      <c r="P28" s="183"/>
      <c r="Q28" s="184" t="str">
        <f t="shared" si="0"/>
        <v/>
      </c>
      <c r="R28" s="185" t="str">
        <f t="shared" si="1"/>
        <v/>
      </c>
      <c r="S28" s="191"/>
      <c r="T28" s="192">
        <f t="shared" si="2"/>
        <v>0</v>
      </c>
      <c r="U28" s="218">
        <v>28000</v>
      </c>
      <c r="V28" s="193">
        <f t="shared" si="16"/>
        <v>0</v>
      </c>
      <c r="W28" s="194">
        <f t="shared" si="17"/>
        <v>0</v>
      </c>
      <c r="X28" s="96"/>
      <c r="Y28" s="97" t="str">
        <f t="shared" si="18"/>
        <v/>
      </c>
      <c r="Z28" s="56" t="str">
        <f t="shared" si="19"/>
        <v/>
      </c>
      <c r="AA28" s="56" t="str">
        <f t="shared" si="3"/>
        <v/>
      </c>
      <c r="AB28" s="56" t="str">
        <f t="shared" si="4"/>
        <v/>
      </c>
      <c r="AC28" s="56" t="str">
        <f t="shared" si="5"/>
        <v/>
      </c>
      <c r="AD28" s="56" t="str">
        <f t="shared" si="6"/>
        <v/>
      </c>
      <c r="AE28" s="53" t="str">
        <f t="shared" si="7"/>
        <v/>
      </c>
      <c r="AF28" s="53" t="str">
        <f t="shared" si="8"/>
        <v/>
      </c>
      <c r="AG28" s="98" t="str">
        <f t="shared" si="9"/>
        <v/>
      </c>
      <c r="AH28" s="84"/>
      <c r="AI28" s="8"/>
      <c r="AJ28" s="55">
        <f t="shared" si="10"/>
        <v>0</v>
      </c>
      <c r="AK28" s="85"/>
      <c r="AL28" s="86"/>
      <c r="AM28" s="101">
        <f t="shared" si="11"/>
        <v>0</v>
      </c>
      <c r="AN28" s="147" t="str">
        <f t="shared" si="12"/>
        <v/>
      </c>
      <c r="AO28" s="147" t="str">
        <f t="shared" si="13"/>
        <v/>
      </c>
      <c r="AP28" s="3">
        <f t="shared" si="14"/>
        <v>25700</v>
      </c>
      <c r="AQ28" s="3">
        <f t="shared" si="15"/>
        <v>28000</v>
      </c>
    </row>
    <row r="29" spans="1:43" s="3" customFormat="1" ht="39" customHeight="1" thickBot="1" x14ac:dyDescent="0.25">
      <c r="A29" s="2"/>
      <c r="B29" s="87">
        <v>22</v>
      </c>
      <c r="C29" s="173"/>
      <c r="D29" s="174"/>
      <c r="E29" s="175"/>
      <c r="F29" s="4"/>
      <c r="G29" s="4"/>
      <c r="H29" s="174"/>
      <c r="I29" s="189"/>
      <c r="J29" s="190"/>
      <c r="K29" s="178"/>
      <c r="L29" s="179"/>
      <c r="M29" s="180"/>
      <c r="N29" s="181"/>
      <c r="O29" s="182"/>
      <c r="P29" s="183"/>
      <c r="Q29" s="184" t="str">
        <f t="shared" si="0"/>
        <v/>
      </c>
      <c r="R29" s="185" t="str">
        <f t="shared" si="1"/>
        <v/>
      </c>
      <c r="S29" s="191"/>
      <c r="T29" s="192">
        <f t="shared" si="2"/>
        <v>0</v>
      </c>
      <c r="U29" s="218">
        <v>28000</v>
      </c>
      <c r="V29" s="193">
        <f t="shared" si="16"/>
        <v>0</v>
      </c>
      <c r="W29" s="194">
        <f t="shared" si="17"/>
        <v>0</v>
      </c>
      <c r="X29" s="96"/>
      <c r="Y29" s="97" t="str">
        <f t="shared" si="18"/>
        <v/>
      </c>
      <c r="Z29" s="56" t="str">
        <f t="shared" si="19"/>
        <v/>
      </c>
      <c r="AA29" s="56" t="str">
        <f t="shared" si="3"/>
        <v/>
      </c>
      <c r="AB29" s="56" t="str">
        <f t="shared" si="4"/>
        <v/>
      </c>
      <c r="AC29" s="56" t="str">
        <f t="shared" si="5"/>
        <v/>
      </c>
      <c r="AD29" s="56" t="str">
        <f t="shared" si="6"/>
        <v/>
      </c>
      <c r="AE29" s="53" t="str">
        <f t="shared" si="7"/>
        <v/>
      </c>
      <c r="AF29" s="53" t="str">
        <f t="shared" si="8"/>
        <v/>
      </c>
      <c r="AG29" s="98" t="str">
        <f t="shared" si="9"/>
        <v/>
      </c>
      <c r="AH29" s="84"/>
      <c r="AI29" s="8"/>
      <c r="AJ29" s="55">
        <f t="shared" si="10"/>
        <v>0</v>
      </c>
      <c r="AK29" s="85"/>
      <c r="AL29" s="86"/>
      <c r="AM29" s="101">
        <f t="shared" si="11"/>
        <v>0</v>
      </c>
      <c r="AN29" s="147" t="str">
        <f t="shared" si="12"/>
        <v/>
      </c>
      <c r="AO29" s="147" t="str">
        <f t="shared" si="13"/>
        <v/>
      </c>
      <c r="AP29" s="3">
        <f t="shared" si="14"/>
        <v>25700</v>
      </c>
      <c r="AQ29" s="3">
        <f t="shared" si="15"/>
        <v>28000</v>
      </c>
    </row>
    <row r="30" spans="1:43" s="3" customFormat="1" ht="39" customHeight="1" thickBot="1" x14ac:dyDescent="0.25">
      <c r="A30" s="2"/>
      <c r="B30" s="87">
        <v>23</v>
      </c>
      <c r="C30" s="173"/>
      <c r="D30" s="174"/>
      <c r="E30" s="175"/>
      <c r="F30" s="4"/>
      <c r="G30" s="4"/>
      <c r="H30" s="174"/>
      <c r="I30" s="189"/>
      <c r="J30" s="190"/>
      <c r="K30" s="178"/>
      <c r="L30" s="179"/>
      <c r="M30" s="180"/>
      <c r="N30" s="181"/>
      <c r="O30" s="182"/>
      <c r="P30" s="183"/>
      <c r="Q30" s="184" t="str">
        <f t="shared" si="0"/>
        <v/>
      </c>
      <c r="R30" s="185" t="str">
        <f t="shared" si="1"/>
        <v/>
      </c>
      <c r="S30" s="191"/>
      <c r="T30" s="192">
        <f t="shared" si="2"/>
        <v>0</v>
      </c>
      <c r="U30" s="218">
        <v>28000</v>
      </c>
      <c r="V30" s="193">
        <f t="shared" si="16"/>
        <v>0</v>
      </c>
      <c r="W30" s="194">
        <f t="shared" si="17"/>
        <v>0</v>
      </c>
      <c r="X30" s="96"/>
      <c r="Y30" s="97" t="str">
        <f t="shared" si="18"/>
        <v/>
      </c>
      <c r="Z30" s="56" t="str">
        <f t="shared" si="19"/>
        <v/>
      </c>
      <c r="AA30" s="56" t="str">
        <f t="shared" si="3"/>
        <v/>
      </c>
      <c r="AB30" s="56" t="str">
        <f t="shared" si="4"/>
        <v/>
      </c>
      <c r="AC30" s="56" t="str">
        <f t="shared" si="5"/>
        <v/>
      </c>
      <c r="AD30" s="56" t="str">
        <f t="shared" si="6"/>
        <v/>
      </c>
      <c r="AE30" s="53" t="str">
        <f t="shared" si="7"/>
        <v/>
      </c>
      <c r="AF30" s="53" t="str">
        <f t="shared" si="8"/>
        <v/>
      </c>
      <c r="AG30" s="98" t="str">
        <f t="shared" si="9"/>
        <v/>
      </c>
      <c r="AH30" s="84"/>
      <c r="AI30" s="8"/>
      <c r="AJ30" s="55">
        <f t="shared" si="10"/>
        <v>0</v>
      </c>
      <c r="AK30" s="85"/>
      <c r="AL30" s="86"/>
      <c r="AM30" s="101">
        <f t="shared" si="11"/>
        <v>0</v>
      </c>
      <c r="AN30" s="147" t="str">
        <f t="shared" si="12"/>
        <v/>
      </c>
      <c r="AO30" s="147" t="str">
        <f t="shared" si="13"/>
        <v/>
      </c>
      <c r="AP30" s="3">
        <f t="shared" si="14"/>
        <v>25700</v>
      </c>
      <c r="AQ30" s="3">
        <f t="shared" si="15"/>
        <v>28000</v>
      </c>
    </row>
    <row r="31" spans="1:43" s="3" customFormat="1" ht="39" customHeight="1" thickBot="1" x14ac:dyDescent="0.25">
      <c r="A31" s="2"/>
      <c r="B31" s="87">
        <v>24</v>
      </c>
      <c r="C31" s="173"/>
      <c r="D31" s="174"/>
      <c r="E31" s="175"/>
      <c r="F31" s="4"/>
      <c r="G31" s="4"/>
      <c r="H31" s="174"/>
      <c r="I31" s="189"/>
      <c r="J31" s="190"/>
      <c r="K31" s="178"/>
      <c r="L31" s="179"/>
      <c r="M31" s="180"/>
      <c r="N31" s="181"/>
      <c r="O31" s="182"/>
      <c r="P31" s="183"/>
      <c r="Q31" s="184" t="str">
        <f t="shared" si="0"/>
        <v/>
      </c>
      <c r="R31" s="185" t="str">
        <f t="shared" si="1"/>
        <v/>
      </c>
      <c r="S31" s="191"/>
      <c r="T31" s="192">
        <f t="shared" si="2"/>
        <v>0</v>
      </c>
      <c r="U31" s="218">
        <v>28000</v>
      </c>
      <c r="V31" s="193">
        <f t="shared" si="16"/>
        <v>0</v>
      </c>
      <c r="W31" s="194">
        <f t="shared" si="17"/>
        <v>0</v>
      </c>
      <c r="X31" s="96"/>
      <c r="Y31" s="97" t="str">
        <f t="shared" si="18"/>
        <v/>
      </c>
      <c r="Z31" s="56" t="str">
        <f t="shared" si="19"/>
        <v/>
      </c>
      <c r="AA31" s="56" t="str">
        <f t="shared" si="3"/>
        <v/>
      </c>
      <c r="AB31" s="56" t="str">
        <f t="shared" si="4"/>
        <v/>
      </c>
      <c r="AC31" s="56" t="str">
        <f t="shared" si="5"/>
        <v/>
      </c>
      <c r="AD31" s="56" t="str">
        <f t="shared" si="6"/>
        <v/>
      </c>
      <c r="AE31" s="53" t="str">
        <f t="shared" si="7"/>
        <v/>
      </c>
      <c r="AF31" s="53" t="str">
        <f t="shared" si="8"/>
        <v/>
      </c>
      <c r="AG31" s="98" t="str">
        <f t="shared" si="9"/>
        <v/>
      </c>
      <c r="AH31" s="84"/>
      <c r="AI31" s="8"/>
      <c r="AJ31" s="55">
        <f t="shared" si="10"/>
        <v>0</v>
      </c>
      <c r="AK31" s="85"/>
      <c r="AL31" s="86"/>
      <c r="AM31" s="101">
        <f t="shared" si="11"/>
        <v>0</v>
      </c>
      <c r="AN31" s="147" t="str">
        <f t="shared" si="12"/>
        <v/>
      </c>
      <c r="AO31" s="147" t="str">
        <f t="shared" si="13"/>
        <v/>
      </c>
      <c r="AP31" s="3">
        <f t="shared" si="14"/>
        <v>25700</v>
      </c>
      <c r="AQ31" s="3">
        <f t="shared" si="15"/>
        <v>28000</v>
      </c>
    </row>
    <row r="32" spans="1:43" s="3" customFormat="1" ht="39" customHeight="1" thickBot="1" x14ac:dyDescent="0.25">
      <c r="A32" s="2"/>
      <c r="B32" s="87">
        <v>25</v>
      </c>
      <c r="C32" s="173"/>
      <c r="D32" s="174"/>
      <c r="E32" s="175"/>
      <c r="F32" s="4"/>
      <c r="G32" s="4"/>
      <c r="H32" s="174"/>
      <c r="I32" s="189"/>
      <c r="J32" s="190"/>
      <c r="K32" s="178"/>
      <c r="L32" s="179"/>
      <c r="M32" s="180"/>
      <c r="N32" s="181"/>
      <c r="O32" s="182"/>
      <c r="P32" s="183"/>
      <c r="Q32" s="184" t="str">
        <f t="shared" si="0"/>
        <v/>
      </c>
      <c r="R32" s="185" t="str">
        <f t="shared" si="1"/>
        <v/>
      </c>
      <c r="S32" s="191"/>
      <c r="T32" s="192">
        <f t="shared" si="2"/>
        <v>0</v>
      </c>
      <c r="U32" s="218">
        <v>28000</v>
      </c>
      <c r="V32" s="193">
        <f t="shared" si="16"/>
        <v>0</v>
      </c>
      <c r="W32" s="194">
        <f t="shared" si="17"/>
        <v>0</v>
      </c>
      <c r="X32" s="96"/>
      <c r="Y32" s="97" t="str">
        <f t="shared" si="18"/>
        <v/>
      </c>
      <c r="Z32" s="56" t="str">
        <f t="shared" si="19"/>
        <v/>
      </c>
      <c r="AA32" s="56" t="str">
        <f t="shared" si="3"/>
        <v/>
      </c>
      <c r="AB32" s="56" t="str">
        <f t="shared" si="4"/>
        <v/>
      </c>
      <c r="AC32" s="56" t="str">
        <f t="shared" si="5"/>
        <v/>
      </c>
      <c r="AD32" s="56" t="str">
        <f t="shared" si="6"/>
        <v/>
      </c>
      <c r="AE32" s="53" t="str">
        <f t="shared" si="7"/>
        <v/>
      </c>
      <c r="AF32" s="53" t="str">
        <f t="shared" si="8"/>
        <v/>
      </c>
      <c r="AG32" s="98" t="str">
        <f t="shared" si="9"/>
        <v/>
      </c>
      <c r="AH32" s="84"/>
      <c r="AI32" s="8"/>
      <c r="AJ32" s="55">
        <f t="shared" si="10"/>
        <v>0</v>
      </c>
      <c r="AK32" s="85"/>
      <c r="AL32" s="86"/>
      <c r="AM32" s="101">
        <f t="shared" si="11"/>
        <v>0</v>
      </c>
      <c r="AN32" s="147" t="str">
        <f t="shared" si="12"/>
        <v/>
      </c>
      <c r="AO32" s="147" t="str">
        <f t="shared" si="13"/>
        <v/>
      </c>
      <c r="AP32" s="3">
        <f t="shared" si="14"/>
        <v>25700</v>
      </c>
      <c r="AQ32" s="3">
        <f t="shared" si="15"/>
        <v>28000</v>
      </c>
    </row>
    <row r="33" spans="1:43" s="3" customFormat="1" ht="39" customHeight="1" thickBot="1" x14ac:dyDescent="0.25">
      <c r="A33" s="2"/>
      <c r="B33" s="87">
        <v>26</v>
      </c>
      <c r="C33" s="173"/>
      <c r="D33" s="174"/>
      <c r="E33" s="175"/>
      <c r="F33" s="4"/>
      <c r="G33" s="4"/>
      <c r="H33" s="174"/>
      <c r="I33" s="189"/>
      <c r="J33" s="190"/>
      <c r="K33" s="178"/>
      <c r="L33" s="179"/>
      <c r="M33" s="180"/>
      <c r="N33" s="181"/>
      <c r="O33" s="182"/>
      <c r="P33" s="183"/>
      <c r="Q33" s="184" t="str">
        <f t="shared" si="0"/>
        <v/>
      </c>
      <c r="R33" s="185" t="str">
        <f t="shared" si="1"/>
        <v/>
      </c>
      <c r="S33" s="191"/>
      <c r="T33" s="192">
        <f t="shared" si="2"/>
        <v>0</v>
      </c>
      <c r="U33" s="218">
        <v>28000</v>
      </c>
      <c r="V33" s="193">
        <f t="shared" si="16"/>
        <v>0</v>
      </c>
      <c r="W33" s="194">
        <f t="shared" si="17"/>
        <v>0</v>
      </c>
      <c r="X33" s="96"/>
      <c r="Y33" s="97" t="str">
        <f t="shared" si="18"/>
        <v/>
      </c>
      <c r="Z33" s="56" t="str">
        <f t="shared" si="19"/>
        <v/>
      </c>
      <c r="AA33" s="56" t="str">
        <f t="shared" si="3"/>
        <v/>
      </c>
      <c r="AB33" s="56" t="str">
        <f t="shared" si="4"/>
        <v/>
      </c>
      <c r="AC33" s="56" t="str">
        <f t="shared" si="5"/>
        <v/>
      </c>
      <c r="AD33" s="56" t="str">
        <f t="shared" si="6"/>
        <v/>
      </c>
      <c r="AE33" s="53" t="str">
        <f t="shared" si="7"/>
        <v/>
      </c>
      <c r="AF33" s="53" t="str">
        <f t="shared" si="8"/>
        <v/>
      </c>
      <c r="AG33" s="98" t="str">
        <f t="shared" si="9"/>
        <v/>
      </c>
      <c r="AH33" s="84"/>
      <c r="AI33" s="8"/>
      <c r="AJ33" s="55">
        <f t="shared" si="10"/>
        <v>0</v>
      </c>
      <c r="AK33" s="85"/>
      <c r="AL33" s="86"/>
      <c r="AM33" s="101">
        <f t="shared" si="11"/>
        <v>0</v>
      </c>
      <c r="AN33" s="147" t="str">
        <f t="shared" si="12"/>
        <v/>
      </c>
      <c r="AO33" s="147" t="str">
        <f t="shared" si="13"/>
        <v/>
      </c>
      <c r="AP33" s="3">
        <f t="shared" si="14"/>
        <v>25700</v>
      </c>
      <c r="AQ33" s="3">
        <f t="shared" si="15"/>
        <v>28000</v>
      </c>
    </row>
    <row r="34" spans="1:43" s="3" customFormat="1" ht="39" customHeight="1" thickBot="1" x14ac:dyDescent="0.25">
      <c r="A34" s="2"/>
      <c r="B34" s="87">
        <v>27</v>
      </c>
      <c r="C34" s="173"/>
      <c r="D34" s="174"/>
      <c r="E34" s="175"/>
      <c r="F34" s="4"/>
      <c r="G34" s="4"/>
      <c r="H34" s="174"/>
      <c r="I34" s="189"/>
      <c r="J34" s="190"/>
      <c r="K34" s="178"/>
      <c r="L34" s="179"/>
      <c r="M34" s="180"/>
      <c r="N34" s="181"/>
      <c r="O34" s="182"/>
      <c r="P34" s="183"/>
      <c r="Q34" s="184" t="str">
        <f t="shared" si="0"/>
        <v/>
      </c>
      <c r="R34" s="185" t="str">
        <f t="shared" si="1"/>
        <v/>
      </c>
      <c r="S34" s="191"/>
      <c r="T34" s="192">
        <f t="shared" si="2"/>
        <v>0</v>
      </c>
      <c r="U34" s="218">
        <v>28000</v>
      </c>
      <c r="V34" s="193">
        <f t="shared" si="16"/>
        <v>0</v>
      </c>
      <c r="W34" s="194">
        <f t="shared" si="17"/>
        <v>0</v>
      </c>
      <c r="X34" s="96"/>
      <c r="Y34" s="97" t="str">
        <f t="shared" si="18"/>
        <v/>
      </c>
      <c r="Z34" s="56" t="str">
        <f t="shared" si="19"/>
        <v/>
      </c>
      <c r="AA34" s="56" t="str">
        <f t="shared" si="3"/>
        <v/>
      </c>
      <c r="AB34" s="56" t="str">
        <f t="shared" si="4"/>
        <v/>
      </c>
      <c r="AC34" s="56" t="str">
        <f t="shared" si="5"/>
        <v/>
      </c>
      <c r="AD34" s="56" t="str">
        <f t="shared" si="6"/>
        <v/>
      </c>
      <c r="AE34" s="53" t="str">
        <f t="shared" si="7"/>
        <v/>
      </c>
      <c r="AF34" s="53" t="str">
        <f t="shared" si="8"/>
        <v/>
      </c>
      <c r="AG34" s="98" t="str">
        <f t="shared" si="9"/>
        <v/>
      </c>
      <c r="AH34" s="84"/>
      <c r="AI34" s="8"/>
      <c r="AJ34" s="55">
        <f t="shared" si="10"/>
        <v>0</v>
      </c>
      <c r="AK34" s="85"/>
      <c r="AL34" s="86"/>
      <c r="AM34" s="101">
        <f t="shared" si="11"/>
        <v>0</v>
      </c>
      <c r="AN34" s="147" t="str">
        <f t="shared" si="12"/>
        <v/>
      </c>
      <c r="AO34" s="147" t="str">
        <f t="shared" si="13"/>
        <v/>
      </c>
      <c r="AP34" s="3">
        <f t="shared" si="14"/>
        <v>25700</v>
      </c>
      <c r="AQ34" s="3">
        <f t="shared" si="15"/>
        <v>28000</v>
      </c>
    </row>
    <row r="35" spans="1:43" s="3" customFormat="1" ht="39" customHeight="1" thickBot="1" x14ac:dyDescent="0.25">
      <c r="A35" s="2"/>
      <c r="B35" s="87">
        <v>28</v>
      </c>
      <c r="C35" s="173"/>
      <c r="D35" s="174"/>
      <c r="E35" s="175"/>
      <c r="F35" s="4"/>
      <c r="G35" s="4"/>
      <c r="H35" s="174"/>
      <c r="I35" s="189"/>
      <c r="J35" s="190"/>
      <c r="K35" s="178"/>
      <c r="L35" s="179"/>
      <c r="M35" s="180"/>
      <c r="N35" s="181"/>
      <c r="O35" s="182"/>
      <c r="P35" s="183"/>
      <c r="Q35" s="184" t="str">
        <f t="shared" si="0"/>
        <v/>
      </c>
      <c r="R35" s="185" t="str">
        <f t="shared" si="1"/>
        <v/>
      </c>
      <c r="S35" s="191"/>
      <c r="T35" s="192">
        <f t="shared" si="2"/>
        <v>0</v>
      </c>
      <c r="U35" s="218">
        <v>28000</v>
      </c>
      <c r="V35" s="193">
        <f t="shared" si="16"/>
        <v>0</v>
      </c>
      <c r="W35" s="194">
        <f t="shared" si="17"/>
        <v>0</v>
      </c>
      <c r="X35" s="96"/>
      <c r="Y35" s="97" t="str">
        <f t="shared" si="18"/>
        <v/>
      </c>
      <c r="Z35" s="56" t="str">
        <f t="shared" si="19"/>
        <v/>
      </c>
      <c r="AA35" s="56" t="str">
        <f t="shared" si="3"/>
        <v/>
      </c>
      <c r="AB35" s="56" t="str">
        <f t="shared" si="4"/>
        <v/>
      </c>
      <c r="AC35" s="56" t="str">
        <f t="shared" si="5"/>
        <v/>
      </c>
      <c r="AD35" s="56" t="str">
        <f t="shared" si="6"/>
        <v/>
      </c>
      <c r="AE35" s="53" t="str">
        <f t="shared" si="7"/>
        <v/>
      </c>
      <c r="AF35" s="53" t="str">
        <f t="shared" si="8"/>
        <v/>
      </c>
      <c r="AG35" s="98" t="str">
        <f t="shared" si="9"/>
        <v/>
      </c>
      <c r="AH35" s="84"/>
      <c r="AI35" s="8"/>
      <c r="AJ35" s="55">
        <f t="shared" si="10"/>
        <v>0</v>
      </c>
      <c r="AK35" s="85"/>
      <c r="AL35" s="86"/>
      <c r="AM35" s="101">
        <f t="shared" si="11"/>
        <v>0</v>
      </c>
      <c r="AN35" s="147" t="str">
        <f t="shared" si="12"/>
        <v/>
      </c>
      <c r="AO35" s="147" t="str">
        <f t="shared" si="13"/>
        <v/>
      </c>
      <c r="AP35" s="3">
        <f t="shared" si="14"/>
        <v>25700</v>
      </c>
      <c r="AQ35" s="3">
        <f t="shared" si="15"/>
        <v>28000</v>
      </c>
    </row>
    <row r="36" spans="1:43" s="3" customFormat="1" ht="39" customHeight="1" thickBot="1" x14ac:dyDescent="0.25">
      <c r="A36" s="2"/>
      <c r="B36" s="87">
        <v>29</v>
      </c>
      <c r="C36" s="173"/>
      <c r="D36" s="174"/>
      <c r="E36" s="175"/>
      <c r="F36" s="4"/>
      <c r="G36" s="4"/>
      <c r="H36" s="174"/>
      <c r="I36" s="189"/>
      <c r="J36" s="190"/>
      <c r="K36" s="178"/>
      <c r="L36" s="179"/>
      <c r="M36" s="180"/>
      <c r="N36" s="181"/>
      <c r="O36" s="182"/>
      <c r="P36" s="183"/>
      <c r="Q36" s="184" t="str">
        <f t="shared" si="0"/>
        <v/>
      </c>
      <c r="R36" s="185" t="str">
        <f t="shared" si="1"/>
        <v/>
      </c>
      <c r="S36" s="191"/>
      <c r="T36" s="192">
        <f t="shared" si="2"/>
        <v>0</v>
      </c>
      <c r="U36" s="218">
        <v>28000</v>
      </c>
      <c r="V36" s="193">
        <f t="shared" si="16"/>
        <v>0</v>
      </c>
      <c r="W36" s="194">
        <f t="shared" si="17"/>
        <v>0</v>
      </c>
      <c r="X36" s="96"/>
      <c r="Y36" s="97" t="str">
        <f t="shared" si="18"/>
        <v/>
      </c>
      <c r="Z36" s="56" t="str">
        <f t="shared" si="19"/>
        <v/>
      </c>
      <c r="AA36" s="56" t="str">
        <f t="shared" si="3"/>
        <v/>
      </c>
      <c r="AB36" s="56" t="str">
        <f t="shared" si="4"/>
        <v/>
      </c>
      <c r="AC36" s="56" t="str">
        <f t="shared" si="5"/>
        <v/>
      </c>
      <c r="AD36" s="56" t="str">
        <f t="shared" si="6"/>
        <v/>
      </c>
      <c r="AE36" s="53" t="str">
        <f t="shared" si="7"/>
        <v/>
      </c>
      <c r="AF36" s="53" t="str">
        <f t="shared" si="8"/>
        <v/>
      </c>
      <c r="AG36" s="98" t="str">
        <f t="shared" si="9"/>
        <v/>
      </c>
      <c r="AH36" s="84"/>
      <c r="AI36" s="8"/>
      <c r="AJ36" s="55">
        <f t="shared" si="10"/>
        <v>0</v>
      </c>
      <c r="AK36" s="85"/>
      <c r="AL36" s="86"/>
      <c r="AM36" s="101">
        <f t="shared" si="11"/>
        <v>0</v>
      </c>
      <c r="AN36" s="147" t="str">
        <f t="shared" si="12"/>
        <v/>
      </c>
      <c r="AO36" s="147" t="str">
        <f t="shared" si="13"/>
        <v/>
      </c>
      <c r="AP36" s="3">
        <f t="shared" si="14"/>
        <v>25700</v>
      </c>
      <c r="AQ36" s="3">
        <f t="shared" si="15"/>
        <v>28000</v>
      </c>
    </row>
    <row r="37" spans="1:43" s="3" customFormat="1" ht="39" customHeight="1" thickBot="1" x14ac:dyDescent="0.25">
      <c r="A37" s="2"/>
      <c r="B37" s="87">
        <v>30</v>
      </c>
      <c r="C37" s="173"/>
      <c r="D37" s="174"/>
      <c r="E37" s="175"/>
      <c r="F37" s="4"/>
      <c r="G37" s="4"/>
      <c r="H37" s="174"/>
      <c r="I37" s="189"/>
      <c r="J37" s="190"/>
      <c r="K37" s="178"/>
      <c r="L37" s="179"/>
      <c r="M37" s="180"/>
      <c r="N37" s="181"/>
      <c r="O37" s="182"/>
      <c r="P37" s="183"/>
      <c r="Q37" s="184" t="str">
        <f t="shared" si="0"/>
        <v/>
      </c>
      <c r="R37" s="185" t="str">
        <f t="shared" si="1"/>
        <v/>
      </c>
      <c r="S37" s="191"/>
      <c r="T37" s="192">
        <f t="shared" si="2"/>
        <v>0</v>
      </c>
      <c r="U37" s="218">
        <v>28000</v>
      </c>
      <c r="V37" s="193">
        <f t="shared" si="16"/>
        <v>0</v>
      </c>
      <c r="W37" s="194">
        <f t="shared" si="17"/>
        <v>0</v>
      </c>
      <c r="X37" s="96"/>
      <c r="Y37" s="97" t="str">
        <f t="shared" si="18"/>
        <v/>
      </c>
      <c r="Z37" s="56" t="str">
        <f t="shared" si="19"/>
        <v/>
      </c>
      <c r="AA37" s="56" t="str">
        <f t="shared" si="3"/>
        <v/>
      </c>
      <c r="AB37" s="56" t="str">
        <f t="shared" si="4"/>
        <v/>
      </c>
      <c r="AC37" s="56" t="str">
        <f t="shared" si="5"/>
        <v/>
      </c>
      <c r="AD37" s="56" t="str">
        <f t="shared" si="6"/>
        <v/>
      </c>
      <c r="AE37" s="53" t="str">
        <f t="shared" si="7"/>
        <v/>
      </c>
      <c r="AF37" s="53" t="str">
        <f t="shared" si="8"/>
        <v/>
      </c>
      <c r="AG37" s="98" t="str">
        <f t="shared" si="9"/>
        <v/>
      </c>
      <c r="AH37" s="84"/>
      <c r="AI37" s="8"/>
      <c r="AJ37" s="55">
        <f t="shared" si="10"/>
        <v>0</v>
      </c>
      <c r="AK37" s="85"/>
      <c r="AL37" s="86"/>
      <c r="AM37" s="101">
        <f t="shared" si="11"/>
        <v>0</v>
      </c>
      <c r="AN37" s="147" t="str">
        <f t="shared" si="12"/>
        <v/>
      </c>
      <c r="AO37" s="147" t="str">
        <f t="shared" si="13"/>
        <v/>
      </c>
      <c r="AP37" s="3">
        <f t="shared" si="14"/>
        <v>25700</v>
      </c>
      <c r="AQ37" s="3">
        <f t="shared" si="15"/>
        <v>28000</v>
      </c>
    </row>
    <row r="38" spans="1:43" s="3" customFormat="1" ht="39" customHeight="1" thickBot="1" x14ac:dyDescent="0.25">
      <c r="A38" s="2"/>
      <c r="B38" s="87">
        <v>31</v>
      </c>
      <c r="C38" s="173"/>
      <c r="D38" s="174"/>
      <c r="E38" s="175"/>
      <c r="F38" s="4"/>
      <c r="G38" s="4"/>
      <c r="H38" s="174"/>
      <c r="I38" s="189"/>
      <c r="J38" s="190"/>
      <c r="K38" s="178"/>
      <c r="L38" s="179"/>
      <c r="M38" s="180"/>
      <c r="N38" s="181"/>
      <c r="O38" s="182"/>
      <c r="P38" s="183"/>
      <c r="Q38" s="184" t="str">
        <f t="shared" si="0"/>
        <v/>
      </c>
      <c r="R38" s="185" t="str">
        <f t="shared" si="1"/>
        <v/>
      </c>
      <c r="S38" s="191"/>
      <c r="T38" s="192">
        <f t="shared" si="2"/>
        <v>0</v>
      </c>
      <c r="U38" s="218">
        <v>28000</v>
      </c>
      <c r="V38" s="193">
        <f t="shared" si="16"/>
        <v>0</v>
      </c>
      <c r="W38" s="194">
        <f t="shared" si="17"/>
        <v>0</v>
      </c>
      <c r="X38" s="96"/>
      <c r="Y38" s="97" t="str">
        <f t="shared" si="18"/>
        <v/>
      </c>
      <c r="Z38" s="56" t="str">
        <f t="shared" si="19"/>
        <v/>
      </c>
      <c r="AA38" s="56" t="str">
        <f t="shared" si="3"/>
        <v/>
      </c>
      <c r="AB38" s="56" t="str">
        <f t="shared" si="4"/>
        <v/>
      </c>
      <c r="AC38" s="56" t="str">
        <f t="shared" si="5"/>
        <v/>
      </c>
      <c r="AD38" s="56" t="str">
        <f t="shared" si="6"/>
        <v/>
      </c>
      <c r="AE38" s="53" t="str">
        <f t="shared" si="7"/>
        <v/>
      </c>
      <c r="AF38" s="53" t="str">
        <f t="shared" si="8"/>
        <v/>
      </c>
      <c r="AG38" s="98" t="str">
        <f t="shared" si="9"/>
        <v/>
      </c>
      <c r="AH38" s="84"/>
      <c r="AI38" s="8"/>
      <c r="AJ38" s="55">
        <f t="shared" si="10"/>
        <v>0</v>
      </c>
      <c r="AK38" s="85"/>
      <c r="AL38" s="86"/>
      <c r="AM38" s="101">
        <f t="shared" si="11"/>
        <v>0</v>
      </c>
      <c r="AN38" s="147" t="str">
        <f t="shared" si="12"/>
        <v/>
      </c>
      <c r="AO38" s="147" t="str">
        <f t="shared" si="13"/>
        <v/>
      </c>
      <c r="AP38" s="3">
        <f t="shared" si="14"/>
        <v>25700</v>
      </c>
      <c r="AQ38" s="3">
        <f t="shared" si="15"/>
        <v>28000</v>
      </c>
    </row>
    <row r="39" spans="1:43" s="3" customFormat="1" ht="39" customHeight="1" thickBot="1" x14ac:dyDescent="0.25">
      <c r="A39" s="2"/>
      <c r="B39" s="87">
        <v>32</v>
      </c>
      <c r="C39" s="173"/>
      <c r="D39" s="174"/>
      <c r="E39" s="175"/>
      <c r="F39" s="4"/>
      <c r="G39" s="4"/>
      <c r="H39" s="174"/>
      <c r="I39" s="189"/>
      <c r="J39" s="190"/>
      <c r="K39" s="178"/>
      <c r="L39" s="179"/>
      <c r="M39" s="180"/>
      <c r="N39" s="181"/>
      <c r="O39" s="182"/>
      <c r="P39" s="183"/>
      <c r="Q39" s="184" t="str">
        <f t="shared" si="0"/>
        <v/>
      </c>
      <c r="R39" s="185" t="str">
        <f t="shared" si="1"/>
        <v/>
      </c>
      <c r="S39" s="191"/>
      <c r="T39" s="192">
        <f t="shared" si="2"/>
        <v>0</v>
      </c>
      <c r="U39" s="218">
        <v>28000</v>
      </c>
      <c r="V39" s="193">
        <f t="shared" si="16"/>
        <v>0</v>
      </c>
      <c r="W39" s="194">
        <f t="shared" si="17"/>
        <v>0</v>
      </c>
      <c r="X39" s="96"/>
      <c r="Y39" s="97" t="str">
        <f t="shared" si="18"/>
        <v/>
      </c>
      <c r="Z39" s="56" t="str">
        <f t="shared" si="19"/>
        <v/>
      </c>
      <c r="AA39" s="56" t="str">
        <f t="shared" si="3"/>
        <v/>
      </c>
      <c r="AB39" s="56" t="str">
        <f t="shared" si="4"/>
        <v/>
      </c>
      <c r="AC39" s="56" t="str">
        <f t="shared" si="5"/>
        <v/>
      </c>
      <c r="AD39" s="56" t="str">
        <f t="shared" si="6"/>
        <v/>
      </c>
      <c r="AE39" s="53" t="str">
        <f t="shared" si="7"/>
        <v/>
      </c>
      <c r="AF39" s="53" t="str">
        <f t="shared" si="8"/>
        <v/>
      </c>
      <c r="AG39" s="98" t="str">
        <f t="shared" si="9"/>
        <v/>
      </c>
      <c r="AH39" s="84"/>
      <c r="AI39" s="8"/>
      <c r="AJ39" s="55">
        <f t="shared" si="10"/>
        <v>0</v>
      </c>
      <c r="AK39" s="85"/>
      <c r="AL39" s="86"/>
      <c r="AM39" s="101">
        <f t="shared" si="11"/>
        <v>0</v>
      </c>
      <c r="AN39" s="147" t="str">
        <f t="shared" si="12"/>
        <v/>
      </c>
      <c r="AO39" s="147" t="str">
        <f t="shared" si="13"/>
        <v/>
      </c>
      <c r="AP39" s="3">
        <f t="shared" si="14"/>
        <v>25700</v>
      </c>
      <c r="AQ39" s="3">
        <f t="shared" si="15"/>
        <v>28000</v>
      </c>
    </row>
    <row r="40" spans="1:43" s="3" customFormat="1" ht="39" customHeight="1" thickBot="1" x14ac:dyDescent="0.25">
      <c r="A40" s="2"/>
      <c r="B40" s="87">
        <v>33</v>
      </c>
      <c r="C40" s="173"/>
      <c r="D40" s="174"/>
      <c r="E40" s="175"/>
      <c r="F40" s="4"/>
      <c r="G40" s="4"/>
      <c r="H40" s="174"/>
      <c r="I40" s="189"/>
      <c r="J40" s="190"/>
      <c r="K40" s="178"/>
      <c r="L40" s="179"/>
      <c r="M40" s="180"/>
      <c r="N40" s="181"/>
      <c r="O40" s="182"/>
      <c r="P40" s="183"/>
      <c r="Q40" s="184" t="str">
        <f t="shared" si="0"/>
        <v/>
      </c>
      <c r="R40" s="185" t="str">
        <f t="shared" si="1"/>
        <v/>
      </c>
      <c r="S40" s="191"/>
      <c r="T40" s="192">
        <f t="shared" si="2"/>
        <v>0</v>
      </c>
      <c r="U40" s="218">
        <v>28000</v>
      </c>
      <c r="V40" s="193">
        <f t="shared" si="16"/>
        <v>0</v>
      </c>
      <c r="W40" s="194">
        <f t="shared" si="17"/>
        <v>0</v>
      </c>
      <c r="X40" s="96"/>
      <c r="Y40" s="97" t="str">
        <f t="shared" si="18"/>
        <v/>
      </c>
      <c r="Z40" s="56" t="str">
        <f t="shared" si="19"/>
        <v/>
      </c>
      <c r="AA40" s="56" t="str">
        <f t="shared" si="3"/>
        <v/>
      </c>
      <c r="AB40" s="56" t="str">
        <f t="shared" si="4"/>
        <v/>
      </c>
      <c r="AC40" s="56" t="str">
        <f t="shared" si="5"/>
        <v/>
      </c>
      <c r="AD40" s="56" t="str">
        <f t="shared" si="6"/>
        <v/>
      </c>
      <c r="AE40" s="53" t="str">
        <f t="shared" si="7"/>
        <v/>
      </c>
      <c r="AF40" s="53" t="str">
        <f t="shared" si="8"/>
        <v/>
      </c>
      <c r="AG40" s="98" t="str">
        <f t="shared" si="9"/>
        <v/>
      </c>
      <c r="AH40" s="84"/>
      <c r="AI40" s="8"/>
      <c r="AJ40" s="55">
        <f t="shared" si="10"/>
        <v>0</v>
      </c>
      <c r="AK40" s="85"/>
      <c r="AL40" s="86"/>
      <c r="AM40" s="101">
        <f t="shared" si="11"/>
        <v>0</v>
      </c>
      <c r="AN40" s="147" t="str">
        <f t="shared" si="12"/>
        <v/>
      </c>
      <c r="AO40" s="147" t="str">
        <f t="shared" si="13"/>
        <v/>
      </c>
      <c r="AP40" s="3">
        <f t="shared" si="14"/>
        <v>25700</v>
      </c>
      <c r="AQ40" s="3">
        <f t="shared" si="15"/>
        <v>28000</v>
      </c>
    </row>
    <row r="41" spans="1:43" s="3" customFormat="1" ht="39" customHeight="1" thickBot="1" x14ac:dyDescent="0.25">
      <c r="A41" s="2"/>
      <c r="B41" s="87">
        <v>34</v>
      </c>
      <c r="C41" s="173"/>
      <c r="D41" s="174"/>
      <c r="E41" s="175"/>
      <c r="F41" s="4"/>
      <c r="G41" s="4"/>
      <c r="H41" s="174"/>
      <c r="I41" s="189"/>
      <c r="J41" s="190"/>
      <c r="K41" s="178"/>
      <c r="L41" s="179"/>
      <c r="M41" s="180"/>
      <c r="N41" s="181"/>
      <c r="O41" s="182"/>
      <c r="P41" s="183"/>
      <c r="Q41" s="184" t="str">
        <f t="shared" si="0"/>
        <v/>
      </c>
      <c r="R41" s="185" t="str">
        <f t="shared" si="1"/>
        <v/>
      </c>
      <c r="S41" s="191"/>
      <c r="T41" s="192">
        <f t="shared" si="2"/>
        <v>0</v>
      </c>
      <c r="U41" s="218">
        <v>28000</v>
      </c>
      <c r="V41" s="193">
        <f t="shared" si="16"/>
        <v>0</v>
      </c>
      <c r="W41" s="194">
        <f t="shared" si="17"/>
        <v>0</v>
      </c>
      <c r="X41" s="96"/>
      <c r="Y41" s="97" t="str">
        <f t="shared" si="18"/>
        <v/>
      </c>
      <c r="Z41" s="56" t="str">
        <f t="shared" si="19"/>
        <v/>
      </c>
      <c r="AA41" s="56" t="str">
        <f t="shared" si="3"/>
        <v/>
      </c>
      <c r="AB41" s="56" t="str">
        <f t="shared" si="4"/>
        <v/>
      </c>
      <c r="AC41" s="56" t="str">
        <f t="shared" si="5"/>
        <v/>
      </c>
      <c r="AD41" s="56" t="str">
        <f t="shared" si="6"/>
        <v/>
      </c>
      <c r="AE41" s="53" t="str">
        <f t="shared" si="7"/>
        <v/>
      </c>
      <c r="AF41" s="53" t="str">
        <f t="shared" si="8"/>
        <v/>
      </c>
      <c r="AG41" s="98" t="str">
        <f t="shared" si="9"/>
        <v/>
      </c>
      <c r="AH41" s="84"/>
      <c r="AI41" s="8"/>
      <c r="AJ41" s="55">
        <f t="shared" si="10"/>
        <v>0</v>
      </c>
      <c r="AK41" s="85"/>
      <c r="AL41" s="86"/>
      <c r="AM41" s="101">
        <f t="shared" si="11"/>
        <v>0</v>
      </c>
      <c r="AN41" s="147" t="str">
        <f t="shared" si="12"/>
        <v/>
      </c>
      <c r="AO41" s="147" t="str">
        <f t="shared" si="13"/>
        <v/>
      </c>
      <c r="AP41" s="3">
        <f t="shared" si="14"/>
        <v>25700</v>
      </c>
      <c r="AQ41" s="3">
        <f t="shared" si="15"/>
        <v>28000</v>
      </c>
    </row>
    <row r="42" spans="1:43" s="3" customFormat="1" ht="39" customHeight="1" thickBot="1" x14ac:dyDescent="0.25">
      <c r="A42" s="2"/>
      <c r="B42" s="87">
        <v>35</v>
      </c>
      <c r="C42" s="173"/>
      <c r="D42" s="174"/>
      <c r="E42" s="175"/>
      <c r="F42" s="4"/>
      <c r="G42" s="4"/>
      <c r="H42" s="174"/>
      <c r="I42" s="189"/>
      <c r="J42" s="190"/>
      <c r="K42" s="178"/>
      <c r="L42" s="179"/>
      <c r="M42" s="180"/>
      <c r="N42" s="181"/>
      <c r="O42" s="182"/>
      <c r="P42" s="183"/>
      <c r="Q42" s="184" t="str">
        <f t="shared" si="0"/>
        <v/>
      </c>
      <c r="R42" s="185" t="str">
        <f t="shared" si="1"/>
        <v/>
      </c>
      <c r="S42" s="191"/>
      <c r="T42" s="192">
        <f t="shared" si="2"/>
        <v>0</v>
      </c>
      <c r="U42" s="218">
        <v>28000</v>
      </c>
      <c r="V42" s="193">
        <f t="shared" si="16"/>
        <v>0</v>
      </c>
      <c r="W42" s="194">
        <f t="shared" si="17"/>
        <v>0</v>
      </c>
      <c r="X42" s="96"/>
      <c r="Y42" s="97" t="str">
        <f t="shared" si="18"/>
        <v/>
      </c>
      <c r="Z42" s="56" t="str">
        <f t="shared" si="19"/>
        <v/>
      </c>
      <c r="AA42" s="56" t="str">
        <f t="shared" si="3"/>
        <v/>
      </c>
      <c r="AB42" s="56" t="str">
        <f t="shared" si="4"/>
        <v/>
      </c>
      <c r="AC42" s="56" t="str">
        <f t="shared" si="5"/>
        <v/>
      </c>
      <c r="AD42" s="56" t="str">
        <f t="shared" si="6"/>
        <v/>
      </c>
      <c r="AE42" s="53" t="str">
        <f t="shared" si="7"/>
        <v/>
      </c>
      <c r="AF42" s="53" t="str">
        <f t="shared" si="8"/>
        <v/>
      </c>
      <c r="AG42" s="98" t="str">
        <f t="shared" si="9"/>
        <v/>
      </c>
      <c r="AH42" s="84"/>
      <c r="AI42" s="8"/>
      <c r="AJ42" s="55">
        <f t="shared" si="10"/>
        <v>0</v>
      </c>
      <c r="AK42" s="85"/>
      <c r="AL42" s="86"/>
      <c r="AM42" s="101">
        <f t="shared" si="11"/>
        <v>0</v>
      </c>
      <c r="AN42" s="147" t="str">
        <f t="shared" si="12"/>
        <v/>
      </c>
      <c r="AO42" s="147" t="str">
        <f t="shared" si="13"/>
        <v/>
      </c>
      <c r="AP42" s="3">
        <f t="shared" si="14"/>
        <v>25700</v>
      </c>
      <c r="AQ42" s="3">
        <f t="shared" si="15"/>
        <v>28000</v>
      </c>
    </row>
    <row r="43" spans="1:43" s="3" customFormat="1" ht="39" customHeight="1" thickBot="1" x14ac:dyDescent="0.25">
      <c r="A43" s="2"/>
      <c r="B43" s="87">
        <v>36</v>
      </c>
      <c r="C43" s="173"/>
      <c r="D43" s="174"/>
      <c r="E43" s="175"/>
      <c r="F43" s="4"/>
      <c r="G43" s="4"/>
      <c r="H43" s="174"/>
      <c r="I43" s="189"/>
      <c r="J43" s="190"/>
      <c r="K43" s="178"/>
      <c r="L43" s="179"/>
      <c r="M43" s="180"/>
      <c r="N43" s="181"/>
      <c r="O43" s="182"/>
      <c r="P43" s="183"/>
      <c r="Q43" s="184" t="str">
        <f t="shared" si="0"/>
        <v/>
      </c>
      <c r="R43" s="185" t="str">
        <f t="shared" si="1"/>
        <v/>
      </c>
      <c r="S43" s="191"/>
      <c r="T43" s="192">
        <f t="shared" si="2"/>
        <v>0</v>
      </c>
      <c r="U43" s="218">
        <v>28000</v>
      </c>
      <c r="V43" s="193">
        <f t="shared" si="16"/>
        <v>0</v>
      </c>
      <c r="W43" s="194">
        <f t="shared" si="17"/>
        <v>0</v>
      </c>
      <c r="X43" s="96"/>
      <c r="Y43" s="97" t="str">
        <f t="shared" si="18"/>
        <v/>
      </c>
      <c r="Z43" s="56" t="str">
        <f t="shared" si="19"/>
        <v/>
      </c>
      <c r="AA43" s="56" t="str">
        <f t="shared" si="3"/>
        <v/>
      </c>
      <c r="AB43" s="56" t="str">
        <f t="shared" si="4"/>
        <v/>
      </c>
      <c r="AC43" s="56" t="str">
        <f t="shared" si="5"/>
        <v/>
      </c>
      <c r="AD43" s="56" t="str">
        <f t="shared" si="6"/>
        <v/>
      </c>
      <c r="AE43" s="53" t="str">
        <f t="shared" si="7"/>
        <v/>
      </c>
      <c r="AF43" s="53" t="str">
        <f t="shared" si="8"/>
        <v/>
      </c>
      <c r="AG43" s="98" t="str">
        <f t="shared" si="9"/>
        <v/>
      </c>
      <c r="AH43" s="84"/>
      <c r="AI43" s="8"/>
      <c r="AJ43" s="55">
        <f t="shared" si="10"/>
        <v>0</v>
      </c>
      <c r="AK43" s="85"/>
      <c r="AL43" s="86"/>
      <c r="AM43" s="101">
        <f t="shared" si="11"/>
        <v>0</v>
      </c>
      <c r="AN43" s="147" t="str">
        <f t="shared" si="12"/>
        <v/>
      </c>
      <c r="AO43" s="147" t="str">
        <f t="shared" si="13"/>
        <v/>
      </c>
      <c r="AP43" s="3">
        <f t="shared" si="14"/>
        <v>25700</v>
      </c>
      <c r="AQ43" s="3">
        <f t="shared" si="15"/>
        <v>28000</v>
      </c>
    </row>
    <row r="44" spans="1:43" s="3" customFormat="1" ht="39" customHeight="1" thickBot="1" x14ac:dyDescent="0.25">
      <c r="A44" s="2"/>
      <c r="B44" s="87">
        <v>37</v>
      </c>
      <c r="C44" s="173"/>
      <c r="D44" s="174"/>
      <c r="E44" s="175"/>
      <c r="F44" s="4"/>
      <c r="G44" s="4"/>
      <c r="H44" s="174"/>
      <c r="I44" s="189"/>
      <c r="J44" s="190"/>
      <c r="K44" s="178"/>
      <c r="L44" s="179"/>
      <c r="M44" s="180"/>
      <c r="N44" s="181"/>
      <c r="O44" s="182"/>
      <c r="P44" s="183"/>
      <c r="Q44" s="184" t="str">
        <f t="shared" si="0"/>
        <v/>
      </c>
      <c r="R44" s="185" t="str">
        <f t="shared" si="1"/>
        <v/>
      </c>
      <c r="S44" s="191"/>
      <c r="T44" s="192">
        <f t="shared" si="2"/>
        <v>0</v>
      </c>
      <c r="U44" s="218">
        <v>28000</v>
      </c>
      <c r="V44" s="193">
        <f t="shared" si="16"/>
        <v>0</v>
      </c>
      <c r="W44" s="194">
        <f t="shared" si="17"/>
        <v>0</v>
      </c>
      <c r="X44" s="96"/>
      <c r="Y44" s="97" t="str">
        <f t="shared" si="18"/>
        <v/>
      </c>
      <c r="Z44" s="56" t="str">
        <f t="shared" si="19"/>
        <v/>
      </c>
      <c r="AA44" s="56" t="str">
        <f t="shared" si="3"/>
        <v/>
      </c>
      <c r="AB44" s="56" t="str">
        <f t="shared" si="4"/>
        <v/>
      </c>
      <c r="AC44" s="56" t="str">
        <f t="shared" si="5"/>
        <v/>
      </c>
      <c r="AD44" s="56" t="str">
        <f t="shared" si="6"/>
        <v/>
      </c>
      <c r="AE44" s="53" t="str">
        <f t="shared" si="7"/>
        <v/>
      </c>
      <c r="AF44" s="53" t="str">
        <f t="shared" si="8"/>
        <v/>
      </c>
      <c r="AG44" s="98" t="str">
        <f t="shared" si="9"/>
        <v/>
      </c>
      <c r="AH44" s="84"/>
      <c r="AI44" s="8"/>
      <c r="AJ44" s="55">
        <f t="shared" si="10"/>
        <v>0</v>
      </c>
      <c r="AK44" s="85"/>
      <c r="AL44" s="86"/>
      <c r="AM44" s="101">
        <f t="shared" si="11"/>
        <v>0</v>
      </c>
      <c r="AN44" s="147" t="str">
        <f t="shared" si="12"/>
        <v/>
      </c>
      <c r="AO44" s="147" t="str">
        <f t="shared" si="13"/>
        <v/>
      </c>
      <c r="AP44" s="3">
        <f t="shared" si="14"/>
        <v>25700</v>
      </c>
      <c r="AQ44" s="3">
        <f t="shared" si="15"/>
        <v>28000</v>
      </c>
    </row>
    <row r="45" spans="1:43" s="3" customFormat="1" ht="39" customHeight="1" thickBot="1" x14ac:dyDescent="0.25">
      <c r="A45" s="2"/>
      <c r="B45" s="87">
        <v>38</v>
      </c>
      <c r="C45" s="173"/>
      <c r="D45" s="174"/>
      <c r="E45" s="175"/>
      <c r="F45" s="4"/>
      <c r="G45" s="4"/>
      <c r="H45" s="174"/>
      <c r="I45" s="189"/>
      <c r="J45" s="190"/>
      <c r="K45" s="178"/>
      <c r="L45" s="179"/>
      <c r="M45" s="180"/>
      <c r="N45" s="181"/>
      <c r="O45" s="182"/>
      <c r="P45" s="183"/>
      <c r="Q45" s="184" t="str">
        <f t="shared" si="0"/>
        <v/>
      </c>
      <c r="R45" s="185" t="str">
        <f t="shared" si="1"/>
        <v/>
      </c>
      <c r="S45" s="191"/>
      <c r="T45" s="192">
        <f t="shared" si="2"/>
        <v>0</v>
      </c>
      <c r="U45" s="218">
        <v>28000</v>
      </c>
      <c r="V45" s="193">
        <f t="shared" si="16"/>
        <v>0</v>
      </c>
      <c r="W45" s="194">
        <f t="shared" si="17"/>
        <v>0</v>
      </c>
      <c r="X45" s="96"/>
      <c r="Y45" s="97" t="str">
        <f t="shared" si="18"/>
        <v/>
      </c>
      <c r="Z45" s="56" t="str">
        <f t="shared" si="19"/>
        <v/>
      </c>
      <c r="AA45" s="56" t="str">
        <f t="shared" si="3"/>
        <v/>
      </c>
      <c r="AB45" s="56" t="str">
        <f t="shared" si="4"/>
        <v/>
      </c>
      <c r="AC45" s="56" t="str">
        <f t="shared" si="5"/>
        <v/>
      </c>
      <c r="AD45" s="56" t="str">
        <f t="shared" si="6"/>
        <v/>
      </c>
      <c r="AE45" s="53" t="str">
        <f t="shared" si="7"/>
        <v/>
      </c>
      <c r="AF45" s="53" t="str">
        <f t="shared" si="8"/>
        <v/>
      </c>
      <c r="AG45" s="98" t="str">
        <f t="shared" si="9"/>
        <v/>
      </c>
      <c r="AH45" s="84"/>
      <c r="AI45" s="8"/>
      <c r="AJ45" s="55">
        <f t="shared" si="10"/>
        <v>0</v>
      </c>
      <c r="AK45" s="85"/>
      <c r="AL45" s="86"/>
      <c r="AM45" s="101">
        <f t="shared" si="11"/>
        <v>0</v>
      </c>
      <c r="AN45" s="147" t="str">
        <f t="shared" si="12"/>
        <v/>
      </c>
      <c r="AO45" s="147" t="str">
        <f t="shared" si="13"/>
        <v/>
      </c>
      <c r="AP45" s="3">
        <f t="shared" si="14"/>
        <v>25700</v>
      </c>
      <c r="AQ45" s="3">
        <f t="shared" si="15"/>
        <v>28000</v>
      </c>
    </row>
    <row r="46" spans="1:43" s="3" customFormat="1" ht="39" customHeight="1" thickBot="1" x14ac:dyDescent="0.25">
      <c r="A46" s="2"/>
      <c r="B46" s="87">
        <v>39</v>
      </c>
      <c r="C46" s="173"/>
      <c r="D46" s="174"/>
      <c r="E46" s="175"/>
      <c r="F46" s="4"/>
      <c r="G46" s="4"/>
      <c r="H46" s="174"/>
      <c r="I46" s="189"/>
      <c r="J46" s="190"/>
      <c r="K46" s="178"/>
      <c r="L46" s="179"/>
      <c r="M46" s="180"/>
      <c r="N46" s="181"/>
      <c r="O46" s="182"/>
      <c r="P46" s="183"/>
      <c r="Q46" s="184" t="str">
        <f t="shared" si="0"/>
        <v/>
      </c>
      <c r="R46" s="185" t="str">
        <f t="shared" si="1"/>
        <v/>
      </c>
      <c r="S46" s="191"/>
      <c r="T46" s="192">
        <f t="shared" si="2"/>
        <v>0</v>
      </c>
      <c r="U46" s="218">
        <v>28000</v>
      </c>
      <c r="V46" s="193">
        <f t="shared" si="16"/>
        <v>0</v>
      </c>
      <c r="W46" s="194">
        <f t="shared" si="17"/>
        <v>0</v>
      </c>
      <c r="X46" s="96"/>
      <c r="Y46" s="97" t="str">
        <f t="shared" si="18"/>
        <v/>
      </c>
      <c r="Z46" s="56" t="str">
        <f t="shared" si="19"/>
        <v/>
      </c>
      <c r="AA46" s="56" t="str">
        <f t="shared" si="3"/>
        <v/>
      </c>
      <c r="AB46" s="56" t="str">
        <f t="shared" si="4"/>
        <v/>
      </c>
      <c r="AC46" s="56" t="str">
        <f t="shared" si="5"/>
        <v/>
      </c>
      <c r="AD46" s="56" t="str">
        <f t="shared" si="6"/>
        <v/>
      </c>
      <c r="AE46" s="53" t="str">
        <f t="shared" si="7"/>
        <v/>
      </c>
      <c r="AF46" s="53" t="str">
        <f t="shared" si="8"/>
        <v/>
      </c>
      <c r="AG46" s="98" t="str">
        <f t="shared" si="9"/>
        <v/>
      </c>
      <c r="AH46" s="84"/>
      <c r="AI46" s="8"/>
      <c r="AJ46" s="55">
        <f t="shared" si="10"/>
        <v>0</v>
      </c>
      <c r="AK46" s="85"/>
      <c r="AL46" s="86"/>
      <c r="AM46" s="101">
        <f t="shared" si="11"/>
        <v>0</v>
      </c>
      <c r="AN46" s="147" t="str">
        <f t="shared" si="12"/>
        <v/>
      </c>
      <c r="AO46" s="147" t="str">
        <f t="shared" si="13"/>
        <v/>
      </c>
      <c r="AP46" s="3">
        <f t="shared" si="14"/>
        <v>25700</v>
      </c>
      <c r="AQ46" s="3">
        <f t="shared" si="15"/>
        <v>28000</v>
      </c>
    </row>
    <row r="47" spans="1:43" s="3" customFormat="1" ht="39" customHeight="1" thickBot="1" x14ac:dyDescent="0.25">
      <c r="A47" s="2"/>
      <c r="B47" s="87">
        <v>40</v>
      </c>
      <c r="C47" s="173"/>
      <c r="D47" s="174"/>
      <c r="E47" s="175"/>
      <c r="F47" s="4"/>
      <c r="G47" s="4"/>
      <c r="H47" s="174"/>
      <c r="I47" s="189"/>
      <c r="J47" s="190"/>
      <c r="K47" s="178"/>
      <c r="L47" s="179"/>
      <c r="M47" s="180"/>
      <c r="N47" s="181"/>
      <c r="O47" s="182"/>
      <c r="P47" s="183"/>
      <c r="Q47" s="184" t="str">
        <f t="shared" si="0"/>
        <v/>
      </c>
      <c r="R47" s="185" t="str">
        <f t="shared" si="1"/>
        <v/>
      </c>
      <c r="S47" s="191"/>
      <c r="T47" s="192">
        <f t="shared" si="2"/>
        <v>0</v>
      </c>
      <c r="U47" s="218">
        <v>28000</v>
      </c>
      <c r="V47" s="193">
        <f t="shared" si="16"/>
        <v>0</v>
      </c>
      <c r="W47" s="194">
        <f t="shared" si="17"/>
        <v>0</v>
      </c>
      <c r="X47" s="96"/>
      <c r="Y47" s="97" t="str">
        <f t="shared" si="18"/>
        <v/>
      </c>
      <c r="Z47" s="56" t="str">
        <f t="shared" si="19"/>
        <v/>
      </c>
      <c r="AA47" s="56" t="str">
        <f t="shared" si="3"/>
        <v/>
      </c>
      <c r="AB47" s="56" t="str">
        <f t="shared" si="4"/>
        <v/>
      </c>
      <c r="AC47" s="56" t="str">
        <f t="shared" si="5"/>
        <v/>
      </c>
      <c r="AD47" s="56" t="str">
        <f t="shared" si="6"/>
        <v/>
      </c>
      <c r="AE47" s="53" t="str">
        <f t="shared" si="7"/>
        <v/>
      </c>
      <c r="AF47" s="53" t="str">
        <f t="shared" si="8"/>
        <v/>
      </c>
      <c r="AG47" s="98" t="str">
        <f t="shared" si="9"/>
        <v/>
      </c>
      <c r="AH47" s="84"/>
      <c r="AI47" s="8"/>
      <c r="AJ47" s="55">
        <f t="shared" si="10"/>
        <v>0</v>
      </c>
      <c r="AK47" s="85"/>
      <c r="AL47" s="86"/>
      <c r="AM47" s="101">
        <f t="shared" si="11"/>
        <v>0</v>
      </c>
      <c r="AN47" s="147" t="str">
        <f t="shared" si="12"/>
        <v/>
      </c>
      <c r="AO47" s="147" t="str">
        <f t="shared" si="13"/>
        <v/>
      </c>
      <c r="AP47" s="3">
        <f t="shared" si="14"/>
        <v>25700</v>
      </c>
      <c r="AQ47" s="3">
        <f t="shared" si="15"/>
        <v>28000</v>
      </c>
    </row>
    <row r="48" spans="1:43" s="3" customFormat="1" ht="39" customHeight="1" thickBot="1" x14ac:dyDescent="0.25">
      <c r="A48" s="2"/>
      <c r="B48" s="87">
        <v>41</v>
      </c>
      <c r="C48" s="173"/>
      <c r="D48" s="174"/>
      <c r="E48" s="175"/>
      <c r="F48" s="4"/>
      <c r="G48" s="4"/>
      <c r="H48" s="174"/>
      <c r="I48" s="189"/>
      <c r="J48" s="190"/>
      <c r="K48" s="178"/>
      <c r="L48" s="179"/>
      <c r="M48" s="180"/>
      <c r="N48" s="181"/>
      <c r="O48" s="182"/>
      <c r="P48" s="183"/>
      <c r="Q48" s="184" t="str">
        <f t="shared" si="0"/>
        <v/>
      </c>
      <c r="R48" s="185" t="str">
        <f t="shared" si="1"/>
        <v/>
      </c>
      <c r="S48" s="191"/>
      <c r="T48" s="192">
        <f t="shared" si="2"/>
        <v>0</v>
      </c>
      <c r="U48" s="218">
        <v>28000</v>
      </c>
      <c r="V48" s="193">
        <f t="shared" si="16"/>
        <v>0</v>
      </c>
      <c r="W48" s="194">
        <f t="shared" si="17"/>
        <v>0</v>
      </c>
      <c r="X48" s="96"/>
      <c r="Y48" s="97" t="str">
        <f t="shared" si="18"/>
        <v/>
      </c>
      <c r="Z48" s="56" t="str">
        <f t="shared" si="19"/>
        <v/>
      </c>
      <c r="AA48" s="56" t="str">
        <f t="shared" si="3"/>
        <v/>
      </c>
      <c r="AB48" s="56" t="str">
        <f t="shared" si="4"/>
        <v/>
      </c>
      <c r="AC48" s="56" t="str">
        <f t="shared" si="5"/>
        <v/>
      </c>
      <c r="AD48" s="56" t="str">
        <f t="shared" si="6"/>
        <v/>
      </c>
      <c r="AE48" s="53" t="str">
        <f t="shared" si="7"/>
        <v/>
      </c>
      <c r="AF48" s="53" t="str">
        <f t="shared" si="8"/>
        <v/>
      </c>
      <c r="AG48" s="98" t="str">
        <f t="shared" si="9"/>
        <v/>
      </c>
      <c r="AH48" s="84"/>
      <c r="AI48" s="8"/>
      <c r="AJ48" s="55">
        <f t="shared" si="10"/>
        <v>0</v>
      </c>
      <c r="AK48" s="85"/>
      <c r="AL48" s="86"/>
      <c r="AM48" s="101">
        <f t="shared" si="11"/>
        <v>0</v>
      </c>
      <c r="AN48" s="147" t="str">
        <f t="shared" si="12"/>
        <v/>
      </c>
      <c r="AO48" s="147" t="str">
        <f t="shared" si="13"/>
        <v/>
      </c>
      <c r="AP48" s="3">
        <f t="shared" si="14"/>
        <v>25700</v>
      </c>
      <c r="AQ48" s="3">
        <f t="shared" si="15"/>
        <v>28000</v>
      </c>
    </row>
    <row r="49" spans="1:43" s="3" customFormat="1" ht="39" customHeight="1" thickBot="1" x14ac:dyDescent="0.25">
      <c r="A49" s="2"/>
      <c r="B49" s="87">
        <v>42</v>
      </c>
      <c r="C49" s="173"/>
      <c r="D49" s="174"/>
      <c r="E49" s="175"/>
      <c r="F49" s="4"/>
      <c r="G49" s="4"/>
      <c r="H49" s="174"/>
      <c r="I49" s="189"/>
      <c r="J49" s="190"/>
      <c r="K49" s="178"/>
      <c r="L49" s="179"/>
      <c r="M49" s="180"/>
      <c r="N49" s="181"/>
      <c r="O49" s="182"/>
      <c r="P49" s="183"/>
      <c r="Q49" s="184" t="str">
        <f t="shared" si="0"/>
        <v/>
      </c>
      <c r="R49" s="185" t="str">
        <f t="shared" si="1"/>
        <v/>
      </c>
      <c r="S49" s="191"/>
      <c r="T49" s="192">
        <f t="shared" si="2"/>
        <v>0</v>
      </c>
      <c r="U49" s="218">
        <v>28000</v>
      </c>
      <c r="V49" s="193">
        <f t="shared" si="16"/>
        <v>0</v>
      </c>
      <c r="W49" s="194">
        <f t="shared" si="17"/>
        <v>0</v>
      </c>
      <c r="X49" s="96"/>
      <c r="Y49" s="97" t="str">
        <f t="shared" si="18"/>
        <v/>
      </c>
      <c r="Z49" s="56" t="str">
        <f t="shared" si="19"/>
        <v/>
      </c>
      <c r="AA49" s="56" t="str">
        <f t="shared" si="3"/>
        <v/>
      </c>
      <c r="AB49" s="56" t="str">
        <f t="shared" si="4"/>
        <v/>
      </c>
      <c r="AC49" s="56" t="str">
        <f t="shared" si="5"/>
        <v/>
      </c>
      <c r="AD49" s="56" t="str">
        <f t="shared" si="6"/>
        <v/>
      </c>
      <c r="AE49" s="53" t="str">
        <f t="shared" si="7"/>
        <v/>
      </c>
      <c r="AF49" s="53" t="str">
        <f t="shared" si="8"/>
        <v/>
      </c>
      <c r="AG49" s="98" t="str">
        <f t="shared" si="9"/>
        <v/>
      </c>
      <c r="AH49" s="84"/>
      <c r="AI49" s="8"/>
      <c r="AJ49" s="55">
        <f t="shared" si="10"/>
        <v>0</v>
      </c>
      <c r="AK49" s="85"/>
      <c r="AL49" s="86"/>
      <c r="AM49" s="101">
        <f t="shared" si="11"/>
        <v>0</v>
      </c>
      <c r="AN49" s="147" t="str">
        <f t="shared" si="12"/>
        <v/>
      </c>
      <c r="AO49" s="147" t="str">
        <f t="shared" si="13"/>
        <v/>
      </c>
      <c r="AP49" s="3">
        <f t="shared" si="14"/>
        <v>25700</v>
      </c>
      <c r="AQ49" s="3">
        <f t="shared" si="15"/>
        <v>28000</v>
      </c>
    </row>
    <row r="50" spans="1:43" s="3" customFormat="1" ht="39" customHeight="1" thickBot="1" x14ac:dyDescent="0.25">
      <c r="A50" s="2"/>
      <c r="B50" s="87">
        <v>43</v>
      </c>
      <c r="C50" s="173"/>
      <c r="D50" s="174"/>
      <c r="E50" s="175"/>
      <c r="F50" s="4"/>
      <c r="G50" s="4"/>
      <c r="H50" s="174"/>
      <c r="I50" s="189"/>
      <c r="J50" s="190"/>
      <c r="K50" s="178"/>
      <c r="L50" s="179"/>
      <c r="M50" s="180"/>
      <c r="N50" s="181"/>
      <c r="O50" s="182"/>
      <c r="P50" s="183"/>
      <c r="Q50" s="184" t="str">
        <f t="shared" si="0"/>
        <v/>
      </c>
      <c r="R50" s="185" t="str">
        <f t="shared" si="1"/>
        <v/>
      </c>
      <c r="S50" s="191"/>
      <c r="T50" s="192">
        <f t="shared" si="2"/>
        <v>0</v>
      </c>
      <c r="U50" s="218">
        <v>28000</v>
      </c>
      <c r="V50" s="193">
        <f t="shared" si="16"/>
        <v>0</v>
      </c>
      <c r="W50" s="194">
        <f t="shared" si="17"/>
        <v>0</v>
      </c>
      <c r="X50" s="96"/>
      <c r="Y50" s="97" t="str">
        <f t="shared" si="18"/>
        <v/>
      </c>
      <c r="Z50" s="56" t="str">
        <f t="shared" si="19"/>
        <v/>
      </c>
      <c r="AA50" s="56" t="str">
        <f t="shared" si="3"/>
        <v/>
      </c>
      <c r="AB50" s="56" t="str">
        <f t="shared" si="4"/>
        <v/>
      </c>
      <c r="AC50" s="56" t="str">
        <f t="shared" si="5"/>
        <v/>
      </c>
      <c r="AD50" s="56" t="str">
        <f t="shared" si="6"/>
        <v/>
      </c>
      <c r="AE50" s="53" t="str">
        <f t="shared" si="7"/>
        <v/>
      </c>
      <c r="AF50" s="53" t="str">
        <f t="shared" si="8"/>
        <v/>
      </c>
      <c r="AG50" s="98" t="str">
        <f t="shared" si="9"/>
        <v/>
      </c>
      <c r="AH50" s="84"/>
      <c r="AI50" s="8"/>
      <c r="AJ50" s="55">
        <f t="shared" si="10"/>
        <v>0</v>
      </c>
      <c r="AK50" s="85"/>
      <c r="AL50" s="86"/>
      <c r="AM50" s="101">
        <f t="shared" si="11"/>
        <v>0</v>
      </c>
      <c r="AN50" s="147" t="str">
        <f t="shared" si="12"/>
        <v/>
      </c>
      <c r="AO50" s="147" t="str">
        <f t="shared" si="13"/>
        <v/>
      </c>
      <c r="AP50" s="3">
        <f t="shared" si="14"/>
        <v>25700</v>
      </c>
      <c r="AQ50" s="3">
        <f t="shared" si="15"/>
        <v>28000</v>
      </c>
    </row>
    <row r="51" spans="1:43" s="3" customFormat="1" ht="39" customHeight="1" thickBot="1" x14ac:dyDescent="0.25">
      <c r="A51" s="2"/>
      <c r="B51" s="87">
        <v>44</v>
      </c>
      <c r="C51" s="173"/>
      <c r="D51" s="174"/>
      <c r="E51" s="175"/>
      <c r="F51" s="4"/>
      <c r="G51" s="4"/>
      <c r="H51" s="174"/>
      <c r="I51" s="189"/>
      <c r="J51" s="190"/>
      <c r="K51" s="178"/>
      <c r="L51" s="179"/>
      <c r="M51" s="180"/>
      <c r="N51" s="181"/>
      <c r="O51" s="182"/>
      <c r="P51" s="183"/>
      <c r="Q51" s="184" t="str">
        <f t="shared" si="0"/>
        <v/>
      </c>
      <c r="R51" s="185" t="str">
        <f t="shared" si="1"/>
        <v/>
      </c>
      <c r="S51" s="191"/>
      <c r="T51" s="192">
        <f t="shared" si="2"/>
        <v>0</v>
      </c>
      <c r="U51" s="218">
        <v>28000</v>
      </c>
      <c r="V51" s="193">
        <f t="shared" si="16"/>
        <v>0</v>
      </c>
      <c r="W51" s="194">
        <f t="shared" si="17"/>
        <v>0</v>
      </c>
      <c r="X51" s="96"/>
      <c r="Y51" s="97" t="str">
        <f t="shared" si="18"/>
        <v/>
      </c>
      <c r="Z51" s="56" t="str">
        <f t="shared" si="19"/>
        <v/>
      </c>
      <c r="AA51" s="56" t="str">
        <f t="shared" si="3"/>
        <v/>
      </c>
      <c r="AB51" s="56" t="str">
        <f t="shared" si="4"/>
        <v/>
      </c>
      <c r="AC51" s="56" t="str">
        <f t="shared" si="5"/>
        <v/>
      </c>
      <c r="AD51" s="56" t="str">
        <f t="shared" si="6"/>
        <v/>
      </c>
      <c r="AE51" s="53" t="str">
        <f t="shared" si="7"/>
        <v/>
      </c>
      <c r="AF51" s="53" t="str">
        <f t="shared" si="8"/>
        <v/>
      </c>
      <c r="AG51" s="98" t="str">
        <f t="shared" si="9"/>
        <v/>
      </c>
      <c r="AH51" s="84"/>
      <c r="AI51" s="8"/>
      <c r="AJ51" s="55">
        <f t="shared" si="10"/>
        <v>0</v>
      </c>
      <c r="AK51" s="85"/>
      <c r="AL51" s="86"/>
      <c r="AM51" s="101">
        <f t="shared" si="11"/>
        <v>0</v>
      </c>
      <c r="AN51" s="147" t="str">
        <f t="shared" si="12"/>
        <v/>
      </c>
      <c r="AO51" s="147" t="str">
        <f t="shared" si="13"/>
        <v/>
      </c>
      <c r="AP51" s="3">
        <f t="shared" si="14"/>
        <v>25700</v>
      </c>
      <c r="AQ51" s="3">
        <f t="shared" si="15"/>
        <v>28000</v>
      </c>
    </row>
    <row r="52" spans="1:43" s="3" customFormat="1" ht="39" customHeight="1" thickBot="1" x14ac:dyDescent="0.25">
      <c r="A52" s="2"/>
      <c r="B52" s="87">
        <v>45</v>
      </c>
      <c r="C52" s="173"/>
      <c r="D52" s="174"/>
      <c r="E52" s="175"/>
      <c r="F52" s="4"/>
      <c r="G52" s="4"/>
      <c r="H52" s="174"/>
      <c r="I52" s="189"/>
      <c r="J52" s="190"/>
      <c r="K52" s="178"/>
      <c r="L52" s="179"/>
      <c r="M52" s="180"/>
      <c r="N52" s="181"/>
      <c r="O52" s="182"/>
      <c r="P52" s="183"/>
      <c r="Q52" s="184" t="str">
        <f t="shared" si="0"/>
        <v/>
      </c>
      <c r="R52" s="185" t="str">
        <f t="shared" si="1"/>
        <v/>
      </c>
      <c r="S52" s="191"/>
      <c r="T52" s="192">
        <f t="shared" si="2"/>
        <v>0</v>
      </c>
      <c r="U52" s="218">
        <v>28000</v>
      </c>
      <c r="V52" s="193">
        <f t="shared" si="16"/>
        <v>0</v>
      </c>
      <c r="W52" s="194">
        <f t="shared" si="17"/>
        <v>0</v>
      </c>
      <c r="X52" s="96"/>
      <c r="Y52" s="97" t="str">
        <f t="shared" si="18"/>
        <v/>
      </c>
      <c r="Z52" s="56" t="str">
        <f t="shared" si="19"/>
        <v/>
      </c>
      <c r="AA52" s="56" t="str">
        <f t="shared" si="3"/>
        <v/>
      </c>
      <c r="AB52" s="56" t="str">
        <f t="shared" si="4"/>
        <v/>
      </c>
      <c r="AC52" s="56" t="str">
        <f t="shared" si="5"/>
        <v/>
      </c>
      <c r="AD52" s="56" t="str">
        <f t="shared" si="6"/>
        <v/>
      </c>
      <c r="AE52" s="53" t="str">
        <f t="shared" si="7"/>
        <v/>
      </c>
      <c r="AF52" s="53" t="str">
        <f t="shared" si="8"/>
        <v/>
      </c>
      <c r="AG52" s="98" t="str">
        <f t="shared" si="9"/>
        <v/>
      </c>
      <c r="AH52" s="84"/>
      <c r="AI52" s="8"/>
      <c r="AJ52" s="55">
        <f t="shared" si="10"/>
        <v>0</v>
      </c>
      <c r="AK52" s="85"/>
      <c r="AL52" s="86"/>
      <c r="AM52" s="101">
        <f t="shared" si="11"/>
        <v>0</v>
      </c>
      <c r="AN52" s="147" t="str">
        <f t="shared" si="12"/>
        <v/>
      </c>
      <c r="AO52" s="147" t="str">
        <f t="shared" si="13"/>
        <v/>
      </c>
      <c r="AP52" s="3">
        <f t="shared" si="14"/>
        <v>25700</v>
      </c>
      <c r="AQ52" s="3">
        <f t="shared" si="15"/>
        <v>28000</v>
      </c>
    </row>
    <row r="53" spans="1:43" s="3" customFormat="1" ht="39" customHeight="1" thickBot="1" x14ac:dyDescent="0.25">
      <c r="A53" s="2"/>
      <c r="B53" s="87">
        <v>46</v>
      </c>
      <c r="C53" s="173"/>
      <c r="D53" s="174"/>
      <c r="E53" s="175"/>
      <c r="F53" s="4"/>
      <c r="G53" s="4"/>
      <c r="H53" s="174"/>
      <c r="I53" s="189"/>
      <c r="J53" s="190"/>
      <c r="K53" s="178"/>
      <c r="L53" s="179"/>
      <c r="M53" s="180"/>
      <c r="N53" s="181"/>
      <c r="O53" s="182"/>
      <c r="P53" s="183"/>
      <c r="Q53" s="184" t="str">
        <f t="shared" si="0"/>
        <v/>
      </c>
      <c r="R53" s="185" t="str">
        <f t="shared" si="1"/>
        <v/>
      </c>
      <c r="S53" s="191"/>
      <c r="T53" s="192">
        <f t="shared" si="2"/>
        <v>0</v>
      </c>
      <c r="U53" s="218">
        <v>28000</v>
      </c>
      <c r="V53" s="193">
        <f t="shared" si="16"/>
        <v>0</v>
      </c>
      <c r="W53" s="194">
        <f t="shared" si="17"/>
        <v>0</v>
      </c>
      <c r="X53" s="96"/>
      <c r="Y53" s="97" t="str">
        <f t="shared" si="18"/>
        <v/>
      </c>
      <c r="Z53" s="56" t="str">
        <f t="shared" si="19"/>
        <v/>
      </c>
      <c r="AA53" s="56" t="str">
        <f t="shared" si="3"/>
        <v/>
      </c>
      <c r="AB53" s="56" t="str">
        <f t="shared" si="4"/>
        <v/>
      </c>
      <c r="AC53" s="56" t="str">
        <f t="shared" si="5"/>
        <v/>
      </c>
      <c r="AD53" s="56" t="str">
        <f t="shared" si="6"/>
        <v/>
      </c>
      <c r="AE53" s="53" t="str">
        <f t="shared" si="7"/>
        <v/>
      </c>
      <c r="AF53" s="53" t="str">
        <f t="shared" si="8"/>
        <v/>
      </c>
      <c r="AG53" s="98" t="str">
        <f t="shared" si="9"/>
        <v/>
      </c>
      <c r="AH53" s="84"/>
      <c r="AI53" s="8"/>
      <c r="AJ53" s="55">
        <f t="shared" si="10"/>
        <v>0</v>
      </c>
      <c r="AK53" s="85"/>
      <c r="AL53" s="86"/>
      <c r="AM53" s="101">
        <f t="shared" si="11"/>
        <v>0</v>
      </c>
      <c r="AN53" s="147" t="str">
        <f t="shared" si="12"/>
        <v/>
      </c>
      <c r="AO53" s="147" t="str">
        <f t="shared" si="13"/>
        <v/>
      </c>
      <c r="AP53" s="3">
        <f t="shared" si="14"/>
        <v>25700</v>
      </c>
      <c r="AQ53" s="3">
        <f t="shared" si="15"/>
        <v>28000</v>
      </c>
    </row>
    <row r="54" spans="1:43" s="3" customFormat="1" ht="39" customHeight="1" thickBot="1" x14ac:dyDescent="0.25">
      <c r="A54" s="2"/>
      <c r="B54" s="87">
        <v>47</v>
      </c>
      <c r="C54" s="173"/>
      <c r="D54" s="174"/>
      <c r="E54" s="175"/>
      <c r="F54" s="4"/>
      <c r="G54" s="4"/>
      <c r="H54" s="174"/>
      <c r="I54" s="189"/>
      <c r="J54" s="190"/>
      <c r="K54" s="178"/>
      <c r="L54" s="179"/>
      <c r="M54" s="180"/>
      <c r="N54" s="181"/>
      <c r="O54" s="182"/>
      <c r="P54" s="183"/>
      <c r="Q54" s="184" t="str">
        <f t="shared" si="0"/>
        <v/>
      </c>
      <c r="R54" s="185" t="str">
        <f t="shared" si="1"/>
        <v/>
      </c>
      <c r="S54" s="191"/>
      <c r="T54" s="192">
        <f t="shared" si="2"/>
        <v>0</v>
      </c>
      <c r="U54" s="218">
        <v>28000</v>
      </c>
      <c r="V54" s="193">
        <f t="shared" si="16"/>
        <v>0</v>
      </c>
      <c r="W54" s="194">
        <f t="shared" si="17"/>
        <v>0</v>
      </c>
      <c r="X54" s="96"/>
      <c r="Y54" s="97" t="str">
        <f t="shared" si="18"/>
        <v/>
      </c>
      <c r="Z54" s="56" t="str">
        <f t="shared" si="19"/>
        <v/>
      </c>
      <c r="AA54" s="56" t="str">
        <f t="shared" si="3"/>
        <v/>
      </c>
      <c r="AB54" s="56" t="str">
        <f t="shared" si="4"/>
        <v/>
      </c>
      <c r="AC54" s="56" t="str">
        <f t="shared" si="5"/>
        <v/>
      </c>
      <c r="AD54" s="56" t="str">
        <f t="shared" si="6"/>
        <v/>
      </c>
      <c r="AE54" s="53" t="str">
        <f t="shared" si="7"/>
        <v/>
      </c>
      <c r="AF54" s="53" t="str">
        <f t="shared" si="8"/>
        <v/>
      </c>
      <c r="AG54" s="98" t="str">
        <f t="shared" si="9"/>
        <v/>
      </c>
      <c r="AH54" s="84"/>
      <c r="AI54" s="8"/>
      <c r="AJ54" s="55">
        <f t="shared" si="10"/>
        <v>0</v>
      </c>
      <c r="AK54" s="85"/>
      <c r="AL54" s="86"/>
      <c r="AM54" s="101">
        <f t="shared" si="11"/>
        <v>0</v>
      </c>
      <c r="AN54" s="147" t="str">
        <f t="shared" si="12"/>
        <v/>
      </c>
      <c r="AO54" s="147" t="str">
        <f t="shared" si="13"/>
        <v/>
      </c>
      <c r="AP54" s="3">
        <f t="shared" si="14"/>
        <v>25700</v>
      </c>
      <c r="AQ54" s="3">
        <f t="shared" si="15"/>
        <v>28000</v>
      </c>
    </row>
    <row r="55" spans="1:43" s="3" customFormat="1" ht="39" customHeight="1" thickBot="1" x14ac:dyDescent="0.25">
      <c r="A55" s="2"/>
      <c r="B55" s="87">
        <v>48</v>
      </c>
      <c r="C55" s="173"/>
      <c r="D55" s="174"/>
      <c r="E55" s="175"/>
      <c r="F55" s="4"/>
      <c r="G55" s="4"/>
      <c r="H55" s="174"/>
      <c r="I55" s="189"/>
      <c r="J55" s="190"/>
      <c r="K55" s="178"/>
      <c r="L55" s="179"/>
      <c r="M55" s="180"/>
      <c r="N55" s="181"/>
      <c r="O55" s="182"/>
      <c r="P55" s="183"/>
      <c r="Q55" s="184" t="str">
        <f t="shared" si="0"/>
        <v/>
      </c>
      <c r="R55" s="185" t="str">
        <f t="shared" si="1"/>
        <v/>
      </c>
      <c r="S55" s="191"/>
      <c r="T55" s="192">
        <f t="shared" si="2"/>
        <v>0</v>
      </c>
      <c r="U55" s="218">
        <v>28000</v>
      </c>
      <c r="V55" s="193">
        <f t="shared" si="16"/>
        <v>0</v>
      </c>
      <c r="W55" s="194">
        <f t="shared" si="17"/>
        <v>0</v>
      </c>
      <c r="X55" s="96"/>
      <c r="Y55" s="97" t="str">
        <f t="shared" si="18"/>
        <v/>
      </c>
      <c r="Z55" s="56" t="str">
        <f t="shared" si="19"/>
        <v/>
      </c>
      <c r="AA55" s="56" t="str">
        <f t="shared" si="3"/>
        <v/>
      </c>
      <c r="AB55" s="56" t="str">
        <f t="shared" si="4"/>
        <v/>
      </c>
      <c r="AC55" s="56" t="str">
        <f t="shared" si="5"/>
        <v/>
      </c>
      <c r="AD55" s="56" t="str">
        <f t="shared" si="6"/>
        <v/>
      </c>
      <c r="AE55" s="53" t="str">
        <f t="shared" si="7"/>
        <v/>
      </c>
      <c r="AF55" s="53" t="str">
        <f t="shared" si="8"/>
        <v/>
      </c>
      <c r="AG55" s="98" t="str">
        <f t="shared" si="9"/>
        <v/>
      </c>
      <c r="AH55" s="84"/>
      <c r="AI55" s="8"/>
      <c r="AJ55" s="55">
        <f t="shared" si="10"/>
        <v>0</v>
      </c>
      <c r="AK55" s="85"/>
      <c r="AL55" s="86"/>
      <c r="AM55" s="101">
        <f t="shared" si="11"/>
        <v>0</v>
      </c>
      <c r="AN55" s="147" t="str">
        <f t="shared" si="12"/>
        <v/>
      </c>
      <c r="AO55" s="147" t="str">
        <f t="shared" si="13"/>
        <v/>
      </c>
      <c r="AP55" s="3">
        <f t="shared" si="14"/>
        <v>25700</v>
      </c>
      <c r="AQ55" s="3">
        <f t="shared" si="15"/>
        <v>28000</v>
      </c>
    </row>
    <row r="56" spans="1:43" s="3" customFormat="1" ht="39" customHeight="1" thickBot="1" x14ac:dyDescent="0.25">
      <c r="A56" s="2"/>
      <c r="B56" s="87">
        <v>49</v>
      </c>
      <c r="C56" s="173"/>
      <c r="D56" s="174"/>
      <c r="E56" s="175"/>
      <c r="F56" s="4"/>
      <c r="G56" s="4"/>
      <c r="H56" s="174"/>
      <c r="I56" s="189"/>
      <c r="J56" s="190"/>
      <c r="K56" s="178"/>
      <c r="L56" s="179"/>
      <c r="M56" s="180"/>
      <c r="N56" s="181"/>
      <c r="O56" s="182"/>
      <c r="P56" s="183"/>
      <c r="Q56" s="184" t="str">
        <f t="shared" si="0"/>
        <v/>
      </c>
      <c r="R56" s="185" t="str">
        <f t="shared" si="1"/>
        <v/>
      </c>
      <c r="S56" s="191"/>
      <c r="T56" s="192">
        <f t="shared" si="2"/>
        <v>0</v>
      </c>
      <c r="U56" s="218">
        <v>28000</v>
      </c>
      <c r="V56" s="193">
        <f t="shared" si="16"/>
        <v>0</v>
      </c>
      <c r="W56" s="194">
        <f t="shared" si="17"/>
        <v>0</v>
      </c>
      <c r="X56" s="96"/>
      <c r="Y56" s="97" t="str">
        <f t="shared" si="18"/>
        <v/>
      </c>
      <c r="Z56" s="56" t="str">
        <f t="shared" si="19"/>
        <v/>
      </c>
      <c r="AA56" s="56" t="str">
        <f t="shared" si="3"/>
        <v/>
      </c>
      <c r="AB56" s="56" t="str">
        <f t="shared" si="4"/>
        <v/>
      </c>
      <c r="AC56" s="56" t="str">
        <f t="shared" si="5"/>
        <v/>
      </c>
      <c r="AD56" s="56" t="str">
        <f t="shared" si="6"/>
        <v/>
      </c>
      <c r="AE56" s="53" t="str">
        <f t="shared" si="7"/>
        <v/>
      </c>
      <c r="AF56" s="53" t="str">
        <f t="shared" si="8"/>
        <v/>
      </c>
      <c r="AG56" s="98" t="str">
        <f t="shared" si="9"/>
        <v/>
      </c>
      <c r="AH56" s="84"/>
      <c r="AI56" s="8"/>
      <c r="AJ56" s="55">
        <f t="shared" si="10"/>
        <v>0</v>
      </c>
      <c r="AK56" s="85"/>
      <c r="AL56" s="86"/>
      <c r="AM56" s="101">
        <f t="shared" si="11"/>
        <v>0</v>
      </c>
      <c r="AN56" s="147" t="str">
        <f t="shared" si="12"/>
        <v/>
      </c>
      <c r="AO56" s="147" t="str">
        <f t="shared" si="13"/>
        <v/>
      </c>
      <c r="AP56" s="3">
        <f t="shared" si="14"/>
        <v>25700</v>
      </c>
      <c r="AQ56" s="3">
        <f t="shared" si="15"/>
        <v>28000</v>
      </c>
    </row>
    <row r="57" spans="1:43" s="3" customFormat="1" ht="39" customHeight="1" thickBot="1" x14ac:dyDescent="0.25">
      <c r="A57" s="2"/>
      <c r="B57" s="87">
        <v>50</v>
      </c>
      <c r="C57" s="173"/>
      <c r="D57" s="174"/>
      <c r="E57" s="175"/>
      <c r="F57" s="4"/>
      <c r="G57" s="4"/>
      <c r="H57" s="174"/>
      <c r="I57" s="189"/>
      <c r="J57" s="190"/>
      <c r="K57" s="178"/>
      <c r="L57" s="179"/>
      <c r="M57" s="180"/>
      <c r="N57" s="181"/>
      <c r="O57" s="182"/>
      <c r="P57" s="183"/>
      <c r="Q57" s="184" t="str">
        <f t="shared" si="0"/>
        <v/>
      </c>
      <c r="R57" s="185" t="str">
        <f t="shared" si="1"/>
        <v/>
      </c>
      <c r="S57" s="191"/>
      <c r="T57" s="192">
        <f t="shared" si="2"/>
        <v>0</v>
      </c>
      <c r="U57" s="218">
        <v>28000</v>
      </c>
      <c r="V57" s="193">
        <f t="shared" si="16"/>
        <v>0</v>
      </c>
      <c r="W57" s="194">
        <f t="shared" si="17"/>
        <v>0</v>
      </c>
      <c r="X57" s="96"/>
      <c r="Y57" s="97" t="str">
        <f t="shared" si="18"/>
        <v/>
      </c>
      <c r="Z57" s="56" t="str">
        <f t="shared" si="19"/>
        <v/>
      </c>
      <c r="AA57" s="56" t="str">
        <f t="shared" si="3"/>
        <v/>
      </c>
      <c r="AB57" s="56" t="str">
        <f t="shared" si="4"/>
        <v/>
      </c>
      <c r="AC57" s="56" t="str">
        <f t="shared" si="5"/>
        <v/>
      </c>
      <c r="AD57" s="56" t="str">
        <f t="shared" si="6"/>
        <v/>
      </c>
      <c r="AE57" s="53" t="str">
        <f t="shared" si="7"/>
        <v/>
      </c>
      <c r="AF57" s="53" t="str">
        <f t="shared" si="8"/>
        <v/>
      </c>
      <c r="AG57" s="98" t="str">
        <f t="shared" si="9"/>
        <v/>
      </c>
      <c r="AH57" s="84"/>
      <c r="AI57" s="8"/>
      <c r="AJ57" s="55">
        <f t="shared" si="10"/>
        <v>0</v>
      </c>
      <c r="AK57" s="85"/>
      <c r="AL57" s="86"/>
      <c r="AM57" s="101">
        <f t="shared" si="11"/>
        <v>0</v>
      </c>
      <c r="AN57" s="147" t="str">
        <f t="shared" si="12"/>
        <v/>
      </c>
      <c r="AO57" s="147" t="str">
        <f t="shared" si="13"/>
        <v/>
      </c>
      <c r="AP57" s="3">
        <f t="shared" si="14"/>
        <v>25700</v>
      </c>
      <c r="AQ57" s="3">
        <f t="shared" si="15"/>
        <v>28000</v>
      </c>
    </row>
    <row r="58" spans="1:43" s="3" customFormat="1" ht="39" customHeight="1" thickBot="1" x14ac:dyDescent="0.25">
      <c r="A58" s="2"/>
      <c r="B58" s="87">
        <v>51</v>
      </c>
      <c r="C58" s="173"/>
      <c r="D58" s="174"/>
      <c r="E58" s="175"/>
      <c r="F58" s="4"/>
      <c r="G58" s="4"/>
      <c r="H58" s="174"/>
      <c r="I58" s="189"/>
      <c r="J58" s="190"/>
      <c r="K58" s="178"/>
      <c r="L58" s="179"/>
      <c r="M58" s="180"/>
      <c r="N58" s="181"/>
      <c r="O58" s="182"/>
      <c r="P58" s="183"/>
      <c r="Q58" s="184" t="str">
        <f t="shared" si="0"/>
        <v/>
      </c>
      <c r="R58" s="185" t="str">
        <f t="shared" si="1"/>
        <v/>
      </c>
      <c r="S58" s="191"/>
      <c r="T58" s="192">
        <f t="shared" si="2"/>
        <v>0</v>
      </c>
      <c r="U58" s="218">
        <v>28000</v>
      </c>
      <c r="V58" s="193">
        <f t="shared" si="16"/>
        <v>0</v>
      </c>
      <c r="W58" s="194">
        <f t="shared" si="17"/>
        <v>0</v>
      </c>
      <c r="X58" s="96"/>
      <c r="Y58" s="97" t="str">
        <f t="shared" si="18"/>
        <v/>
      </c>
      <c r="Z58" s="56" t="str">
        <f t="shared" si="19"/>
        <v/>
      </c>
      <c r="AA58" s="56" t="str">
        <f t="shared" si="3"/>
        <v/>
      </c>
      <c r="AB58" s="56" t="str">
        <f t="shared" si="4"/>
        <v/>
      </c>
      <c r="AC58" s="56" t="str">
        <f t="shared" si="5"/>
        <v/>
      </c>
      <c r="AD58" s="56" t="str">
        <f t="shared" si="6"/>
        <v/>
      </c>
      <c r="AE58" s="53" t="str">
        <f t="shared" si="7"/>
        <v/>
      </c>
      <c r="AF58" s="53" t="str">
        <f t="shared" si="8"/>
        <v/>
      </c>
      <c r="AG58" s="98" t="str">
        <f t="shared" si="9"/>
        <v/>
      </c>
      <c r="AH58" s="84"/>
      <c r="AI58" s="8"/>
      <c r="AJ58" s="55">
        <f t="shared" si="10"/>
        <v>0</v>
      </c>
      <c r="AK58" s="85"/>
      <c r="AL58" s="86"/>
      <c r="AM58" s="101">
        <f t="shared" si="11"/>
        <v>0</v>
      </c>
      <c r="AN58" s="147" t="str">
        <f t="shared" si="12"/>
        <v/>
      </c>
      <c r="AO58" s="147" t="str">
        <f t="shared" si="13"/>
        <v/>
      </c>
      <c r="AP58" s="3">
        <f t="shared" si="14"/>
        <v>25700</v>
      </c>
      <c r="AQ58" s="3">
        <f t="shared" si="15"/>
        <v>28000</v>
      </c>
    </row>
    <row r="59" spans="1:43" s="3" customFormat="1" ht="39" customHeight="1" thickBot="1" x14ac:dyDescent="0.25">
      <c r="A59" s="2"/>
      <c r="B59" s="87">
        <v>52</v>
      </c>
      <c r="C59" s="173"/>
      <c r="D59" s="174"/>
      <c r="E59" s="175"/>
      <c r="F59" s="4"/>
      <c r="G59" s="4"/>
      <c r="H59" s="174"/>
      <c r="I59" s="189"/>
      <c r="J59" s="190"/>
      <c r="K59" s="178"/>
      <c r="L59" s="179"/>
      <c r="M59" s="180"/>
      <c r="N59" s="181"/>
      <c r="O59" s="182"/>
      <c r="P59" s="183"/>
      <c r="Q59" s="184" t="str">
        <f t="shared" si="0"/>
        <v/>
      </c>
      <c r="R59" s="185" t="str">
        <f t="shared" si="1"/>
        <v/>
      </c>
      <c r="S59" s="191"/>
      <c r="T59" s="192">
        <f t="shared" si="2"/>
        <v>0</v>
      </c>
      <c r="U59" s="218">
        <v>28000</v>
      </c>
      <c r="V59" s="193">
        <f t="shared" si="16"/>
        <v>0</v>
      </c>
      <c r="W59" s="194">
        <f t="shared" si="17"/>
        <v>0</v>
      </c>
      <c r="X59" s="96"/>
      <c r="Y59" s="97" t="str">
        <f t="shared" si="18"/>
        <v/>
      </c>
      <c r="Z59" s="56" t="str">
        <f t="shared" si="19"/>
        <v/>
      </c>
      <c r="AA59" s="56" t="str">
        <f t="shared" si="3"/>
        <v/>
      </c>
      <c r="AB59" s="56" t="str">
        <f t="shared" si="4"/>
        <v/>
      </c>
      <c r="AC59" s="56" t="str">
        <f t="shared" si="5"/>
        <v/>
      </c>
      <c r="AD59" s="56" t="str">
        <f t="shared" si="6"/>
        <v/>
      </c>
      <c r="AE59" s="53" t="str">
        <f t="shared" si="7"/>
        <v/>
      </c>
      <c r="AF59" s="53" t="str">
        <f t="shared" si="8"/>
        <v/>
      </c>
      <c r="AG59" s="98" t="str">
        <f t="shared" si="9"/>
        <v/>
      </c>
      <c r="AH59" s="84"/>
      <c r="AI59" s="8"/>
      <c r="AJ59" s="55">
        <f t="shared" si="10"/>
        <v>0</v>
      </c>
      <c r="AK59" s="85"/>
      <c r="AL59" s="86"/>
      <c r="AM59" s="101">
        <f t="shared" si="11"/>
        <v>0</v>
      </c>
      <c r="AN59" s="147" t="str">
        <f t="shared" si="12"/>
        <v/>
      </c>
      <c r="AO59" s="147" t="str">
        <f t="shared" si="13"/>
        <v/>
      </c>
      <c r="AP59" s="3">
        <f t="shared" si="14"/>
        <v>25700</v>
      </c>
      <c r="AQ59" s="3">
        <f t="shared" si="15"/>
        <v>28000</v>
      </c>
    </row>
    <row r="60" spans="1:43" s="3" customFormat="1" ht="39" customHeight="1" thickBot="1" x14ac:dyDescent="0.25">
      <c r="A60" s="2"/>
      <c r="B60" s="87">
        <v>53</v>
      </c>
      <c r="C60" s="173"/>
      <c r="D60" s="174"/>
      <c r="E60" s="175"/>
      <c r="F60" s="4"/>
      <c r="G60" s="4"/>
      <c r="H60" s="174"/>
      <c r="I60" s="189"/>
      <c r="J60" s="190"/>
      <c r="K60" s="178"/>
      <c r="L60" s="179"/>
      <c r="M60" s="180"/>
      <c r="N60" s="181"/>
      <c r="O60" s="182"/>
      <c r="P60" s="183"/>
      <c r="Q60" s="184" t="str">
        <f t="shared" si="0"/>
        <v/>
      </c>
      <c r="R60" s="185" t="str">
        <f t="shared" si="1"/>
        <v/>
      </c>
      <c r="S60" s="191"/>
      <c r="T60" s="192">
        <f t="shared" si="2"/>
        <v>0</v>
      </c>
      <c r="U60" s="218">
        <v>28000</v>
      </c>
      <c r="V60" s="193">
        <f t="shared" si="16"/>
        <v>0</v>
      </c>
      <c r="W60" s="194">
        <f t="shared" si="17"/>
        <v>0</v>
      </c>
      <c r="X60" s="96"/>
      <c r="Y60" s="97" t="str">
        <f t="shared" si="18"/>
        <v/>
      </c>
      <c r="Z60" s="56" t="str">
        <f t="shared" si="19"/>
        <v/>
      </c>
      <c r="AA60" s="56" t="str">
        <f t="shared" si="3"/>
        <v/>
      </c>
      <c r="AB60" s="56" t="str">
        <f t="shared" si="4"/>
        <v/>
      </c>
      <c r="AC60" s="56" t="str">
        <f t="shared" si="5"/>
        <v/>
      </c>
      <c r="AD60" s="56" t="str">
        <f t="shared" si="6"/>
        <v/>
      </c>
      <c r="AE60" s="53" t="str">
        <f t="shared" si="7"/>
        <v/>
      </c>
      <c r="AF60" s="53" t="str">
        <f t="shared" si="8"/>
        <v/>
      </c>
      <c r="AG60" s="98" t="str">
        <f t="shared" si="9"/>
        <v/>
      </c>
      <c r="AH60" s="84"/>
      <c r="AI60" s="8"/>
      <c r="AJ60" s="55">
        <f t="shared" si="10"/>
        <v>0</v>
      </c>
      <c r="AK60" s="85"/>
      <c r="AL60" s="86"/>
      <c r="AM60" s="101">
        <f t="shared" si="11"/>
        <v>0</v>
      </c>
      <c r="AN60" s="147" t="str">
        <f t="shared" si="12"/>
        <v/>
      </c>
      <c r="AO60" s="147" t="str">
        <f t="shared" si="13"/>
        <v/>
      </c>
      <c r="AP60" s="3">
        <f t="shared" si="14"/>
        <v>25700</v>
      </c>
      <c r="AQ60" s="3">
        <f t="shared" si="15"/>
        <v>28000</v>
      </c>
    </row>
    <row r="61" spans="1:43" s="3" customFormat="1" ht="39" customHeight="1" thickBot="1" x14ac:dyDescent="0.25">
      <c r="A61" s="2"/>
      <c r="B61" s="87">
        <v>54</v>
      </c>
      <c r="C61" s="173"/>
      <c r="D61" s="174"/>
      <c r="E61" s="175"/>
      <c r="F61" s="4"/>
      <c r="G61" s="4"/>
      <c r="H61" s="174"/>
      <c r="I61" s="189"/>
      <c r="J61" s="190"/>
      <c r="K61" s="178"/>
      <c r="L61" s="179"/>
      <c r="M61" s="180"/>
      <c r="N61" s="181"/>
      <c r="O61" s="182"/>
      <c r="P61" s="183"/>
      <c r="Q61" s="184" t="str">
        <f t="shared" si="0"/>
        <v/>
      </c>
      <c r="R61" s="185" t="str">
        <f t="shared" si="1"/>
        <v/>
      </c>
      <c r="S61" s="191"/>
      <c r="T61" s="192">
        <f t="shared" si="2"/>
        <v>0</v>
      </c>
      <c r="U61" s="218">
        <v>28000</v>
      </c>
      <c r="V61" s="193">
        <f t="shared" si="16"/>
        <v>0</v>
      </c>
      <c r="W61" s="194">
        <f t="shared" si="17"/>
        <v>0</v>
      </c>
      <c r="X61" s="96"/>
      <c r="Y61" s="97" t="str">
        <f t="shared" si="18"/>
        <v/>
      </c>
      <c r="Z61" s="56" t="str">
        <f t="shared" si="19"/>
        <v/>
      </c>
      <c r="AA61" s="56" t="str">
        <f t="shared" si="3"/>
        <v/>
      </c>
      <c r="AB61" s="56" t="str">
        <f t="shared" si="4"/>
        <v/>
      </c>
      <c r="AC61" s="56" t="str">
        <f t="shared" si="5"/>
        <v/>
      </c>
      <c r="AD61" s="56" t="str">
        <f t="shared" si="6"/>
        <v/>
      </c>
      <c r="AE61" s="53" t="str">
        <f t="shared" si="7"/>
        <v/>
      </c>
      <c r="AF61" s="53" t="str">
        <f t="shared" si="8"/>
        <v/>
      </c>
      <c r="AG61" s="98" t="str">
        <f t="shared" si="9"/>
        <v/>
      </c>
      <c r="AH61" s="84"/>
      <c r="AI61" s="8"/>
      <c r="AJ61" s="55">
        <f t="shared" si="10"/>
        <v>0</v>
      </c>
      <c r="AK61" s="85"/>
      <c r="AL61" s="86"/>
      <c r="AM61" s="101">
        <f t="shared" si="11"/>
        <v>0</v>
      </c>
      <c r="AN61" s="147" t="str">
        <f t="shared" si="12"/>
        <v/>
      </c>
      <c r="AO61" s="147" t="str">
        <f t="shared" si="13"/>
        <v/>
      </c>
      <c r="AP61" s="3">
        <f t="shared" si="14"/>
        <v>25700</v>
      </c>
      <c r="AQ61" s="3">
        <f t="shared" si="15"/>
        <v>28000</v>
      </c>
    </row>
    <row r="62" spans="1:43" s="3" customFormat="1" ht="39" customHeight="1" thickBot="1" x14ac:dyDescent="0.25">
      <c r="A62" s="2"/>
      <c r="B62" s="87">
        <v>55</v>
      </c>
      <c r="C62" s="173"/>
      <c r="D62" s="174"/>
      <c r="E62" s="175"/>
      <c r="F62" s="4"/>
      <c r="G62" s="4"/>
      <c r="H62" s="174"/>
      <c r="I62" s="189"/>
      <c r="J62" s="190"/>
      <c r="K62" s="178"/>
      <c r="L62" s="179"/>
      <c r="M62" s="180"/>
      <c r="N62" s="181"/>
      <c r="O62" s="182"/>
      <c r="P62" s="183"/>
      <c r="Q62" s="184" t="str">
        <f t="shared" si="0"/>
        <v/>
      </c>
      <c r="R62" s="185" t="str">
        <f t="shared" si="1"/>
        <v/>
      </c>
      <c r="S62" s="191"/>
      <c r="T62" s="192">
        <f t="shared" si="2"/>
        <v>0</v>
      </c>
      <c r="U62" s="218">
        <v>28000</v>
      </c>
      <c r="V62" s="193">
        <f t="shared" si="16"/>
        <v>0</v>
      </c>
      <c r="W62" s="194">
        <f t="shared" si="17"/>
        <v>0</v>
      </c>
      <c r="X62" s="96"/>
      <c r="Y62" s="97" t="str">
        <f t="shared" si="18"/>
        <v/>
      </c>
      <c r="Z62" s="56" t="str">
        <f t="shared" si="19"/>
        <v/>
      </c>
      <c r="AA62" s="56" t="str">
        <f t="shared" si="3"/>
        <v/>
      </c>
      <c r="AB62" s="56" t="str">
        <f t="shared" si="4"/>
        <v/>
      </c>
      <c r="AC62" s="56" t="str">
        <f t="shared" si="5"/>
        <v/>
      </c>
      <c r="AD62" s="56" t="str">
        <f t="shared" si="6"/>
        <v/>
      </c>
      <c r="AE62" s="53" t="str">
        <f t="shared" si="7"/>
        <v/>
      </c>
      <c r="AF62" s="53" t="str">
        <f t="shared" si="8"/>
        <v/>
      </c>
      <c r="AG62" s="98" t="str">
        <f t="shared" si="9"/>
        <v/>
      </c>
      <c r="AH62" s="84"/>
      <c r="AI62" s="8"/>
      <c r="AJ62" s="55">
        <f t="shared" si="10"/>
        <v>0</v>
      </c>
      <c r="AK62" s="85"/>
      <c r="AL62" s="86"/>
      <c r="AM62" s="101">
        <f t="shared" si="11"/>
        <v>0</v>
      </c>
      <c r="AN62" s="147" t="str">
        <f t="shared" si="12"/>
        <v/>
      </c>
      <c r="AO62" s="147" t="str">
        <f t="shared" si="13"/>
        <v/>
      </c>
      <c r="AP62" s="3">
        <f t="shared" si="14"/>
        <v>25700</v>
      </c>
      <c r="AQ62" s="3">
        <f t="shared" si="15"/>
        <v>28000</v>
      </c>
    </row>
    <row r="63" spans="1:43" s="3" customFormat="1" ht="39" customHeight="1" thickBot="1" x14ac:dyDescent="0.25">
      <c r="A63" s="2"/>
      <c r="B63" s="87">
        <v>56</v>
      </c>
      <c r="C63" s="173"/>
      <c r="D63" s="174"/>
      <c r="E63" s="175"/>
      <c r="F63" s="4"/>
      <c r="G63" s="4"/>
      <c r="H63" s="174"/>
      <c r="I63" s="189"/>
      <c r="J63" s="190"/>
      <c r="K63" s="178"/>
      <c r="L63" s="179"/>
      <c r="M63" s="180"/>
      <c r="N63" s="181"/>
      <c r="O63" s="182"/>
      <c r="P63" s="183"/>
      <c r="Q63" s="184" t="str">
        <f t="shared" si="0"/>
        <v/>
      </c>
      <c r="R63" s="185" t="str">
        <f t="shared" si="1"/>
        <v/>
      </c>
      <c r="S63" s="191"/>
      <c r="T63" s="192">
        <f t="shared" si="2"/>
        <v>0</v>
      </c>
      <c r="U63" s="218">
        <v>28000</v>
      </c>
      <c r="V63" s="193">
        <f t="shared" si="16"/>
        <v>0</v>
      </c>
      <c r="W63" s="194">
        <f t="shared" si="17"/>
        <v>0</v>
      </c>
      <c r="X63" s="96"/>
      <c r="Y63" s="97" t="str">
        <f t="shared" si="18"/>
        <v/>
      </c>
      <c r="Z63" s="56" t="str">
        <f t="shared" si="19"/>
        <v/>
      </c>
      <c r="AA63" s="56" t="str">
        <f t="shared" si="3"/>
        <v/>
      </c>
      <c r="AB63" s="56" t="str">
        <f t="shared" si="4"/>
        <v/>
      </c>
      <c r="AC63" s="56" t="str">
        <f t="shared" si="5"/>
        <v/>
      </c>
      <c r="AD63" s="56" t="str">
        <f t="shared" si="6"/>
        <v/>
      </c>
      <c r="AE63" s="53" t="str">
        <f t="shared" si="7"/>
        <v/>
      </c>
      <c r="AF63" s="53" t="str">
        <f t="shared" si="8"/>
        <v/>
      </c>
      <c r="AG63" s="98" t="str">
        <f t="shared" si="9"/>
        <v/>
      </c>
      <c r="AH63" s="84"/>
      <c r="AI63" s="8"/>
      <c r="AJ63" s="55">
        <f t="shared" si="10"/>
        <v>0</v>
      </c>
      <c r="AK63" s="85"/>
      <c r="AL63" s="86"/>
      <c r="AM63" s="101">
        <f t="shared" si="11"/>
        <v>0</v>
      </c>
      <c r="AN63" s="147" t="str">
        <f t="shared" si="12"/>
        <v/>
      </c>
      <c r="AO63" s="147" t="str">
        <f t="shared" si="13"/>
        <v/>
      </c>
      <c r="AP63" s="3">
        <f t="shared" si="14"/>
        <v>25700</v>
      </c>
      <c r="AQ63" s="3">
        <f t="shared" si="15"/>
        <v>28000</v>
      </c>
    </row>
    <row r="64" spans="1:43" s="3" customFormat="1" ht="39" customHeight="1" thickBot="1" x14ac:dyDescent="0.25">
      <c r="A64" s="2"/>
      <c r="B64" s="87">
        <v>57</v>
      </c>
      <c r="C64" s="173"/>
      <c r="D64" s="174"/>
      <c r="E64" s="175"/>
      <c r="F64" s="4"/>
      <c r="G64" s="4"/>
      <c r="H64" s="174"/>
      <c r="I64" s="189"/>
      <c r="J64" s="190"/>
      <c r="K64" s="178"/>
      <c r="L64" s="179"/>
      <c r="M64" s="180"/>
      <c r="N64" s="181"/>
      <c r="O64" s="182"/>
      <c r="P64" s="183"/>
      <c r="Q64" s="184" t="str">
        <f t="shared" si="0"/>
        <v/>
      </c>
      <c r="R64" s="185" t="str">
        <f t="shared" si="1"/>
        <v/>
      </c>
      <c r="S64" s="191"/>
      <c r="T64" s="192">
        <f t="shared" si="2"/>
        <v>0</v>
      </c>
      <c r="U64" s="218">
        <v>28000</v>
      </c>
      <c r="V64" s="193">
        <f t="shared" si="16"/>
        <v>0</v>
      </c>
      <c r="W64" s="194">
        <f t="shared" si="17"/>
        <v>0</v>
      </c>
      <c r="X64" s="96"/>
      <c r="Y64" s="97" t="str">
        <f t="shared" si="18"/>
        <v/>
      </c>
      <c r="Z64" s="56" t="str">
        <f t="shared" si="19"/>
        <v/>
      </c>
      <c r="AA64" s="56" t="str">
        <f t="shared" si="3"/>
        <v/>
      </c>
      <c r="AB64" s="56" t="str">
        <f t="shared" si="4"/>
        <v/>
      </c>
      <c r="AC64" s="56" t="str">
        <f t="shared" si="5"/>
        <v/>
      </c>
      <c r="AD64" s="56" t="str">
        <f t="shared" si="6"/>
        <v/>
      </c>
      <c r="AE64" s="53" t="str">
        <f t="shared" si="7"/>
        <v/>
      </c>
      <c r="AF64" s="53" t="str">
        <f t="shared" si="8"/>
        <v/>
      </c>
      <c r="AG64" s="98" t="str">
        <f t="shared" si="9"/>
        <v/>
      </c>
      <c r="AH64" s="84"/>
      <c r="AI64" s="8"/>
      <c r="AJ64" s="55">
        <f t="shared" si="10"/>
        <v>0</v>
      </c>
      <c r="AK64" s="85"/>
      <c r="AL64" s="86"/>
      <c r="AM64" s="101">
        <f t="shared" si="11"/>
        <v>0</v>
      </c>
      <c r="AN64" s="147" t="str">
        <f t="shared" si="12"/>
        <v/>
      </c>
      <c r="AO64" s="147" t="str">
        <f t="shared" si="13"/>
        <v/>
      </c>
      <c r="AP64" s="3">
        <f t="shared" si="14"/>
        <v>25700</v>
      </c>
      <c r="AQ64" s="3">
        <f t="shared" si="15"/>
        <v>28000</v>
      </c>
    </row>
    <row r="65" spans="1:43" s="3" customFormat="1" ht="39" customHeight="1" thickBot="1" x14ac:dyDescent="0.25">
      <c r="A65" s="2"/>
      <c r="B65" s="87">
        <v>58</v>
      </c>
      <c r="C65" s="173"/>
      <c r="D65" s="174"/>
      <c r="E65" s="175"/>
      <c r="F65" s="4"/>
      <c r="G65" s="4"/>
      <c r="H65" s="174"/>
      <c r="I65" s="189"/>
      <c r="J65" s="190"/>
      <c r="K65" s="178"/>
      <c r="L65" s="179"/>
      <c r="M65" s="180"/>
      <c r="N65" s="181"/>
      <c r="O65" s="182"/>
      <c r="P65" s="183"/>
      <c r="Q65" s="184" t="str">
        <f t="shared" si="0"/>
        <v/>
      </c>
      <c r="R65" s="185" t="str">
        <f t="shared" si="1"/>
        <v/>
      </c>
      <c r="S65" s="191"/>
      <c r="T65" s="192">
        <f t="shared" si="2"/>
        <v>0</v>
      </c>
      <c r="U65" s="218">
        <v>28000</v>
      </c>
      <c r="V65" s="193">
        <f t="shared" si="16"/>
        <v>0</v>
      </c>
      <c r="W65" s="194">
        <f t="shared" si="17"/>
        <v>0</v>
      </c>
      <c r="X65" s="96"/>
      <c r="Y65" s="97" t="str">
        <f t="shared" si="18"/>
        <v/>
      </c>
      <c r="Z65" s="56" t="str">
        <f t="shared" si="19"/>
        <v/>
      </c>
      <c r="AA65" s="56" t="str">
        <f t="shared" si="3"/>
        <v/>
      </c>
      <c r="AB65" s="56" t="str">
        <f t="shared" si="4"/>
        <v/>
      </c>
      <c r="AC65" s="56" t="str">
        <f t="shared" si="5"/>
        <v/>
      </c>
      <c r="AD65" s="56" t="str">
        <f t="shared" si="6"/>
        <v/>
      </c>
      <c r="AE65" s="53" t="str">
        <f t="shared" si="7"/>
        <v/>
      </c>
      <c r="AF65" s="53" t="str">
        <f t="shared" si="8"/>
        <v/>
      </c>
      <c r="AG65" s="98" t="str">
        <f t="shared" si="9"/>
        <v/>
      </c>
      <c r="AH65" s="84"/>
      <c r="AI65" s="8"/>
      <c r="AJ65" s="55">
        <f t="shared" si="10"/>
        <v>0</v>
      </c>
      <c r="AK65" s="85"/>
      <c r="AL65" s="86"/>
      <c r="AM65" s="101">
        <f t="shared" si="11"/>
        <v>0</v>
      </c>
      <c r="AN65" s="147" t="str">
        <f t="shared" si="12"/>
        <v/>
      </c>
      <c r="AO65" s="147" t="str">
        <f t="shared" si="13"/>
        <v/>
      </c>
      <c r="AP65" s="3">
        <f t="shared" si="14"/>
        <v>25700</v>
      </c>
      <c r="AQ65" s="3">
        <f t="shared" si="15"/>
        <v>28000</v>
      </c>
    </row>
    <row r="66" spans="1:43" s="3" customFormat="1" ht="39" customHeight="1" thickBot="1" x14ac:dyDescent="0.25">
      <c r="A66" s="2"/>
      <c r="B66" s="87">
        <v>59</v>
      </c>
      <c r="C66" s="173"/>
      <c r="D66" s="174"/>
      <c r="E66" s="175"/>
      <c r="F66" s="4"/>
      <c r="G66" s="4"/>
      <c r="H66" s="174"/>
      <c r="I66" s="189"/>
      <c r="J66" s="190"/>
      <c r="K66" s="178"/>
      <c r="L66" s="179"/>
      <c r="M66" s="180"/>
      <c r="N66" s="181"/>
      <c r="O66" s="182"/>
      <c r="P66" s="183"/>
      <c r="Q66" s="184" t="str">
        <f t="shared" si="0"/>
        <v/>
      </c>
      <c r="R66" s="185" t="str">
        <f t="shared" si="1"/>
        <v/>
      </c>
      <c r="S66" s="191"/>
      <c r="T66" s="192">
        <f t="shared" si="2"/>
        <v>0</v>
      </c>
      <c r="U66" s="218">
        <v>28000</v>
      </c>
      <c r="V66" s="193">
        <f t="shared" si="16"/>
        <v>0</v>
      </c>
      <c r="W66" s="194">
        <f t="shared" si="17"/>
        <v>0</v>
      </c>
      <c r="X66" s="96"/>
      <c r="Y66" s="97" t="str">
        <f t="shared" si="18"/>
        <v/>
      </c>
      <c r="Z66" s="56" t="str">
        <f t="shared" si="19"/>
        <v/>
      </c>
      <c r="AA66" s="56" t="str">
        <f t="shared" si="3"/>
        <v/>
      </c>
      <c r="AB66" s="56" t="str">
        <f t="shared" si="4"/>
        <v/>
      </c>
      <c r="AC66" s="56" t="str">
        <f t="shared" si="5"/>
        <v/>
      </c>
      <c r="AD66" s="56" t="str">
        <f t="shared" si="6"/>
        <v/>
      </c>
      <c r="AE66" s="53" t="str">
        <f t="shared" si="7"/>
        <v/>
      </c>
      <c r="AF66" s="53" t="str">
        <f t="shared" si="8"/>
        <v/>
      </c>
      <c r="AG66" s="98" t="str">
        <f t="shared" si="9"/>
        <v/>
      </c>
      <c r="AH66" s="84"/>
      <c r="AI66" s="8"/>
      <c r="AJ66" s="55">
        <f t="shared" si="10"/>
        <v>0</v>
      </c>
      <c r="AK66" s="85"/>
      <c r="AL66" s="86"/>
      <c r="AM66" s="101">
        <f t="shared" si="11"/>
        <v>0</v>
      </c>
      <c r="AN66" s="147" t="str">
        <f t="shared" si="12"/>
        <v/>
      </c>
      <c r="AO66" s="147" t="str">
        <f t="shared" si="13"/>
        <v/>
      </c>
      <c r="AP66" s="3">
        <f t="shared" si="14"/>
        <v>25700</v>
      </c>
      <c r="AQ66" s="3">
        <f t="shared" si="15"/>
        <v>28000</v>
      </c>
    </row>
    <row r="67" spans="1:43" s="3" customFormat="1" ht="39" customHeight="1" thickBot="1" x14ac:dyDescent="0.25">
      <c r="A67" s="2"/>
      <c r="B67" s="87">
        <v>60</v>
      </c>
      <c r="C67" s="173"/>
      <c r="D67" s="174"/>
      <c r="E67" s="175"/>
      <c r="F67" s="4"/>
      <c r="G67" s="4"/>
      <c r="H67" s="174"/>
      <c r="I67" s="189"/>
      <c r="J67" s="190"/>
      <c r="K67" s="178"/>
      <c r="L67" s="179"/>
      <c r="M67" s="180"/>
      <c r="N67" s="181"/>
      <c r="O67" s="182"/>
      <c r="P67" s="183"/>
      <c r="Q67" s="184" t="str">
        <f t="shared" si="0"/>
        <v/>
      </c>
      <c r="R67" s="185" t="str">
        <f t="shared" si="1"/>
        <v/>
      </c>
      <c r="S67" s="191"/>
      <c r="T67" s="192">
        <f t="shared" si="2"/>
        <v>0</v>
      </c>
      <c r="U67" s="218">
        <v>28000</v>
      </c>
      <c r="V67" s="193">
        <f t="shared" si="16"/>
        <v>0</v>
      </c>
      <c r="W67" s="194">
        <f t="shared" si="17"/>
        <v>0</v>
      </c>
      <c r="X67" s="96"/>
      <c r="Y67" s="97" t="str">
        <f t="shared" si="18"/>
        <v/>
      </c>
      <c r="Z67" s="56" t="str">
        <f t="shared" si="19"/>
        <v/>
      </c>
      <c r="AA67" s="56" t="str">
        <f t="shared" si="3"/>
        <v/>
      </c>
      <c r="AB67" s="56" t="str">
        <f t="shared" si="4"/>
        <v/>
      </c>
      <c r="AC67" s="56" t="str">
        <f t="shared" si="5"/>
        <v/>
      </c>
      <c r="AD67" s="56" t="str">
        <f t="shared" si="6"/>
        <v/>
      </c>
      <c r="AE67" s="53" t="str">
        <f t="shared" si="7"/>
        <v/>
      </c>
      <c r="AF67" s="53" t="str">
        <f t="shared" si="8"/>
        <v/>
      </c>
      <c r="AG67" s="98" t="str">
        <f t="shared" si="9"/>
        <v/>
      </c>
      <c r="AH67" s="84"/>
      <c r="AI67" s="8"/>
      <c r="AJ67" s="55">
        <f t="shared" si="10"/>
        <v>0</v>
      </c>
      <c r="AK67" s="85"/>
      <c r="AL67" s="86"/>
      <c r="AM67" s="101">
        <f t="shared" si="11"/>
        <v>0</v>
      </c>
      <c r="AN67" s="147" t="str">
        <f t="shared" si="12"/>
        <v/>
      </c>
      <c r="AO67" s="147" t="str">
        <f t="shared" si="13"/>
        <v/>
      </c>
      <c r="AP67" s="3">
        <f t="shared" si="14"/>
        <v>25700</v>
      </c>
      <c r="AQ67" s="3">
        <f t="shared" si="15"/>
        <v>28000</v>
      </c>
    </row>
    <row r="68" spans="1:43" s="3" customFormat="1" ht="39" customHeight="1" thickBot="1" x14ac:dyDescent="0.25">
      <c r="A68" s="2"/>
      <c r="B68" s="87">
        <v>61</v>
      </c>
      <c r="C68" s="173"/>
      <c r="D68" s="174"/>
      <c r="E68" s="175"/>
      <c r="F68" s="4"/>
      <c r="G68" s="4"/>
      <c r="H68" s="174"/>
      <c r="I68" s="189"/>
      <c r="J68" s="190"/>
      <c r="K68" s="178"/>
      <c r="L68" s="179"/>
      <c r="M68" s="180"/>
      <c r="N68" s="181"/>
      <c r="O68" s="182"/>
      <c r="P68" s="183"/>
      <c r="Q68" s="184" t="str">
        <f t="shared" si="0"/>
        <v/>
      </c>
      <c r="R68" s="185" t="str">
        <f t="shared" si="1"/>
        <v/>
      </c>
      <c r="S68" s="191"/>
      <c r="T68" s="192">
        <f t="shared" si="2"/>
        <v>0</v>
      </c>
      <c r="U68" s="218">
        <v>28000</v>
      </c>
      <c r="V68" s="193">
        <f t="shared" si="16"/>
        <v>0</v>
      </c>
      <c r="W68" s="194">
        <f t="shared" si="17"/>
        <v>0</v>
      </c>
      <c r="X68" s="96"/>
      <c r="Y68" s="97" t="str">
        <f t="shared" si="18"/>
        <v/>
      </c>
      <c r="Z68" s="56" t="str">
        <f t="shared" si="19"/>
        <v/>
      </c>
      <c r="AA68" s="56" t="str">
        <f t="shared" si="3"/>
        <v/>
      </c>
      <c r="AB68" s="56" t="str">
        <f t="shared" si="4"/>
        <v/>
      </c>
      <c r="AC68" s="56" t="str">
        <f t="shared" si="5"/>
        <v/>
      </c>
      <c r="AD68" s="56" t="str">
        <f t="shared" si="6"/>
        <v/>
      </c>
      <c r="AE68" s="53" t="str">
        <f t="shared" si="7"/>
        <v/>
      </c>
      <c r="AF68" s="53" t="str">
        <f t="shared" si="8"/>
        <v/>
      </c>
      <c r="AG68" s="98" t="str">
        <f t="shared" si="9"/>
        <v/>
      </c>
      <c r="AH68" s="84"/>
      <c r="AI68" s="8"/>
      <c r="AJ68" s="55">
        <f t="shared" si="10"/>
        <v>0</v>
      </c>
      <c r="AK68" s="85"/>
      <c r="AL68" s="86"/>
      <c r="AM68" s="101">
        <f t="shared" si="11"/>
        <v>0</v>
      </c>
      <c r="AN68" s="147" t="str">
        <f t="shared" si="12"/>
        <v/>
      </c>
      <c r="AO68" s="147" t="str">
        <f t="shared" si="13"/>
        <v/>
      </c>
      <c r="AP68" s="3">
        <f t="shared" si="14"/>
        <v>25700</v>
      </c>
      <c r="AQ68" s="3">
        <f t="shared" si="15"/>
        <v>28000</v>
      </c>
    </row>
    <row r="69" spans="1:43" s="3" customFormat="1" ht="39" customHeight="1" thickBot="1" x14ac:dyDescent="0.25">
      <c r="A69" s="2"/>
      <c r="B69" s="87">
        <v>62</v>
      </c>
      <c r="C69" s="173"/>
      <c r="D69" s="174"/>
      <c r="E69" s="175"/>
      <c r="F69" s="4"/>
      <c r="G69" s="4"/>
      <c r="H69" s="174"/>
      <c r="I69" s="189"/>
      <c r="J69" s="190"/>
      <c r="K69" s="178"/>
      <c r="L69" s="179"/>
      <c r="M69" s="180"/>
      <c r="N69" s="181"/>
      <c r="O69" s="182"/>
      <c r="P69" s="183"/>
      <c r="Q69" s="184" t="str">
        <f t="shared" si="0"/>
        <v/>
      </c>
      <c r="R69" s="185" t="str">
        <f t="shared" si="1"/>
        <v/>
      </c>
      <c r="S69" s="191"/>
      <c r="T69" s="192">
        <f t="shared" si="2"/>
        <v>0</v>
      </c>
      <c r="U69" s="218">
        <v>28000</v>
      </c>
      <c r="V69" s="193">
        <f t="shared" si="16"/>
        <v>0</v>
      </c>
      <c r="W69" s="194">
        <f t="shared" si="17"/>
        <v>0</v>
      </c>
      <c r="X69" s="96"/>
      <c r="Y69" s="97" t="str">
        <f t="shared" si="18"/>
        <v/>
      </c>
      <c r="Z69" s="56" t="str">
        <f t="shared" si="19"/>
        <v/>
      </c>
      <c r="AA69" s="56" t="str">
        <f t="shared" si="3"/>
        <v/>
      </c>
      <c r="AB69" s="56" t="str">
        <f t="shared" si="4"/>
        <v/>
      </c>
      <c r="AC69" s="56" t="str">
        <f t="shared" si="5"/>
        <v/>
      </c>
      <c r="AD69" s="56" t="str">
        <f t="shared" si="6"/>
        <v/>
      </c>
      <c r="AE69" s="53" t="str">
        <f t="shared" si="7"/>
        <v/>
      </c>
      <c r="AF69" s="53" t="str">
        <f t="shared" si="8"/>
        <v/>
      </c>
      <c r="AG69" s="98" t="str">
        <f t="shared" si="9"/>
        <v/>
      </c>
      <c r="AH69" s="84"/>
      <c r="AI69" s="8"/>
      <c r="AJ69" s="55">
        <f t="shared" si="10"/>
        <v>0</v>
      </c>
      <c r="AK69" s="85"/>
      <c r="AL69" s="86"/>
      <c r="AM69" s="101">
        <f t="shared" si="11"/>
        <v>0</v>
      </c>
      <c r="AN69" s="147" t="str">
        <f t="shared" si="12"/>
        <v/>
      </c>
      <c r="AO69" s="147" t="str">
        <f t="shared" si="13"/>
        <v/>
      </c>
      <c r="AP69" s="3">
        <f t="shared" si="14"/>
        <v>25700</v>
      </c>
      <c r="AQ69" s="3">
        <f t="shared" si="15"/>
        <v>28000</v>
      </c>
    </row>
    <row r="70" spans="1:43" s="3" customFormat="1" ht="39" customHeight="1" thickBot="1" x14ac:dyDescent="0.25">
      <c r="A70" s="2"/>
      <c r="B70" s="87">
        <v>63</v>
      </c>
      <c r="C70" s="173"/>
      <c r="D70" s="174"/>
      <c r="E70" s="175"/>
      <c r="F70" s="4"/>
      <c r="G70" s="4"/>
      <c r="H70" s="174"/>
      <c r="I70" s="189"/>
      <c r="J70" s="190"/>
      <c r="K70" s="178"/>
      <c r="L70" s="179"/>
      <c r="M70" s="180"/>
      <c r="N70" s="181"/>
      <c r="O70" s="182"/>
      <c r="P70" s="183"/>
      <c r="Q70" s="184" t="str">
        <f t="shared" si="0"/>
        <v/>
      </c>
      <c r="R70" s="185" t="str">
        <f t="shared" si="1"/>
        <v/>
      </c>
      <c r="S70" s="191"/>
      <c r="T70" s="192">
        <f t="shared" si="2"/>
        <v>0</v>
      </c>
      <c r="U70" s="218">
        <v>28000</v>
      </c>
      <c r="V70" s="193">
        <f t="shared" si="16"/>
        <v>0</v>
      </c>
      <c r="W70" s="194">
        <f t="shared" si="17"/>
        <v>0</v>
      </c>
      <c r="X70" s="96"/>
      <c r="Y70" s="97" t="str">
        <f t="shared" si="18"/>
        <v/>
      </c>
      <c r="Z70" s="56" t="str">
        <f t="shared" si="19"/>
        <v/>
      </c>
      <c r="AA70" s="56" t="str">
        <f t="shared" si="3"/>
        <v/>
      </c>
      <c r="AB70" s="56" t="str">
        <f t="shared" si="4"/>
        <v/>
      </c>
      <c r="AC70" s="56" t="str">
        <f t="shared" si="5"/>
        <v/>
      </c>
      <c r="AD70" s="56" t="str">
        <f t="shared" si="6"/>
        <v/>
      </c>
      <c r="AE70" s="53" t="str">
        <f t="shared" si="7"/>
        <v/>
      </c>
      <c r="AF70" s="53" t="str">
        <f t="shared" si="8"/>
        <v/>
      </c>
      <c r="AG70" s="98" t="str">
        <f t="shared" si="9"/>
        <v/>
      </c>
      <c r="AH70" s="84"/>
      <c r="AI70" s="8"/>
      <c r="AJ70" s="55">
        <f t="shared" si="10"/>
        <v>0</v>
      </c>
      <c r="AK70" s="85"/>
      <c r="AL70" s="86"/>
      <c r="AM70" s="101">
        <f t="shared" si="11"/>
        <v>0</v>
      </c>
      <c r="AN70" s="147" t="str">
        <f t="shared" si="12"/>
        <v/>
      </c>
      <c r="AO70" s="147" t="str">
        <f t="shared" si="13"/>
        <v/>
      </c>
      <c r="AP70" s="3">
        <f t="shared" si="14"/>
        <v>25700</v>
      </c>
      <c r="AQ70" s="3">
        <f t="shared" si="15"/>
        <v>28000</v>
      </c>
    </row>
    <row r="71" spans="1:43" s="3" customFormat="1" ht="39" customHeight="1" thickBot="1" x14ac:dyDescent="0.25">
      <c r="A71" s="2"/>
      <c r="B71" s="87">
        <v>64</v>
      </c>
      <c r="C71" s="173"/>
      <c r="D71" s="174"/>
      <c r="E71" s="175"/>
      <c r="F71" s="4"/>
      <c r="G71" s="4"/>
      <c r="H71" s="174"/>
      <c r="I71" s="189"/>
      <c r="J71" s="190"/>
      <c r="K71" s="178"/>
      <c r="L71" s="179"/>
      <c r="M71" s="180"/>
      <c r="N71" s="181"/>
      <c r="O71" s="182"/>
      <c r="P71" s="183"/>
      <c r="Q71" s="184" t="str">
        <f t="shared" si="0"/>
        <v/>
      </c>
      <c r="R71" s="185" t="str">
        <f t="shared" si="1"/>
        <v/>
      </c>
      <c r="S71" s="191"/>
      <c r="T71" s="192">
        <f t="shared" si="2"/>
        <v>0</v>
      </c>
      <c r="U71" s="218">
        <v>28000</v>
      </c>
      <c r="V71" s="193">
        <f t="shared" si="16"/>
        <v>0</v>
      </c>
      <c r="W71" s="194">
        <f t="shared" si="17"/>
        <v>0</v>
      </c>
      <c r="X71" s="96"/>
      <c r="Y71" s="97" t="str">
        <f t="shared" si="18"/>
        <v/>
      </c>
      <c r="Z71" s="56" t="str">
        <f t="shared" si="19"/>
        <v/>
      </c>
      <c r="AA71" s="56" t="str">
        <f t="shared" si="3"/>
        <v/>
      </c>
      <c r="AB71" s="56" t="str">
        <f t="shared" si="4"/>
        <v/>
      </c>
      <c r="AC71" s="56" t="str">
        <f t="shared" si="5"/>
        <v/>
      </c>
      <c r="AD71" s="56" t="str">
        <f t="shared" si="6"/>
        <v/>
      </c>
      <c r="AE71" s="53" t="str">
        <f t="shared" si="7"/>
        <v/>
      </c>
      <c r="AF71" s="53" t="str">
        <f t="shared" si="8"/>
        <v/>
      </c>
      <c r="AG71" s="98" t="str">
        <f t="shared" si="9"/>
        <v/>
      </c>
      <c r="AH71" s="84"/>
      <c r="AI71" s="8"/>
      <c r="AJ71" s="55">
        <f t="shared" si="10"/>
        <v>0</v>
      </c>
      <c r="AK71" s="85"/>
      <c r="AL71" s="86"/>
      <c r="AM71" s="101">
        <f t="shared" si="11"/>
        <v>0</v>
      </c>
      <c r="AN71" s="147" t="str">
        <f t="shared" si="12"/>
        <v/>
      </c>
      <c r="AO71" s="147" t="str">
        <f t="shared" si="13"/>
        <v/>
      </c>
      <c r="AP71" s="3">
        <f t="shared" si="14"/>
        <v>25700</v>
      </c>
      <c r="AQ71" s="3">
        <f t="shared" si="15"/>
        <v>28000</v>
      </c>
    </row>
    <row r="72" spans="1:43" s="3" customFormat="1" ht="39" customHeight="1" thickBot="1" x14ac:dyDescent="0.25">
      <c r="A72" s="2"/>
      <c r="B72" s="87">
        <v>65</v>
      </c>
      <c r="C72" s="173"/>
      <c r="D72" s="174"/>
      <c r="E72" s="175"/>
      <c r="F72" s="4"/>
      <c r="G72" s="4"/>
      <c r="H72" s="174"/>
      <c r="I72" s="189"/>
      <c r="J72" s="190"/>
      <c r="K72" s="178"/>
      <c r="L72" s="179"/>
      <c r="M72" s="180"/>
      <c r="N72" s="181"/>
      <c r="O72" s="182"/>
      <c r="P72" s="183"/>
      <c r="Q72" s="184" t="str">
        <f t="shared" si="0"/>
        <v/>
      </c>
      <c r="R72" s="185" t="str">
        <f t="shared" si="1"/>
        <v/>
      </c>
      <c r="S72" s="191"/>
      <c r="T72" s="192">
        <f t="shared" si="2"/>
        <v>0</v>
      </c>
      <c r="U72" s="218">
        <v>28000</v>
      </c>
      <c r="V72" s="193">
        <f t="shared" si="16"/>
        <v>0</v>
      </c>
      <c r="W72" s="194">
        <f t="shared" si="17"/>
        <v>0</v>
      </c>
      <c r="X72" s="96"/>
      <c r="Y72" s="97" t="str">
        <f t="shared" si="18"/>
        <v/>
      </c>
      <c r="Z72" s="56" t="str">
        <f t="shared" si="19"/>
        <v/>
      </c>
      <c r="AA72" s="56" t="str">
        <f t="shared" si="3"/>
        <v/>
      </c>
      <c r="AB72" s="56" t="str">
        <f t="shared" si="4"/>
        <v/>
      </c>
      <c r="AC72" s="56" t="str">
        <f t="shared" si="5"/>
        <v/>
      </c>
      <c r="AD72" s="56" t="str">
        <f t="shared" si="6"/>
        <v/>
      </c>
      <c r="AE72" s="53" t="str">
        <f t="shared" si="7"/>
        <v/>
      </c>
      <c r="AF72" s="53" t="str">
        <f t="shared" si="8"/>
        <v/>
      </c>
      <c r="AG72" s="98" t="str">
        <f t="shared" si="9"/>
        <v/>
      </c>
      <c r="AH72" s="84"/>
      <c r="AI72" s="8"/>
      <c r="AJ72" s="55">
        <f t="shared" si="10"/>
        <v>0</v>
      </c>
      <c r="AK72" s="85"/>
      <c r="AL72" s="86"/>
      <c r="AM72" s="101">
        <f t="shared" si="11"/>
        <v>0</v>
      </c>
      <c r="AN72" s="147" t="str">
        <f t="shared" si="12"/>
        <v/>
      </c>
      <c r="AO72" s="147" t="str">
        <f t="shared" si="13"/>
        <v/>
      </c>
      <c r="AP72" s="3">
        <f t="shared" si="14"/>
        <v>25700</v>
      </c>
      <c r="AQ72" s="3">
        <f t="shared" si="15"/>
        <v>28000</v>
      </c>
    </row>
    <row r="73" spans="1:43" s="3" customFormat="1" ht="39" customHeight="1" thickBot="1" x14ac:dyDescent="0.25">
      <c r="A73" s="2"/>
      <c r="B73" s="87">
        <v>66</v>
      </c>
      <c r="C73" s="173"/>
      <c r="D73" s="174"/>
      <c r="E73" s="175"/>
      <c r="F73" s="4"/>
      <c r="G73" s="4"/>
      <c r="H73" s="174"/>
      <c r="I73" s="189"/>
      <c r="J73" s="190"/>
      <c r="K73" s="178"/>
      <c r="L73" s="179"/>
      <c r="M73" s="180"/>
      <c r="N73" s="181"/>
      <c r="O73" s="182"/>
      <c r="P73" s="183"/>
      <c r="Q73" s="184" t="str">
        <f t="shared" ref="Q73:Q136" si="20">IF(SUM(Z73,AC73,AE73,AG73,AJ73,AK73,AL73)=0,"",SUM(Z73,AC73,AE73,AG73,AJ73,AK73,AL73))</f>
        <v/>
      </c>
      <c r="R73" s="185" t="str">
        <f t="shared" ref="R73:R136" si="21">IF(Q73="","",ROUNDDOWN(P73/Q73,0))</f>
        <v/>
      </c>
      <c r="S73" s="191"/>
      <c r="T73" s="192">
        <f t="shared" ref="T73:T136" si="22">SUM(R73:S73)</f>
        <v>0</v>
      </c>
      <c r="U73" s="218">
        <v>28000</v>
      </c>
      <c r="V73" s="193">
        <f t="shared" si="16"/>
        <v>0</v>
      </c>
      <c r="W73" s="194">
        <f t="shared" si="17"/>
        <v>0</v>
      </c>
      <c r="X73" s="96"/>
      <c r="Y73" s="97" t="str">
        <f t="shared" ref="Y73:Y136" si="23">IF(AND(NOT(F73=""),L73="入園"),((YEAR($Z$3)-YEAR(F73))*12+MONTH($Z$3)-MONTH(F73)+1),"")</f>
        <v/>
      </c>
      <c r="Z73" s="56" t="str">
        <f t="shared" ref="Z73:Z136" si="24">IF(AND(Y73&gt;12,L73="入園"),12,Y73)</f>
        <v/>
      </c>
      <c r="AA73" s="56" t="str">
        <f t="shared" ref="AA73:AA136" si="25">IF(AND(NOT(M73=""),L73="退園"),IF(YEAR(M73)&gt;YEAR($Z$1),(YEAR(M73)-YEAR($Z$1))*12+MONTH(M73)-MONTH($Z$1)+IF(DAY($Z$1)&lt;=DAY(M73),1,0),(YEAR($Z$1)-YEAR(M73))*12+MONTH($Z$1)-MONTH(M73)+IF(DAY($Z$1)&lt;=DAY(M73),1,0)),"")</f>
        <v/>
      </c>
      <c r="AB73" s="56" t="str">
        <f t="shared" ref="AB73:AB136" si="26">IF(AND(NOT(M73=""),L73="退園"),IF(MONTH(M73)&gt;MONTH($Z$1),(YEAR($Z$1)-YEAR(M73))*12+MONTH(M73)-MONTH($Z$1)+IF(DAY($Z$1)&lt;=DAY(M73),1,0),(YEAR($Z$1)-YEAR(M73))*12+MONTH($Z$1)-MONTH(M73)+IF(DAY($Z$1)&lt;=DAY(M73),1,0)),"")</f>
        <v/>
      </c>
      <c r="AC73" s="56" t="str">
        <f t="shared" ref="AC73:AC136" si="27">IF(AA73&lt;=AB73,AB73,AA73)</f>
        <v/>
      </c>
      <c r="AD73" s="56" t="str">
        <f t="shared" ref="AD73:AD136" si="28">IF(AND(NOT(H73=""),L73="在園のまま市内へ転入"),(YEAR($Z$3)-YEAR(H73))*12+MONTH($Z$3)-MONTH(H73)+1,"")</f>
        <v/>
      </c>
      <c r="AE73" s="53" t="str">
        <f t="shared" ref="AE73:AE136" si="29">IF(AND(L73="在園のまま市内へ転入",AD73&gt;12),12,AD73)</f>
        <v/>
      </c>
      <c r="AF73" s="53" t="str">
        <f t="shared" ref="AF73:AF136" si="30">IF(L73="在園のまま市外へ転出",((YEAR($Z$3)-YEAR(F73))*12+MONTH($Z$3)-MONTH(F73)+1),"")</f>
        <v/>
      </c>
      <c r="AG73" s="98" t="str">
        <f t="shared" ref="AG73:AG136" si="31">IF(AF73="","",IF((AF73&gt;12),12,AF73))</f>
        <v/>
      </c>
      <c r="AH73" s="84"/>
      <c r="AI73" s="8"/>
      <c r="AJ73" s="55">
        <f t="shared" ref="AJ73:AJ136" si="32">AH73+AI73</f>
        <v>0</v>
      </c>
      <c r="AK73" s="85"/>
      <c r="AL73" s="86"/>
      <c r="AM73" s="101">
        <f t="shared" ref="AM73:AM136" si="33">COUNTIF(M73,"&lt;2023/4/1")</f>
        <v>0</v>
      </c>
      <c r="AN73" s="147" t="str">
        <f t="shared" ref="AN73:AN136" si="34">IF(AND(NOT(F73=""),L73="満３歳"),((YEAR($Z$3)-YEAR(F73))*12+MONTH($Z$3)-MONTH(F73)+1),"")</f>
        <v/>
      </c>
      <c r="AO73" s="147" t="str">
        <f t="shared" ref="AO73:AO136" si="35">IF(AND(L73="満３歳",AN73&gt;12),12,AN73)</f>
        <v/>
      </c>
      <c r="AP73" s="3">
        <f t="shared" ref="AP73:AP136" si="36">IF(OR(N73="",O73=""),25700,ROUNDDOWN(25700*(N73/O73),0))</f>
        <v>25700</v>
      </c>
      <c r="AQ73" s="3">
        <f t="shared" ref="AQ73:AQ136" si="37">IF(OR(N73="",O73=""),28000,ROUNDDOWN(28000*(N73/O73),0))</f>
        <v>28000</v>
      </c>
    </row>
    <row r="74" spans="1:43" s="3" customFormat="1" ht="39" customHeight="1" thickBot="1" x14ac:dyDescent="0.25">
      <c r="A74" s="2"/>
      <c r="B74" s="87">
        <v>67</v>
      </c>
      <c r="C74" s="173"/>
      <c r="D74" s="174"/>
      <c r="E74" s="175"/>
      <c r="F74" s="4"/>
      <c r="G74" s="4"/>
      <c r="H74" s="174"/>
      <c r="I74" s="189"/>
      <c r="J74" s="190"/>
      <c r="K74" s="178"/>
      <c r="L74" s="179"/>
      <c r="M74" s="180"/>
      <c r="N74" s="181"/>
      <c r="O74" s="182"/>
      <c r="P74" s="183"/>
      <c r="Q74" s="184" t="str">
        <f t="shared" si="20"/>
        <v/>
      </c>
      <c r="R74" s="185" t="str">
        <f t="shared" si="21"/>
        <v/>
      </c>
      <c r="S74" s="191"/>
      <c r="T74" s="192">
        <f t="shared" si="22"/>
        <v>0</v>
      </c>
      <c r="U74" s="218">
        <v>28000</v>
      </c>
      <c r="V74" s="193">
        <f t="shared" ref="V74:V137" si="38">IF(T74&gt;U74,U74,T74)</f>
        <v>0</v>
      </c>
      <c r="W74" s="194">
        <f t="shared" ref="W74:W137" si="39">V74-K74</f>
        <v>0</v>
      </c>
      <c r="X74" s="96"/>
      <c r="Y74" s="97" t="str">
        <f t="shared" si="23"/>
        <v/>
      </c>
      <c r="Z74" s="56" t="str">
        <f t="shared" si="24"/>
        <v/>
      </c>
      <c r="AA74" s="56" t="str">
        <f t="shared" si="25"/>
        <v/>
      </c>
      <c r="AB74" s="56" t="str">
        <f t="shared" si="26"/>
        <v/>
      </c>
      <c r="AC74" s="56" t="str">
        <f t="shared" si="27"/>
        <v/>
      </c>
      <c r="AD74" s="56" t="str">
        <f t="shared" si="28"/>
        <v/>
      </c>
      <c r="AE74" s="53" t="str">
        <f t="shared" si="29"/>
        <v/>
      </c>
      <c r="AF74" s="53" t="str">
        <f t="shared" si="30"/>
        <v/>
      </c>
      <c r="AG74" s="98" t="str">
        <f t="shared" si="31"/>
        <v/>
      </c>
      <c r="AH74" s="84"/>
      <c r="AI74" s="8"/>
      <c r="AJ74" s="55">
        <f t="shared" si="32"/>
        <v>0</v>
      </c>
      <c r="AK74" s="85"/>
      <c r="AL74" s="86"/>
      <c r="AM74" s="101">
        <f t="shared" si="33"/>
        <v>0</v>
      </c>
      <c r="AN74" s="147" t="str">
        <f t="shared" si="34"/>
        <v/>
      </c>
      <c r="AO74" s="147" t="str">
        <f t="shared" si="35"/>
        <v/>
      </c>
      <c r="AP74" s="3">
        <f t="shared" si="36"/>
        <v>25700</v>
      </c>
      <c r="AQ74" s="3">
        <f t="shared" si="37"/>
        <v>28000</v>
      </c>
    </row>
    <row r="75" spans="1:43" s="3" customFormat="1" ht="39" customHeight="1" thickBot="1" x14ac:dyDescent="0.25">
      <c r="A75" s="2"/>
      <c r="B75" s="87">
        <v>68</v>
      </c>
      <c r="C75" s="173"/>
      <c r="D75" s="174"/>
      <c r="E75" s="175"/>
      <c r="F75" s="4"/>
      <c r="G75" s="4"/>
      <c r="H75" s="174"/>
      <c r="I75" s="189"/>
      <c r="J75" s="190"/>
      <c r="K75" s="178"/>
      <c r="L75" s="179"/>
      <c r="M75" s="180"/>
      <c r="N75" s="181"/>
      <c r="O75" s="182"/>
      <c r="P75" s="183"/>
      <c r="Q75" s="184" t="str">
        <f t="shared" si="20"/>
        <v/>
      </c>
      <c r="R75" s="185" t="str">
        <f t="shared" si="21"/>
        <v/>
      </c>
      <c r="S75" s="191"/>
      <c r="T75" s="192">
        <f t="shared" si="22"/>
        <v>0</v>
      </c>
      <c r="U75" s="218">
        <v>28000</v>
      </c>
      <c r="V75" s="193">
        <f t="shared" si="38"/>
        <v>0</v>
      </c>
      <c r="W75" s="194">
        <f t="shared" si="39"/>
        <v>0</v>
      </c>
      <c r="X75" s="96"/>
      <c r="Y75" s="97" t="str">
        <f t="shared" si="23"/>
        <v/>
      </c>
      <c r="Z75" s="56" t="str">
        <f t="shared" si="24"/>
        <v/>
      </c>
      <c r="AA75" s="56" t="str">
        <f t="shared" si="25"/>
        <v/>
      </c>
      <c r="AB75" s="56" t="str">
        <f t="shared" si="26"/>
        <v/>
      </c>
      <c r="AC75" s="56" t="str">
        <f t="shared" si="27"/>
        <v/>
      </c>
      <c r="AD75" s="56" t="str">
        <f t="shared" si="28"/>
        <v/>
      </c>
      <c r="AE75" s="53" t="str">
        <f t="shared" si="29"/>
        <v/>
      </c>
      <c r="AF75" s="53" t="str">
        <f t="shared" si="30"/>
        <v/>
      </c>
      <c r="AG75" s="98" t="str">
        <f t="shared" si="31"/>
        <v/>
      </c>
      <c r="AH75" s="84"/>
      <c r="AI75" s="8"/>
      <c r="AJ75" s="55">
        <f t="shared" si="32"/>
        <v>0</v>
      </c>
      <c r="AK75" s="85"/>
      <c r="AL75" s="86"/>
      <c r="AM75" s="101">
        <f t="shared" si="33"/>
        <v>0</v>
      </c>
      <c r="AN75" s="147" t="str">
        <f t="shared" si="34"/>
        <v/>
      </c>
      <c r="AO75" s="147" t="str">
        <f t="shared" si="35"/>
        <v/>
      </c>
      <c r="AP75" s="3">
        <f t="shared" si="36"/>
        <v>25700</v>
      </c>
      <c r="AQ75" s="3">
        <f t="shared" si="37"/>
        <v>28000</v>
      </c>
    </row>
    <row r="76" spans="1:43" s="3" customFormat="1" ht="39" customHeight="1" thickBot="1" x14ac:dyDescent="0.25">
      <c r="A76" s="2"/>
      <c r="B76" s="87">
        <v>69</v>
      </c>
      <c r="C76" s="173"/>
      <c r="D76" s="174"/>
      <c r="E76" s="175"/>
      <c r="F76" s="4"/>
      <c r="G76" s="4"/>
      <c r="H76" s="174"/>
      <c r="I76" s="189"/>
      <c r="J76" s="190"/>
      <c r="K76" s="178"/>
      <c r="L76" s="179"/>
      <c r="M76" s="180"/>
      <c r="N76" s="181"/>
      <c r="O76" s="182"/>
      <c r="P76" s="183"/>
      <c r="Q76" s="184" t="str">
        <f t="shared" si="20"/>
        <v/>
      </c>
      <c r="R76" s="185" t="str">
        <f t="shared" si="21"/>
        <v/>
      </c>
      <c r="S76" s="191"/>
      <c r="T76" s="192">
        <f t="shared" si="22"/>
        <v>0</v>
      </c>
      <c r="U76" s="218">
        <v>28000</v>
      </c>
      <c r="V76" s="193">
        <f t="shared" si="38"/>
        <v>0</v>
      </c>
      <c r="W76" s="194">
        <f t="shared" si="39"/>
        <v>0</v>
      </c>
      <c r="X76" s="96"/>
      <c r="Y76" s="97" t="str">
        <f t="shared" si="23"/>
        <v/>
      </c>
      <c r="Z76" s="56" t="str">
        <f t="shared" si="24"/>
        <v/>
      </c>
      <c r="AA76" s="56" t="str">
        <f t="shared" si="25"/>
        <v/>
      </c>
      <c r="AB76" s="56" t="str">
        <f t="shared" si="26"/>
        <v/>
      </c>
      <c r="AC76" s="56" t="str">
        <f t="shared" si="27"/>
        <v/>
      </c>
      <c r="AD76" s="56" t="str">
        <f t="shared" si="28"/>
        <v/>
      </c>
      <c r="AE76" s="53" t="str">
        <f t="shared" si="29"/>
        <v/>
      </c>
      <c r="AF76" s="53" t="str">
        <f t="shared" si="30"/>
        <v/>
      </c>
      <c r="AG76" s="98" t="str">
        <f t="shared" si="31"/>
        <v/>
      </c>
      <c r="AH76" s="84"/>
      <c r="AI76" s="8"/>
      <c r="AJ76" s="55">
        <f t="shared" si="32"/>
        <v>0</v>
      </c>
      <c r="AK76" s="85"/>
      <c r="AL76" s="86"/>
      <c r="AM76" s="101">
        <f t="shared" si="33"/>
        <v>0</v>
      </c>
      <c r="AN76" s="147" t="str">
        <f t="shared" si="34"/>
        <v/>
      </c>
      <c r="AO76" s="147" t="str">
        <f t="shared" si="35"/>
        <v/>
      </c>
      <c r="AP76" s="3">
        <f t="shared" si="36"/>
        <v>25700</v>
      </c>
      <c r="AQ76" s="3">
        <f t="shared" si="37"/>
        <v>28000</v>
      </c>
    </row>
    <row r="77" spans="1:43" s="3" customFormat="1" ht="39" customHeight="1" thickBot="1" x14ac:dyDescent="0.25">
      <c r="A77" s="2"/>
      <c r="B77" s="87">
        <v>70</v>
      </c>
      <c r="C77" s="173"/>
      <c r="D77" s="174"/>
      <c r="E77" s="175"/>
      <c r="F77" s="4"/>
      <c r="G77" s="4"/>
      <c r="H77" s="174"/>
      <c r="I77" s="189"/>
      <c r="J77" s="190"/>
      <c r="K77" s="178"/>
      <c r="L77" s="179"/>
      <c r="M77" s="180"/>
      <c r="N77" s="181"/>
      <c r="O77" s="182"/>
      <c r="P77" s="183"/>
      <c r="Q77" s="184" t="str">
        <f t="shared" si="20"/>
        <v/>
      </c>
      <c r="R77" s="185" t="str">
        <f t="shared" si="21"/>
        <v/>
      </c>
      <c r="S77" s="191"/>
      <c r="T77" s="192">
        <f t="shared" si="22"/>
        <v>0</v>
      </c>
      <c r="U77" s="218">
        <v>28000</v>
      </c>
      <c r="V77" s="193">
        <f t="shared" si="38"/>
        <v>0</v>
      </c>
      <c r="W77" s="194">
        <f t="shared" si="39"/>
        <v>0</v>
      </c>
      <c r="X77" s="96"/>
      <c r="Y77" s="97" t="str">
        <f t="shared" si="23"/>
        <v/>
      </c>
      <c r="Z77" s="56" t="str">
        <f t="shared" si="24"/>
        <v/>
      </c>
      <c r="AA77" s="56" t="str">
        <f t="shared" si="25"/>
        <v/>
      </c>
      <c r="AB77" s="56" t="str">
        <f t="shared" si="26"/>
        <v/>
      </c>
      <c r="AC77" s="56" t="str">
        <f t="shared" si="27"/>
        <v/>
      </c>
      <c r="AD77" s="56" t="str">
        <f t="shared" si="28"/>
        <v/>
      </c>
      <c r="AE77" s="53" t="str">
        <f t="shared" si="29"/>
        <v/>
      </c>
      <c r="AF77" s="53" t="str">
        <f t="shared" si="30"/>
        <v/>
      </c>
      <c r="AG77" s="98" t="str">
        <f t="shared" si="31"/>
        <v/>
      </c>
      <c r="AH77" s="84"/>
      <c r="AI77" s="8"/>
      <c r="AJ77" s="55">
        <f t="shared" si="32"/>
        <v>0</v>
      </c>
      <c r="AK77" s="85"/>
      <c r="AL77" s="86"/>
      <c r="AM77" s="101">
        <f t="shared" si="33"/>
        <v>0</v>
      </c>
      <c r="AN77" s="147" t="str">
        <f t="shared" si="34"/>
        <v/>
      </c>
      <c r="AO77" s="147" t="str">
        <f t="shared" si="35"/>
        <v/>
      </c>
      <c r="AP77" s="3">
        <f t="shared" si="36"/>
        <v>25700</v>
      </c>
      <c r="AQ77" s="3">
        <f t="shared" si="37"/>
        <v>28000</v>
      </c>
    </row>
    <row r="78" spans="1:43" s="3" customFormat="1" ht="39" customHeight="1" thickBot="1" x14ac:dyDescent="0.25">
      <c r="A78" s="2"/>
      <c r="B78" s="87">
        <v>71</v>
      </c>
      <c r="C78" s="173"/>
      <c r="D78" s="174"/>
      <c r="E78" s="175"/>
      <c r="F78" s="4"/>
      <c r="G78" s="4"/>
      <c r="H78" s="174"/>
      <c r="I78" s="189"/>
      <c r="J78" s="190"/>
      <c r="K78" s="178"/>
      <c r="L78" s="179"/>
      <c r="M78" s="180"/>
      <c r="N78" s="181"/>
      <c r="O78" s="182"/>
      <c r="P78" s="183"/>
      <c r="Q78" s="184" t="str">
        <f t="shared" si="20"/>
        <v/>
      </c>
      <c r="R78" s="185" t="str">
        <f t="shared" si="21"/>
        <v/>
      </c>
      <c r="S78" s="191"/>
      <c r="T78" s="192">
        <f t="shared" si="22"/>
        <v>0</v>
      </c>
      <c r="U78" s="218">
        <v>28000</v>
      </c>
      <c r="V78" s="193">
        <f t="shared" si="38"/>
        <v>0</v>
      </c>
      <c r="W78" s="194">
        <f t="shared" si="39"/>
        <v>0</v>
      </c>
      <c r="X78" s="96"/>
      <c r="Y78" s="97" t="str">
        <f t="shared" si="23"/>
        <v/>
      </c>
      <c r="Z78" s="56" t="str">
        <f t="shared" si="24"/>
        <v/>
      </c>
      <c r="AA78" s="56" t="str">
        <f t="shared" si="25"/>
        <v/>
      </c>
      <c r="AB78" s="56" t="str">
        <f t="shared" si="26"/>
        <v/>
      </c>
      <c r="AC78" s="56" t="str">
        <f t="shared" si="27"/>
        <v/>
      </c>
      <c r="AD78" s="56" t="str">
        <f t="shared" si="28"/>
        <v/>
      </c>
      <c r="AE78" s="53" t="str">
        <f t="shared" si="29"/>
        <v/>
      </c>
      <c r="AF78" s="53" t="str">
        <f t="shared" si="30"/>
        <v/>
      </c>
      <c r="AG78" s="98" t="str">
        <f t="shared" si="31"/>
        <v/>
      </c>
      <c r="AH78" s="84"/>
      <c r="AI78" s="8"/>
      <c r="AJ78" s="55">
        <f t="shared" si="32"/>
        <v>0</v>
      </c>
      <c r="AK78" s="85"/>
      <c r="AL78" s="86"/>
      <c r="AM78" s="101">
        <f t="shared" si="33"/>
        <v>0</v>
      </c>
      <c r="AN78" s="147" t="str">
        <f t="shared" si="34"/>
        <v/>
      </c>
      <c r="AO78" s="147" t="str">
        <f t="shared" si="35"/>
        <v/>
      </c>
      <c r="AP78" s="3">
        <f t="shared" si="36"/>
        <v>25700</v>
      </c>
      <c r="AQ78" s="3">
        <f t="shared" si="37"/>
        <v>28000</v>
      </c>
    </row>
    <row r="79" spans="1:43" s="3" customFormat="1" ht="39" customHeight="1" thickBot="1" x14ac:dyDescent="0.25">
      <c r="A79" s="2"/>
      <c r="B79" s="87">
        <v>72</v>
      </c>
      <c r="C79" s="173"/>
      <c r="D79" s="174"/>
      <c r="E79" s="175"/>
      <c r="F79" s="4"/>
      <c r="G79" s="4"/>
      <c r="H79" s="174"/>
      <c r="I79" s="189"/>
      <c r="J79" s="190"/>
      <c r="K79" s="178"/>
      <c r="L79" s="179"/>
      <c r="M79" s="180"/>
      <c r="N79" s="181"/>
      <c r="O79" s="182"/>
      <c r="P79" s="183"/>
      <c r="Q79" s="184" t="str">
        <f t="shared" si="20"/>
        <v/>
      </c>
      <c r="R79" s="185" t="str">
        <f t="shared" si="21"/>
        <v/>
      </c>
      <c r="S79" s="191"/>
      <c r="T79" s="192">
        <f t="shared" si="22"/>
        <v>0</v>
      </c>
      <c r="U79" s="218">
        <v>28000</v>
      </c>
      <c r="V79" s="193">
        <f t="shared" si="38"/>
        <v>0</v>
      </c>
      <c r="W79" s="194">
        <f t="shared" si="39"/>
        <v>0</v>
      </c>
      <c r="X79" s="96"/>
      <c r="Y79" s="97" t="str">
        <f t="shared" si="23"/>
        <v/>
      </c>
      <c r="Z79" s="56" t="str">
        <f t="shared" si="24"/>
        <v/>
      </c>
      <c r="AA79" s="56" t="str">
        <f t="shared" si="25"/>
        <v/>
      </c>
      <c r="AB79" s="56" t="str">
        <f t="shared" si="26"/>
        <v/>
      </c>
      <c r="AC79" s="56" t="str">
        <f t="shared" si="27"/>
        <v/>
      </c>
      <c r="AD79" s="56" t="str">
        <f t="shared" si="28"/>
        <v/>
      </c>
      <c r="AE79" s="53" t="str">
        <f t="shared" si="29"/>
        <v/>
      </c>
      <c r="AF79" s="53" t="str">
        <f t="shared" si="30"/>
        <v/>
      </c>
      <c r="AG79" s="98" t="str">
        <f t="shared" si="31"/>
        <v/>
      </c>
      <c r="AH79" s="84"/>
      <c r="AI79" s="8"/>
      <c r="AJ79" s="55">
        <f t="shared" si="32"/>
        <v>0</v>
      </c>
      <c r="AK79" s="85"/>
      <c r="AL79" s="86"/>
      <c r="AM79" s="101">
        <f t="shared" si="33"/>
        <v>0</v>
      </c>
      <c r="AN79" s="147" t="str">
        <f t="shared" si="34"/>
        <v/>
      </c>
      <c r="AO79" s="147" t="str">
        <f t="shared" si="35"/>
        <v/>
      </c>
      <c r="AP79" s="3">
        <f t="shared" si="36"/>
        <v>25700</v>
      </c>
      <c r="AQ79" s="3">
        <f t="shared" si="37"/>
        <v>28000</v>
      </c>
    </row>
    <row r="80" spans="1:43" s="3" customFormat="1" ht="39" customHeight="1" thickBot="1" x14ac:dyDescent="0.25">
      <c r="A80" s="2"/>
      <c r="B80" s="87">
        <v>73</v>
      </c>
      <c r="C80" s="173"/>
      <c r="D80" s="174"/>
      <c r="E80" s="175"/>
      <c r="F80" s="4"/>
      <c r="G80" s="4"/>
      <c r="H80" s="174"/>
      <c r="I80" s="189"/>
      <c r="J80" s="190"/>
      <c r="K80" s="178"/>
      <c r="L80" s="179"/>
      <c r="M80" s="180"/>
      <c r="N80" s="181"/>
      <c r="O80" s="182"/>
      <c r="P80" s="183"/>
      <c r="Q80" s="184" t="str">
        <f t="shared" si="20"/>
        <v/>
      </c>
      <c r="R80" s="185" t="str">
        <f t="shared" si="21"/>
        <v/>
      </c>
      <c r="S80" s="191"/>
      <c r="T80" s="192">
        <f t="shared" si="22"/>
        <v>0</v>
      </c>
      <c r="U80" s="218">
        <v>28000</v>
      </c>
      <c r="V80" s="193">
        <f t="shared" si="38"/>
        <v>0</v>
      </c>
      <c r="W80" s="194">
        <f t="shared" si="39"/>
        <v>0</v>
      </c>
      <c r="X80" s="96"/>
      <c r="Y80" s="97" t="str">
        <f t="shared" si="23"/>
        <v/>
      </c>
      <c r="Z80" s="56" t="str">
        <f t="shared" si="24"/>
        <v/>
      </c>
      <c r="AA80" s="56" t="str">
        <f t="shared" si="25"/>
        <v/>
      </c>
      <c r="AB80" s="56" t="str">
        <f t="shared" si="26"/>
        <v/>
      </c>
      <c r="AC80" s="56" t="str">
        <f t="shared" si="27"/>
        <v/>
      </c>
      <c r="AD80" s="56" t="str">
        <f t="shared" si="28"/>
        <v/>
      </c>
      <c r="AE80" s="53" t="str">
        <f t="shared" si="29"/>
        <v/>
      </c>
      <c r="AF80" s="53" t="str">
        <f t="shared" si="30"/>
        <v/>
      </c>
      <c r="AG80" s="98" t="str">
        <f t="shared" si="31"/>
        <v/>
      </c>
      <c r="AH80" s="84"/>
      <c r="AI80" s="8"/>
      <c r="AJ80" s="55">
        <f t="shared" si="32"/>
        <v>0</v>
      </c>
      <c r="AK80" s="85"/>
      <c r="AL80" s="86"/>
      <c r="AM80" s="101">
        <f t="shared" si="33"/>
        <v>0</v>
      </c>
      <c r="AN80" s="147" t="str">
        <f t="shared" si="34"/>
        <v/>
      </c>
      <c r="AO80" s="147" t="str">
        <f t="shared" si="35"/>
        <v/>
      </c>
      <c r="AP80" s="3">
        <f t="shared" si="36"/>
        <v>25700</v>
      </c>
      <c r="AQ80" s="3">
        <f t="shared" si="37"/>
        <v>28000</v>
      </c>
    </row>
    <row r="81" spans="1:43" s="3" customFormat="1" ht="39" customHeight="1" thickBot="1" x14ac:dyDescent="0.25">
      <c r="A81" s="2"/>
      <c r="B81" s="87">
        <v>74</v>
      </c>
      <c r="C81" s="173"/>
      <c r="D81" s="174"/>
      <c r="E81" s="175"/>
      <c r="F81" s="4"/>
      <c r="G81" s="4"/>
      <c r="H81" s="174"/>
      <c r="I81" s="189"/>
      <c r="J81" s="190"/>
      <c r="K81" s="178"/>
      <c r="L81" s="179"/>
      <c r="M81" s="180"/>
      <c r="N81" s="181"/>
      <c r="O81" s="182"/>
      <c r="P81" s="183"/>
      <c r="Q81" s="184" t="str">
        <f t="shared" si="20"/>
        <v/>
      </c>
      <c r="R81" s="185" t="str">
        <f t="shared" si="21"/>
        <v/>
      </c>
      <c r="S81" s="191"/>
      <c r="T81" s="192">
        <f t="shared" si="22"/>
        <v>0</v>
      </c>
      <c r="U81" s="218">
        <v>28000</v>
      </c>
      <c r="V81" s="193">
        <f t="shared" si="38"/>
        <v>0</v>
      </c>
      <c r="W81" s="194">
        <f t="shared" si="39"/>
        <v>0</v>
      </c>
      <c r="X81" s="96"/>
      <c r="Y81" s="97" t="str">
        <f t="shared" si="23"/>
        <v/>
      </c>
      <c r="Z81" s="56" t="str">
        <f t="shared" si="24"/>
        <v/>
      </c>
      <c r="AA81" s="56" t="str">
        <f t="shared" si="25"/>
        <v/>
      </c>
      <c r="AB81" s="56" t="str">
        <f t="shared" si="26"/>
        <v/>
      </c>
      <c r="AC81" s="56" t="str">
        <f t="shared" si="27"/>
        <v/>
      </c>
      <c r="AD81" s="56" t="str">
        <f t="shared" si="28"/>
        <v/>
      </c>
      <c r="AE81" s="53" t="str">
        <f t="shared" si="29"/>
        <v/>
      </c>
      <c r="AF81" s="53" t="str">
        <f t="shared" si="30"/>
        <v/>
      </c>
      <c r="AG81" s="98" t="str">
        <f t="shared" si="31"/>
        <v/>
      </c>
      <c r="AH81" s="84"/>
      <c r="AI81" s="8"/>
      <c r="AJ81" s="55">
        <f t="shared" si="32"/>
        <v>0</v>
      </c>
      <c r="AK81" s="85"/>
      <c r="AL81" s="86"/>
      <c r="AM81" s="101">
        <f t="shared" si="33"/>
        <v>0</v>
      </c>
      <c r="AN81" s="147" t="str">
        <f t="shared" si="34"/>
        <v/>
      </c>
      <c r="AO81" s="147" t="str">
        <f t="shared" si="35"/>
        <v/>
      </c>
      <c r="AP81" s="3">
        <f t="shared" si="36"/>
        <v>25700</v>
      </c>
      <c r="AQ81" s="3">
        <f t="shared" si="37"/>
        <v>28000</v>
      </c>
    </row>
    <row r="82" spans="1:43" s="3" customFormat="1" ht="39" customHeight="1" thickBot="1" x14ac:dyDescent="0.25">
      <c r="A82" s="2"/>
      <c r="B82" s="87">
        <v>75</v>
      </c>
      <c r="C82" s="173"/>
      <c r="D82" s="174"/>
      <c r="E82" s="175"/>
      <c r="F82" s="4"/>
      <c r="G82" s="4"/>
      <c r="H82" s="174"/>
      <c r="I82" s="189"/>
      <c r="J82" s="190"/>
      <c r="K82" s="178"/>
      <c r="L82" s="179"/>
      <c r="M82" s="180"/>
      <c r="N82" s="181"/>
      <c r="O82" s="182"/>
      <c r="P82" s="183"/>
      <c r="Q82" s="184" t="str">
        <f t="shared" si="20"/>
        <v/>
      </c>
      <c r="R82" s="185" t="str">
        <f t="shared" si="21"/>
        <v/>
      </c>
      <c r="S82" s="191"/>
      <c r="T82" s="192">
        <f t="shared" si="22"/>
        <v>0</v>
      </c>
      <c r="U82" s="218">
        <v>28000</v>
      </c>
      <c r="V82" s="193">
        <f t="shared" si="38"/>
        <v>0</v>
      </c>
      <c r="W82" s="194">
        <f t="shared" si="39"/>
        <v>0</v>
      </c>
      <c r="X82" s="96"/>
      <c r="Y82" s="97" t="str">
        <f t="shared" si="23"/>
        <v/>
      </c>
      <c r="Z82" s="56" t="str">
        <f t="shared" si="24"/>
        <v/>
      </c>
      <c r="AA82" s="56" t="str">
        <f t="shared" si="25"/>
        <v/>
      </c>
      <c r="AB82" s="56" t="str">
        <f t="shared" si="26"/>
        <v/>
      </c>
      <c r="AC82" s="56" t="str">
        <f t="shared" si="27"/>
        <v/>
      </c>
      <c r="AD82" s="56" t="str">
        <f t="shared" si="28"/>
        <v/>
      </c>
      <c r="AE82" s="53" t="str">
        <f t="shared" si="29"/>
        <v/>
      </c>
      <c r="AF82" s="53" t="str">
        <f t="shared" si="30"/>
        <v/>
      </c>
      <c r="AG82" s="98" t="str">
        <f t="shared" si="31"/>
        <v/>
      </c>
      <c r="AH82" s="84"/>
      <c r="AI82" s="8"/>
      <c r="AJ82" s="55">
        <f t="shared" si="32"/>
        <v>0</v>
      </c>
      <c r="AK82" s="85"/>
      <c r="AL82" s="86"/>
      <c r="AM82" s="101">
        <f t="shared" si="33"/>
        <v>0</v>
      </c>
      <c r="AN82" s="147" t="str">
        <f t="shared" si="34"/>
        <v/>
      </c>
      <c r="AO82" s="147" t="str">
        <f t="shared" si="35"/>
        <v/>
      </c>
      <c r="AP82" s="3">
        <f t="shared" si="36"/>
        <v>25700</v>
      </c>
      <c r="AQ82" s="3">
        <f t="shared" si="37"/>
        <v>28000</v>
      </c>
    </row>
    <row r="83" spans="1:43" s="3" customFormat="1" ht="39" customHeight="1" thickBot="1" x14ac:dyDescent="0.25">
      <c r="A83" s="2"/>
      <c r="B83" s="87">
        <v>76</v>
      </c>
      <c r="C83" s="173"/>
      <c r="D83" s="174"/>
      <c r="E83" s="175"/>
      <c r="F83" s="4"/>
      <c r="G83" s="4"/>
      <c r="H83" s="174"/>
      <c r="I83" s="189"/>
      <c r="J83" s="190"/>
      <c r="K83" s="178"/>
      <c r="L83" s="179"/>
      <c r="M83" s="180"/>
      <c r="N83" s="181"/>
      <c r="O83" s="182"/>
      <c r="P83" s="183"/>
      <c r="Q83" s="184" t="str">
        <f t="shared" si="20"/>
        <v/>
      </c>
      <c r="R83" s="185" t="str">
        <f t="shared" si="21"/>
        <v/>
      </c>
      <c r="S83" s="191"/>
      <c r="T83" s="192">
        <f t="shared" si="22"/>
        <v>0</v>
      </c>
      <c r="U83" s="218">
        <v>28000</v>
      </c>
      <c r="V83" s="193">
        <f t="shared" si="38"/>
        <v>0</v>
      </c>
      <c r="W83" s="194">
        <f t="shared" si="39"/>
        <v>0</v>
      </c>
      <c r="X83" s="96"/>
      <c r="Y83" s="97" t="str">
        <f t="shared" si="23"/>
        <v/>
      </c>
      <c r="Z83" s="56" t="str">
        <f t="shared" si="24"/>
        <v/>
      </c>
      <c r="AA83" s="56" t="str">
        <f t="shared" si="25"/>
        <v/>
      </c>
      <c r="AB83" s="56" t="str">
        <f t="shared" si="26"/>
        <v/>
      </c>
      <c r="AC83" s="56" t="str">
        <f t="shared" si="27"/>
        <v/>
      </c>
      <c r="AD83" s="56" t="str">
        <f t="shared" si="28"/>
        <v/>
      </c>
      <c r="AE83" s="53" t="str">
        <f t="shared" si="29"/>
        <v/>
      </c>
      <c r="AF83" s="53" t="str">
        <f t="shared" si="30"/>
        <v/>
      </c>
      <c r="AG83" s="98" t="str">
        <f t="shared" si="31"/>
        <v/>
      </c>
      <c r="AH83" s="84"/>
      <c r="AI83" s="8"/>
      <c r="AJ83" s="55">
        <f t="shared" si="32"/>
        <v>0</v>
      </c>
      <c r="AK83" s="85"/>
      <c r="AL83" s="86"/>
      <c r="AM83" s="101">
        <f t="shared" si="33"/>
        <v>0</v>
      </c>
      <c r="AN83" s="147" t="str">
        <f t="shared" si="34"/>
        <v/>
      </c>
      <c r="AO83" s="147" t="str">
        <f t="shared" si="35"/>
        <v/>
      </c>
      <c r="AP83" s="3">
        <f t="shared" si="36"/>
        <v>25700</v>
      </c>
      <c r="AQ83" s="3">
        <f t="shared" si="37"/>
        <v>28000</v>
      </c>
    </row>
    <row r="84" spans="1:43" s="3" customFormat="1" ht="39" customHeight="1" thickBot="1" x14ac:dyDescent="0.25">
      <c r="A84" s="2"/>
      <c r="B84" s="87">
        <v>77</v>
      </c>
      <c r="C84" s="173"/>
      <c r="D84" s="174"/>
      <c r="E84" s="175"/>
      <c r="F84" s="4"/>
      <c r="G84" s="4"/>
      <c r="H84" s="174"/>
      <c r="I84" s="189"/>
      <c r="J84" s="190"/>
      <c r="K84" s="178"/>
      <c r="L84" s="179"/>
      <c r="M84" s="180"/>
      <c r="N84" s="181"/>
      <c r="O84" s="182"/>
      <c r="P84" s="183"/>
      <c r="Q84" s="184" t="str">
        <f t="shared" si="20"/>
        <v/>
      </c>
      <c r="R84" s="185" t="str">
        <f t="shared" si="21"/>
        <v/>
      </c>
      <c r="S84" s="191"/>
      <c r="T84" s="192">
        <f t="shared" si="22"/>
        <v>0</v>
      </c>
      <c r="U84" s="218">
        <v>28000</v>
      </c>
      <c r="V84" s="193">
        <f t="shared" si="38"/>
        <v>0</v>
      </c>
      <c r="W84" s="194">
        <f t="shared" si="39"/>
        <v>0</v>
      </c>
      <c r="X84" s="96"/>
      <c r="Y84" s="97" t="str">
        <f t="shared" si="23"/>
        <v/>
      </c>
      <c r="Z84" s="56" t="str">
        <f t="shared" si="24"/>
        <v/>
      </c>
      <c r="AA84" s="56" t="str">
        <f t="shared" si="25"/>
        <v/>
      </c>
      <c r="AB84" s="56" t="str">
        <f t="shared" si="26"/>
        <v/>
      </c>
      <c r="AC84" s="56" t="str">
        <f t="shared" si="27"/>
        <v/>
      </c>
      <c r="AD84" s="56" t="str">
        <f t="shared" si="28"/>
        <v/>
      </c>
      <c r="AE84" s="53" t="str">
        <f t="shared" si="29"/>
        <v/>
      </c>
      <c r="AF84" s="53" t="str">
        <f t="shared" si="30"/>
        <v/>
      </c>
      <c r="AG84" s="98" t="str">
        <f t="shared" si="31"/>
        <v/>
      </c>
      <c r="AH84" s="84"/>
      <c r="AI84" s="8"/>
      <c r="AJ84" s="55">
        <f t="shared" si="32"/>
        <v>0</v>
      </c>
      <c r="AK84" s="85"/>
      <c r="AL84" s="86"/>
      <c r="AM84" s="101">
        <f t="shared" si="33"/>
        <v>0</v>
      </c>
      <c r="AN84" s="147" t="str">
        <f t="shared" si="34"/>
        <v/>
      </c>
      <c r="AO84" s="147" t="str">
        <f t="shared" si="35"/>
        <v/>
      </c>
      <c r="AP84" s="3">
        <f t="shared" si="36"/>
        <v>25700</v>
      </c>
      <c r="AQ84" s="3">
        <f t="shared" si="37"/>
        <v>28000</v>
      </c>
    </row>
    <row r="85" spans="1:43" s="3" customFormat="1" ht="39" customHeight="1" thickBot="1" x14ac:dyDescent="0.25">
      <c r="A85" s="2"/>
      <c r="B85" s="87">
        <v>78</v>
      </c>
      <c r="C85" s="173"/>
      <c r="D85" s="174"/>
      <c r="E85" s="175"/>
      <c r="F85" s="4"/>
      <c r="G85" s="4"/>
      <c r="H85" s="174"/>
      <c r="I85" s="189"/>
      <c r="J85" s="190"/>
      <c r="K85" s="178"/>
      <c r="L85" s="179"/>
      <c r="M85" s="180"/>
      <c r="N85" s="181"/>
      <c r="O85" s="182"/>
      <c r="P85" s="183"/>
      <c r="Q85" s="184" t="str">
        <f t="shared" si="20"/>
        <v/>
      </c>
      <c r="R85" s="185" t="str">
        <f t="shared" si="21"/>
        <v/>
      </c>
      <c r="S85" s="191"/>
      <c r="T85" s="192">
        <f t="shared" si="22"/>
        <v>0</v>
      </c>
      <c r="U85" s="218">
        <v>28000</v>
      </c>
      <c r="V85" s="193">
        <f t="shared" si="38"/>
        <v>0</v>
      </c>
      <c r="W85" s="194">
        <f t="shared" si="39"/>
        <v>0</v>
      </c>
      <c r="X85" s="96"/>
      <c r="Y85" s="97" t="str">
        <f t="shared" si="23"/>
        <v/>
      </c>
      <c r="Z85" s="56" t="str">
        <f t="shared" si="24"/>
        <v/>
      </c>
      <c r="AA85" s="56" t="str">
        <f t="shared" si="25"/>
        <v/>
      </c>
      <c r="AB85" s="56" t="str">
        <f t="shared" si="26"/>
        <v/>
      </c>
      <c r="AC85" s="56" t="str">
        <f t="shared" si="27"/>
        <v/>
      </c>
      <c r="AD85" s="56" t="str">
        <f t="shared" si="28"/>
        <v/>
      </c>
      <c r="AE85" s="53" t="str">
        <f t="shared" si="29"/>
        <v/>
      </c>
      <c r="AF85" s="53" t="str">
        <f t="shared" si="30"/>
        <v/>
      </c>
      <c r="AG85" s="98" t="str">
        <f t="shared" si="31"/>
        <v/>
      </c>
      <c r="AH85" s="84"/>
      <c r="AI85" s="8"/>
      <c r="AJ85" s="55">
        <f t="shared" si="32"/>
        <v>0</v>
      </c>
      <c r="AK85" s="85"/>
      <c r="AL85" s="86"/>
      <c r="AM85" s="101">
        <f t="shared" si="33"/>
        <v>0</v>
      </c>
      <c r="AN85" s="147" t="str">
        <f t="shared" si="34"/>
        <v/>
      </c>
      <c r="AO85" s="147" t="str">
        <f t="shared" si="35"/>
        <v/>
      </c>
      <c r="AP85" s="3">
        <f t="shared" si="36"/>
        <v>25700</v>
      </c>
      <c r="AQ85" s="3">
        <f t="shared" si="37"/>
        <v>28000</v>
      </c>
    </row>
    <row r="86" spans="1:43" s="3" customFormat="1" ht="39" customHeight="1" thickBot="1" x14ac:dyDescent="0.25">
      <c r="A86" s="2"/>
      <c r="B86" s="87">
        <v>79</v>
      </c>
      <c r="C86" s="173"/>
      <c r="D86" s="174"/>
      <c r="E86" s="175"/>
      <c r="F86" s="4"/>
      <c r="G86" s="4"/>
      <c r="H86" s="174"/>
      <c r="I86" s="189"/>
      <c r="J86" s="190"/>
      <c r="K86" s="178"/>
      <c r="L86" s="179"/>
      <c r="M86" s="180"/>
      <c r="N86" s="181"/>
      <c r="O86" s="182"/>
      <c r="P86" s="183"/>
      <c r="Q86" s="184" t="str">
        <f t="shared" si="20"/>
        <v/>
      </c>
      <c r="R86" s="185" t="str">
        <f t="shared" si="21"/>
        <v/>
      </c>
      <c r="S86" s="191"/>
      <c r="T86" s="192">
        <f t="shared" si="22"/>
        <v>0</v>
      </c>
      <c r="U86" s="218">
        <v>28000</v>
      </c>
      <c r="V86" s="193">
        <f t="shared" si="38"/>
        <v>0</v>
      </c>
      <c r="W86" s="194">
        <f t="shared" si="39"/>
        <v>0</v>
      </c>
      <c r="X86" s="96"/>
      <c r="Y86" s="97" t="str">
        <f t="shared" si="23"/>
        <v/>
      </c>
      <c r="Z86" s="56" t="str">
        <f t="shared" si="24"/>
        <v/>
      </c>
      <c r="AA86" s="56" t="str">
        <f t="shared" si="25"/>
        <v/>
      </c>
      <c r="AB86" s="56" t="str">
        <f t="shared" si="26"/>
        <v/>
      </c>
      <c r="AC86" s="56" t="str">
        <f t="shared" si="27"/>
        <v/>
      </c>
      <c r="AD86" s="56" t="str">
        <f t="shared" si="28"/>
        <v/>
      </c>
      <c r="AE86" s="53" t="str">
        <f t="shared" si="29"/>
        <v/>
      </c>
      <c r="AF86" s="53" t="str">
        <f t="shared" si="30"/>
        <v/>
      </c>
      <c r="AG86" s="98" t="str">
        <f t="shared" si="31"/>
        <v/>
      </c>
      <c r="AH86" s="84"/>
      <c r="AI86" s="8"/>
      <c r="AJ86" s="55">
        <f t="shared" si="32"/>
        <v>0</v>
      </c>
      <c r="AK86" s="85"/>
      <c r="AL86" s="86"/>
      <c r="AM86" s="101">
        <f t="shared" si="33"/>
        <v>0</v>
      </c>
      <c r="AN86" s="147" t="str">
        <f t="shared" si="34"/>
        <v/>
      </c>
      <c r="AO86" s="147" t="str">
        <f t="shared" si="35"/>
        <v/>
      </c>
      <c r="AP86" s="3">
        <f t="shared" si="36"/>
        <v>25700</v>
      </c>
      <c r="AQ86" s="3">
        <f t="shared" si="37"/>
        <v>28000</v>
      </c>
    </row>
    <row r="87" spans="1:43" s="3" customFormat="1" ht="39" customHeight="1" thickBot="1" x14ac:dyDescent="0.25">
      <c r="A87" s="2"/>
      <c r="B87" s="87">
        <v>80</v>
      </c>
      <c r="C87" s="173"/>
      <c r="D87" s="174"/>
      <c r="E87" s="175"/>
      <c r="F87" s="4"/>
      <c r="G87" s="4"/>
      <c r="H87" s="174"/>
      <c r="I87" s="189"/>
      <c r="J87" s="190"/>
      <c r="K87" s="178"/>
      <c r="L87" s="179"/>
      <c r="M87" s="180"/>
      <c r="N87" s="181"/>
      <c r="O87" s="182"/>
      <c r="P87" s="183"/>
      <c r="Q87" s="184" t="str">
        <f t="shared" si="20"/>
        <v/>
      </c>
      <c r="R87" s="185" t="str">
        <f t="shared" si="21"/>
        <v/>
      </c>
      <c r="S87" s="191"/>
      <c r="T87" s="192">
        <f t="shared" si="22"/>
        <v>0</v>
      </c>
      <c r="U87" s="218">
        <v>28000</v>
      </c>
      <c r="V87" s="193">
        <f t="shared" si="38"/>
        <v>0</v>
      </c>
      <c r="W87" s="194">
        <f t="shared" si="39"/>
        <v>0</v>
      </c>
      <c r="X87" s="96"/>
      <c r="Y87" s="97" t="str">
        <f t="shared" si="23"/>
        <v/>
      </c>
      <c r="Z87" s="56" t="str">
        <f t="shared" si="24"/>
        <v/>
      </c>
      <c r="AA87" s="56" t="str">
        <f t="shared" si="25"/>
        <v/>
      </c>
      <c r="AB87" s="56" t="str">
        <f t="shared" si="26"/>
        <v/>
      </c>
      <c r="AC87" s="56" t="str">
        <f t="shared" si="27"/>
        <v/>
      </c>
      <c r="AD87" s="56" t="str">
        <f t="shared" si="28"/>
        <v/>
      </c>
      <c r="AE87" s="53" t="str">
        <f t="shared" si="29"/>
        <v/>
      </c>
      <c r="AF87" s="53" t="str">
        <f t="shared" si="30"/>
        <v/>
      </c>
      <c r="AG87" s="98" t="str">
        <f t="shared" si="31"/>
        <v/>
      </c>
      <c r="AH87" s="84"/>
      <c r="AI87" s="8"/>
      <c r="AJ87" s="55">
        <f t="shared" si="32"/>
        <v>0</v>
      </c>
      <c r="AK87" s="85"/>
      <c r="AL87" s="86"/>
      <c r="AM87" s="101">
        <f t="shared" si="33"/>
        <v>0</v>
      </c>
      <c r="AN87" s="147" t="str">
        <f t="shared" si="34"/>
        <v/>
      </c>
      <c r="AO87" s="147" t="str">
        <f t="shared" si="35"/>
        <v/>
      </c>
      <c r="AP87" s="3">
        <f t="shared" si="36"/>
        <v>25700</v>
      </c>
      <c r="AQ87" s="3">
        <f t="shared" si="37"/>
        <v>28000</v>
      </c>
    </row>
    <row r="88" spans="1:43" s="3" customFormat="1" ht="39" customHeight="1" thickBot="1" x14ac:dyDescent="0.25">
      <c r="A88" s="2"/>
      <c r="B88" s="87">
        <v>81</v>
      </c>
      <c r="C88" s="173"/>
      <c r="D88" s="174"/>
      <c r="E88" s="175"/>
      <c r="F88" s="4"/>
      <c r="G88" s="4"/>
      <c r="H88" s="174"/>
      <c r="I88" s="189"/>
      <c r="J88" s="190"/>
      <c r="K88" s="178"/>
      <c r="L88" s="179"/>
      <c r="M88" s="180"/>
      <c r="N88" s="181"/>
      <c r="O88" s="182"/>
      <c r="P88" s="183"/>
      <c r="Q88" s="184" t="str">
        <f t="shared" si="20"/>
        <v/>
      </c>
      <c r="R88" s="185" t="str">
        <f t="shared" si="21"/>
        <v/>
      </c>
      <c r="S88" s="191"/>
      <c r="T88" s="192">
        <f t="shared" si="22"/>
        <v>0</v>
      </c>
      <c r="U88" s="218">
        <v>28000</v>
      </c>
      <c r="V88" s="193">
        <f t="shared" si="38"/>
        <v>0</v>
      </c>
      <c r="W88" s="194">
        <f t="shared" si="39"/>
        <v>0</v>
      </c>
      <c r="X88" s="96"/>
      <c r="Y88" s="97" t="str">
        <f t="shared" si="23"/>
        <v/>
      </c>
      <c r="Z88" s="56" t="str">
        <f t="shared" si="24"/>
        <v/>
      </c>
      <c r="AA88" s="56" t="str">
        <f t="shared" si="25"/>
        <v/>
      </c>
      <c r="AB88" s="56" t="str">
        <f t="shared" si="26"/>
        <v/>
      </c>
      <c r="AC88" s="56" t="str">
        <f t="shared" si="27"/>
        <v/>
      </c>
      <c r="AD88" s="56" t="str">
        <f t="shared" si="28"/>
        <v/>
      </c>
      <c r="AE88" s="53" t="str">
        <f t="shared" si="29"/>
        <v/>
      </c>
      <c r="AF88" s="53" t="str">
        <f t="shared" si="30"/>
        <v/>
      </c>
      <c r="AG88" s="98" t="str">
        <f t="shared" si="31"/>
        <v/>
      </c>
      <c r="AH88" s="84"/>
      <c r="AI88" s="8"/>
      <c r="AJ88" s="55">
        <f t="shared" si="32"/>
        <v>0</v>
      </c>
      <c r="AK88" s="85"/>
      <c r="AL88" s="86"/>
      <c r="AM88" s="101">
        <f t="shared" si="33"/>
        <v>0</v>
      </c>
      <c r="AN88" s="147" t="str">
        <f t="shared" si="34"/>
        <v/>
      </c>
      <c r="AO88" s="147" t="str">
        <f t="shared" si="35"/>
        <v/>
      </c>
      <c r="AP88" s="3">
        <f t="shared" si="36"/>
        <v>25700</v>
      </c>
      <c r="AQ88" s="3">
        <f t="shared" si="37"/>
        <v>28000</v>
      </c>
    </row>
    <row r="89" spans="1:43" s="3" customFormat="1" ht="39" customHeight="1" thickBot="1" x14ac:dyDescent="0.25">
      <c r="A89" s="2"/>
      <c r="B89" s="87">
        <v>82</v>
      </c>
      <c r="C89" s="173"/>
      <c r="D89" s="174"/>
      <c r="E89" s="175"/>
      <c r="F89" s="4"/>
      <c r="G89" s="4"/>
      <c r="H89" s="174"/>
      <c r="I89" s="189"/>
      <c r="J89" s="190"/>
      <c r="K89" s="178"/>
      <c r="L89" s="179"/>
      <c r="M89" s="180"/>
      <c r="N89" s="181"/>
      <c r="O89" s="182"/>
      <c r="P89" s="183"/>
      <c r="Q89" s="184" t="str">
        <f t="shared" si="20"/>
        <v/>
      </c>
      <c r="R89" s="185" t="str">
        <f t="shared" si="21"/>
        <v/>
      </c>
      <c r="S89" s="191"/>
      <c r="T89" s="192">
        <f t="shared" si="22"/>
        <v>0</v>
      </c>
      <c r="U89" s="218">
        <v>28000</v>
      </c>
      <c r="V89" s="193">
        <f t="shared" si="38"/>
        <v>0</v>
      </c>
      <c r="W89" s="194">
        <f t="shared" si="39"/>
        <v>0</v>
      </c>
      <c r="X89" s="96"/>
      <c r="Y89" s="97" t="str">
        <f t="shared" si="23"/>
        <v/>
      </c>
      <c r="Z89" s="56" t="str">
        <f t="shared" si="24"/>
        <v/>
      </c>
      <c r="AA89" s="56" t="str">
        <f t="shared" si="25"/>
        <v/>
      </c>
      <c r="AB89" s="56" t="str">
        <f t="shared" si="26"/>
        <v/>
      </c>
      <c r="AC89" s="56" t="str">
        <f t="shared" si="27"/>
        <v/>
      </c>
      <c r="AD89" s="56" t="str">
        <f t="shared" si="28"/>
        <v/>
      </c>
      <c r="AE89" s="53" t="str">
        <f t="shared" si="29"/>
        <v/>
      </c>
      <c r="AF89" s="53" t="str">
        <f t="shared" si="30"/>
        <v/>
      </c>
      <c r="AG89" s="98" t="str">
        <f t="shared" si="31"/>
        <v/>
      </c>
      <c r="AH89" s="84"/>
      <c r="AI89" s="8"/>
      <c r="AJ89" s="55">
        <f t="shared" si="32"/>
        <v>0</v>
      </c>
      <c r="AK89" s="85"/>
      <c r="AL89" s="86"/>
      <c r="AM89" s="101">
        <f t="shared" si="33"/>
        <v>0</v>
      </c>
      <c r="AN89" s="147" t="str">
        <f t="shared" si="34"/>
        <v/>
      </c>
      <c r="AO89" s="147" t="str">
        <f t="shared" si="35"/>
        <v/>
      </c>
      <c r="AP89" s="3">
        <f t="shared" si="36"/>
        <v>25700</v>
      </c>
      <c r="AQ89" s="3">
        <f t="shared" si="37"/>
        <v>28000</v>
      </c>
    </row>
    <row r="90" spans="1:43" s="3" customFormat="1" ht="39" customHeight="1" thickBot="1" x14ac:dyDescent="0.25">
      <c r="A90" s="2"/>
      <c r="B90" s="87">
        <v>83</v>
      </c>
      <c r="C90" s="173"/>
      <c r="D90" s="174"/>
      <c r="E90" s="175"/>
      <c r="F90" s="4"/>
      <c r="G90" s="4"/>
      <c r="H90" s="174"/>
      <c r="I90" s="189"/>
      <c r="J90" s="190"/>
      <c r="K90" s="178"/>
      <c r="L90" s="179"/>
      <c r="M90" s="180"/>
      <c r="N90" s="181"/>
      <c r="O90" s="182"/>
      <c r="P90" s="183"/>
      <c r="Q90" s="184" t="str">
        <f t="shared" si="20"/>
        <v/>
      </c>
      <c r="R90" s="185" t="str">
        <f t="shared" si="21"/>
        <v/>
      </c>
      <c r="S90" s="191"/>
      <c r="T90" s="192">
        <f t="shared" si="22"/>
        <v>0</v>
      </c>
      <c r="U90" s="218">
        <v>28000</v>
      </c>
      <c r="V90" s="193">
        <f t="shared" si="38"/>
        <v>0</v>
      </c>
      <c r="W90" s="194">
        <f t="shared" si="39"/>
        <v>0</v>
      </c>
      <c r="X90" s="96"/>
      <c r="Y90" s="97" t="str">
        <f t="shared" si="23"/>
        <v/>
      </c>
      <c r="Z90" s="56" t="str">
        <f t="shared" si="24"/>
        <v/>
      </c>
      <c r="AA90" s="56" t="str">
        <f t="shared" si="25"/>
        <v/>
      </c>
      <c r="AB90" s="56" t="str">
        <f t="shared" si="26"/>
        <v/>
      </c>
      <c r="AC90" s="56" t="str">
        <f t="shared" si="27"/>
        <v/>
      </c>
      <c r="AD90" s="56" t="str">
        <f t="shared" si="28"/>
        <v/>
      </c>
      <c r="AE90" s="53" t="str">
        <f t="shared" si="29"/>
        <v/>
      </c>
      <c r="AF90" s="53" t="str">
        <f t="shared" si="30"/>
        <v/>
      </c>
      <c r="AG90" s="98" t="str">
        <f t="shared" si="31"/>
        <v/>
      </c>
      <c r="AH90" s="84"/>
      <c r="AI90" s="8"/>
      <c r="AJ90" s="55">
        <f t="shared" si="32"/>
        <v>0</v>
      </c>
      <c r="AK90" s="85"/>
      <c r="AL90" s="86"/>
      <c r="AM90" s="101">
        <f t="shared" si="33"/>
        <v>0</v>
      </c>
      <c r="AN90" s="147" t="str">
        <f t="shared" si="34"/>
        <v/>
      </c>
      <c r="AO90" s="147" t="str">
        <f t="shared" si="35"/>
        <v/>
      </c>
      <c r="AP90" s="3">
        <f t="shared" si="36"/>
        <v>25700</v>
      </c>
      <c r="AQ90" s="3">
        <f t="shared" si="37"/>
        <v>28000</v>
      </c>
    </row>
    <row r="91" spans="1:43" s="3" customFormat="1" ht="39" customHeight="1" thickBot="1" x14ac:dyDescent="0.25">
      <c r="A91" s="2"/>
      <c r="B91" s="87">
        <v>84</v>
      </c>
      <c r="C91" s="173"/>
      <c r="D91" s="174"/>
      <c r="E91" s="175"/>
      <c r="F91" s="4"/>
      <c r="G91" s="4"/>
      <c r="H91" s="174"/>
      <c r="I91" s="189"/>
      <c r="J91" s="190"/>
      <c r="K91" s="178"/>
      <c r="L91" s="179"/>
      <c r="M91" s="180"/>
      <c r="N91" s="181"/>
      <c r="O91" s="182"/>
      <c r="P91" s="183"/>
      <c r="Q91" s="184" t="str">
        <f t="shared" si="20"/>
        <v/>
      </c>
      <c r="R91" s="185" t="str">
        <f t="shared" si="21"/>
        <v/>
      </c>
      <c r="S91" s="191"/>
      <c r="T91" s="192">
        <f t="shared" si="22"/>
        <v>0</v>
      </c>
      <c r="U91" s="218">
        <v>28000</v>
      </c>
      <c r="V91" s="193">
        <f t="shared" si="38"/>
        <v>0</v>
      </c>
      <c r="W91" s="194">
        <f t="shared" si="39"/>
        <v>0</v>
      </c>
      <c r="X91" s="96"/>
      <c r="Y91" s="97" t="str">
        <f t="shared" si="23"/>
        <v/>
      </c>
      <c r="Z91" s="56" t="str">
        <f t="shared" si="24"/>
        <v/>
      </c>
      <c r="AA91" s="56" t="str">
        <f t="shared" si="25"/>
        <v/>
      </c>
      <c r="AB91" s="56" t="str">
        <f t="shared" si="26"/>
        <v/>
      </c>
      <c r="AC91" s="56" t="str">
        <f t="shared" si="27"/>
        <v/>
      </c>
      <c r="AD91" s="56" t="str">
        <f t="shared" si="28"/>
        <v/>
      </c>
      <c r="AE91" s="53" t="str">
        <f t="shared" si="29"/>
        <v/>
      </c>
      <c r="AF91" s="53" t="str">
        <f t="shared" si="30"/>
        <v/>
      </c>
      <c r="AG91" s="98" t="str">
        <f t="shared" si="31"/>
        <v/>
      </c>
      <c r="AH91" s="84"/>
      <c r="AI91" s="8"/>
      <c r="AJ91" s="55">
        <f t="shared" si="32"/>
        <v>0</v>
      </c>
      <c r="AK91" s="85"/>
      <c r="AL91" s="86"/>
      <c r="AM91" s="101">
        <f t="shared" si="33"/>
        <v>0</v>
      </c>
      <c r="AN91" s="147" t="str">
        <f t="shared" si="34"/>
        <v/>
      </c>
      <c r="AO91" s="147" t="str">
        <f t="shared" si="35"/>
        <v/>
      </c>
      <c r="AP91" s="3">
        <f t="shared" si="36"/>
        <v>25700</v>
      </c>
      <c r="AQ91" s="3">
        <f t="shared" si="37"/>
        <v>28000</v>
      </c>
    </row>
    <row r="92" spans="1:43" s="3" customFormat="1" ht="39" customHeight="1" thickBot="1" x14ac:dyDescent="0.25">
      <c r="A92" s="2"/>
      <c r="B92" s="87">
        <v>85</v>
      </c>
      <c r="C92" s="173"/>
      <c r="D92" s="174"/>
      <c r="E92" s="175"/>
      <c r="F92" s="4"/>
      <c r="G92" s="4"/>
      <c r="H92" s="174"/>
      <c r="I92" s="189"/>
      <c r="J92" s="190"/>
      <c r="K92" s="178"/>
      <c r="L92" s="179"/>
      <c r="M92" s="180"/>
      <c r="N92" s="181"/>
      <c r="O92" s="182"/>
      <c r="P92" s="183"/>
      <c r="Q92" s="184" t="str">
        <f t="shared" si="20"/>
        <v/>
      </c>
      <c r="R92" s="185" t="str">
        <f t="shared" si="21"/>
        <v/>
      </c>
      <c r="S92" s="191"/>
      <c r="T92" s="192">
        <f t="shared" si="22"/>
        <v>0</v>
      </c>
      <c r="U92" s="218">
        <v>28000</v>
      </c>
      <c r="V92" s="193">
        <f t="shared" si="38"/>
        <v>0</v>
      </c>
      <c r="W92" s="194">
        <f t="shared" si="39"/>
        <v>0</v>
      </c>
      <c r="X92" s="96"/>
      <c r="Y92" s="97" t="str">
        <f t="shared" si="23"/>
        <v/>
      </c>
      <c r="Z92" s="56" t="str">
        <f t="shared" si="24"/>
        <v/>
      </c>
      <c r="AA92" s="56" t="str">
        <f t="shared" si="25"/>
        <v/>
      </c>
      <c r="AB92" s="56" t="str">
        <f t="shared" si="26"/>
        <v/>
      </c>
      <c r="AC92" s="56" t="str">
        <f t="shared" si="27"/>
        <v/>
      </c>
      <c r="AD92" s="56" t="str">
        <f t="shared" si="28"/>
        <v/>
      </c>
      <c r="AE92" s="53" t="str">
        <f t="shared" si="29"/>
        <v/>
      </c>
      <c r="AF92" s="53" t="str">
        <f t="shared" si="30"/>
        <v/>
      </c>
      <c r="AG92" s="98" t="str">
        <f t="shared" si="31"/>
        <v/>
      </c>
      <c r="AH92" s="84"/>
      <c r="AI92" s="8"/>
      <c r="AJ92" s="55">
        <f t="shared" si="32"/>
        <v>0</v>
      </c>
      <c r="AK92" s="85"/>
      <c r="AL92" s="86"/>
      <c r="AM92" s="101">
        <f t="shared" si="33"/>
        <v>0</v>
      </c>
      <c r="AN92" s="147" t="str">
        <f t="shared" si="34"/>
        <v/>
      </c>
      <c r="AO92" s="147" t="str">
        <f t="shared" si="35"/>
        <v/>
      </c>
      <c r="AP92" s="3">
        <f t="shared" si="36"/>
        <v>25700</v>
      </c>
      <c r="AQ92" s="3">
        <f t="shared" si="37"/>
        <v>28000</v>
      </c>
    </row>
    <row r="93" spans="1:43" s="3" customFormat="1" ht="39" customHeight="1" thickBot="1" x14ac:dyDescent="0.25">
      <c r="A93" s="2"/>
      <c r="B93" s="87">
        <v>86</v>
      </c>
      <c r="C93" s="173"/>
      <c r="D93" s="174"/>
      <c r="E93" s="175"/>
      <c r="F93" s="4"/>
      <c r="G93" s="4"/>
      <c r="H93" s="174"/>
      <c r="I93" s="189"/>
      <c r="J93" s="190"/>
      <c r="K93" s="178"/>
      <c r="L93" s="179"/>
      <c r="M93" s="180"/>
      <c r="N93" s="181"/>
      <c r="O93" s="182"/>
      <c r="P93" s="183"/>
      <c r="Q93" s="184" t="str">
        <f t="shared" si="20"/>
        <v/>
      </c>
      <c r="R93" s="185" t="str">
        <f t="shared" si="21"/>
        <v/>
      </c>
      <c r="S93" s="191"/>
      <c r="T93" s="192">
        <f t="shared" si="22"/>
        <v>0</v>
      </c>
      <c r="U93" s="218">
        <v>28000</v>
      </c>
      <c r="V93" s="193">
        <f t="shared" si="38"/>
        <v>0</v>
      </c>
      <c r="W93" s="194">
        <f t="shared" si="39"/>
        <v>0</v>
      </c>
      <c r="X93" s="96"/>
      <c r="Y93" s="97" t="str">
        <f t="shared" si="23"/>
        <v/>
      </c>
      <c r="Z93" s="56" t="str">
        <f t="shared" si="24"/>
        <v/>
      </c>
      <c r="AA93" s="56" t="str">
        <f t="shared" si="25"/>
        <v/>
      </c>
      <c r="AB93" s="56" t="str">
        <f t="shared" si="26"/>
        <v/>
      </c>
      <c r="AC93" s="56" t="str">
        <f t="shared" si="27"/>
        <v/>
      </c>
      <c r="AD93" s="56" t="str">
        <f t="shared" si="28"/>
        <v/>
      </c>
      <c r="AE93" s="53" t="str">
        <f t="shared" si="29"/>
        <v/>
      </c>
      <c r="AF93" s="53" t="str">
        <f t="shared" si="30"/>
        <v/>
      </c>
      <c r="AG93" s="98" t="str">
        <f t="shared" si="31"/>
        <v/>
      </c>
      <c r="AH93" s="84"/>
      <c r="AI93" s="8"/>
      <c r="AJ93" s="55">
        <f t="shared" si="32"/>
        <v>0</v>
      </c>
      <c r="AK93" s="85"/>
      <c r="AL93" s="86"/>
      <c r="AM93" s="101">
        <f t="shared" si="33"/>
        <v>0</v>
      </c>
      <c r="AN93" s="147" t="str">
        <f t="shared" si="34"/>
        <v/>
      </c>
      <c r="AO93" s="147" t="str">
        <f t="shared" si="35"/>
        <v/>
      </c>
      <c r="AP93" s="3">
        <f t="shared" si="36"/>
        <v>25700</v>
      </c>
      <c r="AQ93" s="3">
        <f t="shared" si="37"/>
        <v>28000</v>
      </c>
    </row>
    <row r="94" spans="1:43" s="3" customFormat="1" ht="39" customHeight="1" thickBot="1" x14ac:dyDescent="0.25">
      <c r="A94" s="2"/>
      <c r="B94" s="87">
        <v>87</v>
      </c>
      <c r="C94" s="173"/>
      <c r="D94" s="174"/>
      <c r="E94" s="175"/>
      <c r="F94" s="4"/>
      <c r="G94" s="4"/>
      <c r="H94" s="174"/>
      <c r="I94" s="189"/>
      <c r="J94" s="190"/>
      <c r="K94" s="178"/>
      <c r="L94" s="179"/>
      <c r="M94" s="180"/>
      <c r="N94" s="181"/>
      <c r="O94" s="182"/>
      <c r="P94" s="183"/>
      <c r="Q94" s="184" t="str">
        <f t="shared" si="20"/>
        <v/>
      </c>
      <c r="R94" s="185" t="str">
        <f t="shared" si="21"/>
        <v/>
      </c>
      <c r="S94" s="191"/>
      <c r="T94" s="192">
        <f t="shared" si="22"/>
        <v>0</v>
      </c>
      <c r="U94" s="218">
        <v>28000</v>
      </c>
      <c r="V94" s="193">
        <f t="shared" si="38"/>
        <v>0</v>
      </c>
      <c r="W94" s="194">
        <f t="shared" si="39"/>
        <v>0</v>
      </c>
      <c r="X94" s="96"/>
      <c r="Y94" s="97" t="str">
        <f t="shared" si="23"/>
        <v/>
      </c>
      <c r="Z94" s="56" t="str">
        <f t="shared" si="24"/>
        <v/>
      </c>
      <c r="AA94" s="56" t="str">
        <f t="shared" si="25"/>
        <v/>
      </c>
      <c r="AB94" s="56" t="str">
        <f t="shared" si="26"/>
        <v/>
      </c>
      <c r="AC94" s="56" t="str">
        <f t="shared" si="27"/>
        <v/>
      </c>
      <c r="AD94" s="56" t="str">
        <f t="shared" si="28"/>
        <v/>
      </c>
      <c r="AE94" s="53" t="str">
        <f t="shared" si="29"/>
        <v/>
      </c>
      <c r="AF94" s="53" t="str">
        <f t="shared" si="30"/>
        <v/>
      </c>
      <c r="AG94" s="98" t="str">
        <f t="shared" si="31"/>
        <v/>
      </c>
      <c r="AH94" s="84"/>
      <c r="AI94" s="8"/>
      <c r="AJ94" s="55">
        <f t="shared" si="32"/>
        <v>0</v>
      </c>
      <c r="AK94" s="85"/>
      <c r="AL94" s="86"/>
      <c r="AM94" s="101">
        <f t="shared" si="33"/>
        <v>0</v>
      </c>
      <c r="AN94" s="147" t="str">
        <f t="shared" si="34"/>
        <v/>
      </c>
      <c r="AO94" s="147" t="str">
        <f t="shared" si="35"/>
        <v/>
      </c>
      <c r="AP94" s="3">
        <f t="shared" si="36"/>
        <v>25700</v>
      </c>
      <c r="AQ94" s="3">
        <f t="shared" si="37"/>
        <v>28000</v>
      </c>
    </row>
    <row r="95" spans="1:43" s="3" customFormat="1" ht="39" customHeight="1" thickBot="1" x14ac:dyDescent="0.25">
      <c r="A95" s="2"/>
      <c r="B95" s="87">
        <v>88</v>
      </c>
      <c r="C95" s="173"/>
      <c r="D95" s="174"/>
      <c r="E95" s="175"/>
      <c r="F95" s="4"/>
      <c r="G95" s="4"/>
      <c r="H95" s="174"/>
      <c r="I95" s="189"/>
      <c r="J95" s="190"/>
      <c r="K95" s="178"/>
      <c r="L95" s="179"/>
      <c r="M95" s="180"/>
      <c r="N95" s="181"/>
      <c r="O95" s="182"/>
      <c r="P95" s="183"/>
      <c r="Q95" s="184" t="str">
        <f t="shared" si="20"/>
        <v/>
      </c>
      <c r="R95" s="185" t="str">
        <f t="shared" si="21"/>
        <v/>
      </c>
      <c r="S95" s="191"/>
      <c r="T95" s="192">
        <f t="shared" si="22"/>
        <v>0</v>
      </c>
      <c r="U95" s="218">
        <v>28000</v>
      </c>
      <c r="V95" s="193">
        <f t="shared" si="38"/>
        <v>0</v>
      </c>
      <c r="W95" s="194">
        <f t="shared" si="39"/>
        <v>0</v>
      </c>
      <c r="X95" s="96"/>
      <c r="Y95" s="97" t="str">
        <f t="shared" si="23"/>
        <v/>
      </c>
      <c r="Z95" s="56" t="str">
        <f t="shared" si="24"/>
        <v/>
      </c>
      <c r="AA95" s="56" t="str">
        <f t="shared" si="25"/>
        <v/>
      </c>
      <c r="AB95" s="56" t="str">
        <f t="shared" si="26"/>
        <v/>
      </c>
      <c r="AC95" s="56" t="str">
        <f t="shared" si="27"/>
        <v/>
      </c>
      <c r="AD95" s="56" t="str">
        <f t="shared" si="28"/>
        <v/>
      </c>
      <c r="AE95" s="53" t="str">
        <f t="shared" si="29"/>
        <v/>
      </c>
      <c r="AF95" s="53" t="str">
        <f t="shared" si="30"/>
        <v/>
      </c>
      <c r="AG95" s="98" t="str">
        <f t="shared" si="31"/>
        <v/>
      </c>
      <c r="AH95" s="84"/>
      <c r="AI95" s="8"/>
      <c r="AJ95" s="55">
        <f t="shared" si="32"/>
        <v>0</v>
      </c>
      <c r="AK95" s="85"/>
      <c r="AL95" s="86"/>
      <c r="AM95" s="101">
        <f t="shared" si="33"/>
        <v>0</v>
      </c>
      <c r="AN95" s="147" t="str">
        <f t="shared" si="34"/>
        <v/>
      </c>
      <c r="AO95" s="147" t="str">
        <f t="shared" si="35"/>
        <v/>
      </c>
      <c r="AP95" s="3">
        <f t="shared" si="36"/>
        <v>25700</v>
      </c>
      <c r="AQ95" s="3">
        <f t="shared" si="37"/>
        <v>28000</v>
      </c>
    </row>
    <row r="96" spans="1:43" s="3" customFormat="1" ht="39" customHeight="1" thickBot="1" x14ac:dyDescent="0.25">
      <c r="A96" s="2"/>
      <c r="B96" s="87">
        <v>89</v>
      </c>
      <c r="C96" s="173"/>
      <c r="D96" s="174"/>
      <c r="E96" s="175"/>
      <c r="F96" s="4"/>
      <c r="G96" s="4"/>
      <c r="H96" s="174"/>
      <c r="I96" s="189"/>
      <c r="J96" s="190"/>
      <c r="K96" s="178"/>
      <c r="L96" s="179"/>
      <c r="M96" s="180"/>
      <c r="N96" s="181"/>
      <c r="O96" s="182"/>
      <c r="P96" s="183"/>
      <c r="Q96" s="184" t="str">
        <f t="shared" si="20"/>
        <v/>
      </c>
      <c r="R96" s="185" t="str">
        <f t="shared" si="21"/>
        <v/>
      </c>
      <c r="S96" s="191"/>
      <c r="T96" s="192">
        <f t="shared" si="22"/>
        <v>0</v>
      </c>
      <c r="U96" s="218">
        <v>28000</v>
      </c>
      <c r="V96" s="193">
        <f t="shared" si="38"/>
        <v>0</v>
      </c>
      <c r="W96" s="194">
        <f t="shared" si="39"/>
        <v>0</v>
      </c>
      <c r="X96" s="96"/>
      <c r="Y96" s="97" t="str">
        <f t="shared" si="23"/>
        <v/>
      </c>
      <c r="Z96" s="56" t="str">
        <f t="shared" si="24"/>
        <v/>
      </c>
      <c r="AA96" s="56" t="str">
        <f t="shared" si="25"/>
        <v/>
      </c>
      <c r="AB96" s="56" t="str">
        <f t="shared" si="26"/>
        <v/>
      </c>
      <c r="AC96" s="56" t="str">
        <f t="shared" si="27"/>
        <v/>
      </c>
      <c r="AD96" s="56" t="str">
        <f t="shared" si="28"/>
        <v/>
      </c>
      <c r="AE96" s="53" t="str">
        <f t="shared" si="29"/>
        <v/>
      </c>
      <c r="AF96" s="53" t="str">
        <f t="shared" si="30"/>
        <v/>
      </c>
      <c r="AG96" s="98" t="str">
        <f t="shared" si="31"/>
        <v/>
      </c>
      <c r="AH96" s="84"/>
      <c r="AI96" s="8"/>
      <c r="AJ96" s="55">
        <f t="shared" si="32"/>
        <v>0</v>
      </c>
      <c r="AK96" s="85"/>
      <c r="AL96" s="86"/>
      <c r="AM96" s="101">
        <f t="shared" si="33"/>
        <v>0</v>
      </c>
      <c r="AN96" s="147" t="str">
        <f t="shared" si="34"/>
        <v/>
      </c>
      <c r="AO96" s="147" t="str">
        <f t="shared" si="35"/>
        <v/>
      </c>
      <c r="AP96" s="3">
        <f t="shared" si="36"/>
        <v>25700</v>
      </c>
      <c r="AQ96" s="3">
        <f t="shared" si="37"/>
        <v>28000</v>
      </c>
    </row>
    <row r="97" spans="1:43" s="3" customFormat="1" ht="39" customHeight="1" thickBot="1" x14ac:dyDescent="0.25">
      <c r="A97" s="2"/>
      <c r="B97" s="87">
        <v>90</v>
      </c>
      <c r="C97" s="173"/>
      <c r="D97" s="174"/>
      <c r="E97" s="175"/>
      <c r="F97" s="4"/>
      <c r="G97" s="4"/>
      <c r="H97" s="174"/>
      <c r="I97" s="189"/>
      <c r="J97" s="190"/>
      <c r="K97" s="178"/>
      <c r="L97" s="179"/>
      <c r="M97" s="180"/>
      <c r="N97" s="181"/>
      <c r="O97" s="182"/>
      <c r="P97" s="183"/>
      <c r="Q97" s="184" t="str">
        <f t="shared" si="20"/>
        <v/>
      </c>
      <c r="R97" s="185" t="str">
        <f t="shared" si="21"/>
        <v/>
      </c>
      <c r="S97" s="191"/>
      <c r="T97" s="192">
        <f t="shared" si="22"/>
        <v>0</v>
      </c>
      <c r="U97" s="218">
        <v>28000</v>
      </c>
      <c r="V97" s="193">
        <f t="shared" si="38"/>
        <v>0</v>
      </c>
      <c r="W97" s="194">
        <f t="shared" si="39"/>
        <v>0</v>
      </c>
      <c r="X97" s="96"/>
      <c r="Y97" s="97" t="str">
        <f t="shared" si="23"/>
        <v/>
      </c>
      <c r="Z97" s="56" t="str">
        <f t="shared" si="24"/>
        <v/>
      </c>
      <c r="AA97" s="56" t="str">
        <f t="shared" si="25"/>
        <v/>
      </c>
      <c r="AB97" s="56" t="str">
        <f t="shared" si="26"/>
        <v/>
      </c>
      <c r="AC97" s="56" t="str">
        <f t="shared" si="27"/>
        <v/>
      </c>
      <c r="AD97" s="56" t="str">
        <f t="shared" si="28"/>
        <v/>
      </c>
      <c r="AE97" s="53" t="str">
        <f t="shared" si="29"/>
        <v/>
      </c>
      <c r="AF97" s="53" t="str">
        <f t="shared" si="30"/>
        <v/>
      </c>
      <c r="AG97" s="98" t="str">
        <f t="shared" si="31"/>
        <v/>
      </c>
      <c r="AH97" s="84"/>
      <c r="AI97" s="8"/>
      <c r="AJ97" s="55">
        <f t="shared" si="32"/>
        <v>0</v>
      </c>
      <c r="AK97" s="85"/>
      <c r="AL97" s="86"/>
      <c r="AM97" s="101">
        <f t="shared" si="33"/>
        <v>0</v>
      </c>
      <c r="AN97" s="147" t="str">
        <f t="shared" si="34"/>
        <v/>
      </c>
      <c r="AO97" s="147" t="str">
        <f t="shared" si="35"/>
        <v/>
      </c>
      <c r="AP97" s="3">
        <f t="shared" si="36"/>
        <v>25700</v>
      </c>
      <c r="AQ97" s="3">
        <f t="shared" si="37"/>
        <v>28000</v>
      </c>
    </row>
    <row r="98" spans="1:43" s="3" customFormat="1" ht="39" customHeight="1" thickBot="1" x14ac:dyDescent="0.25">
      <c r="A98" s="2"/>
      <c r="B98" s="87">
        <v>91</v>
      </c>
      <c r="C98" s="173"/>
      <c r="D98" s="174"/>
      <c r="E98" s="175"/>
      <c r="F98" s="4"/>
      <c r="G98" s="4"/>
      <c r="H98" s="174"/>
      <c r="I98" s="189"/>
      <c r="J98" s="190"/>
      <c r="K98" s="178"/>
      <c r="L98" s="179"/>
      <c r="M98" s="180"/>
      <c r="N98" s="181"/>
      <c r="O98" s="182"/>
      <c r="P98" s="183"/>
      <c r="Q98" s="184" t="str">
        <f t="shared" si="20"/>
        <v/>
      </c>
      <c r="R98" s="185" t="str">
        <f t="shared" si="21"/>
        <v/>
      </c>
      <c r="S98" s="191"/>
      <c r="T98" s="192">
        <f t="shared" si="22"/>
        <v>0</v>
      </c>
      <c r="U98" s="218">
        <v>28000</v>
      </c>
      <c r="V98" s="193">
        <f t="shared" si="38"/>
        <v>0</v>
      </c>
      <c r="W98" s="194">
        <f t="shared" si="39"/>
        <v>0</v>
      </c>
      <c r="X98" s="96"/>
      <c r="Y98" s="97" t="str">
        <f t="shared" si="23"/>
        <v/>
      </c>
      <c r="Z98" s="56" t="str">
        <f t="shared" si="24"/>
        <v/>
      </c>
      <c r="AA98" s="56" t="str">
        <f t="shared" si="25"/>
        <v/>
      </c>
      <c r="AB98" s="56" t="str">
        <f t="shared" si="26"/>
        <v/>
      </c>
      <c r="AC98" s="56" t="str">
        <f t="shared" si="27"/>
        <v/>
      </c>
      <c r="AD98" s="56" t="str">
        <f t="shared" si="28"/>
        <v/>
      </c>
      <c r="AE98" s="53" t="str">
        <f t="shared" si="29"/>
        <v/>
      </c>
      <c r="AF98" s="53" t="str">
        <f t="shared" si="30"/>
        <v/>
      </c>
      <c r="AG98" s="98" t="str">
        <f t="shared" si="31"/>
        <v/>
      </c>
      <c r="AH98" s="84"/>
      <c r="AI98" s="8"/>
      <c r="AJ98" s="55">
        <f t="shared" si="32"/>
        <v>0</v>
      </c>
      <c r="AK98" s="85"/>
      <c r="AL98" s="86"/>
      <c r="AM98" s="101">
        <f t="shared" si="33"/>
        <v>0</v>
      </c>
      <c r="AN98" s="147" t="str">
        <f t="shared" si="34"/>
        <v/>
      </c>
      <c r="AO98" s="147" t="str">
        <f t="shared" si="35"/>
        <v/>
      </c>
      <c r="AP98" s="3">
        <f t="shared" si="36"/>
        <v>25700</v>
      </c>
      <c r="AQ98" s="3">
        <f t="shared" si="37"/>
        <v>28000</v>
      </c>
    </row>
    <row r="99" spans="1:43" s="3" customFormat="1" ht="39" customHeight="1" thickBot="1" x14ac:dyDescent="0.25">
      <c r="A99" s="2"/>
      <c r="B99" s="87">
        <v>92</v>
      </c>
      <c r="C99" s="173"/>
      <c r="D99" s="174"/>
      <c r="E99" s="175"/>
      <c r="F99" s="4"/>
      <c r="G99" s="4"/>
      <c r="H99" s="174"/>
      <c r="I99" s="189"/>
      <c r="J99" s="190"/>
      <c r="K99" s="178"/>
      <c r="L99" s="179"/>
      <c r="M99" s="180"/>
      <c r="N99" s="181"/>
      <c r="O99" s="182"/>
      <c r="P99" s="183"/>
      <c r="Q99" s="184" t="str">
        <f t="shared" si="20"/>
        <v/>
      </c>
      <c r="R99" s="185" t="str">
        <f t="shared" si="21"/>
        <v/>
      </c>
      <c r="S99" s="191"/>
      <c r="T99" s="192">
        <f t="shared" si="22"/>
        <v>0</v>
      </c>
      <c r="U99" s="218">
        <v>28000</v>
      </c>
      <c r="V99" s="193">
        <f t="shared" si="38"/>
        <v>0</v>
      </c>
      <c r="W99" s="194">
        <f t="shared" si="39"/>
        <v>0</v>
      </c>
      <c r="X99" s="96"/>
      <c r="Y99" s="97" t="str">
        <f t="shared" si="23"/>
        <v/>
      </c>
      <c r="Z99" s="56" t="str">
        <f t="shared" si="24"/>
        <v/>
      </c>
      <c r="AA99" s="56" t="str">
        <f t="shared" si="25"/>
        <v/>
      </c>
      <c r="AB99" s="56" t="str">
        <f t="shared" si="26"/>
        <v/>
      </c>
      <c r="AC99" s="56" t="str">
        <f t="shared" si="27"/>
        <v/>
      </c>
      <c r="AD99" s="56" t="str">
        <f t="shared" si="28"/>
        <v/>
      </c>
      <c r="AE99" s="53" t="str">
        <f t="shared" si="29"/>
        <v/>
      </c>
      <c r="AF99" s="53" t="str">
        <f t="shared" si="30"/>
        <v/>
      </c>
      <c r="AG99" s="98" t="str">
        <f t="shared" si="31"/>
        <v/>
      </c>
      <c r="AH99" s="84"/>
      <c r="AI99" s="8"/>
      <c r="AJ99" s="55">
        <f t="shared" si="32"/>
        <v>0</v>
      </c>
      <c r="AK99" s="85"/>
      <c r="AL99" s="86"/>
      <c r="AM99" s="101">
        <f t="shared" si="33"/>
        <v>0</v>
      </c>
      <c r="AN99" s="147" t="str">
        <f t="shared" si="34"/>
        <v/>
      </c>
      <c r="AO99" s="147" t="str">
        <f t="shared" si="35"/>
        <v/>
      </c>
      <c r="AP99" s="3">
        <f t="shared" si="36"/>
        <v>25700</v>
      </c>
      <c r="AQ99" s="3">
        <f t="shared" si="37"/>
        <v>28000</v>
      </c>
    </row>
    <row r="100" spans="1:43" s="3" customFormat="1" ht="39" customHeight="1" thickBot="1" x14ac:dyDescent="0.25">
      <c r="A100" s="2"/>
      <c r="B100" s="87">
        <v>93</v>
      </c>
      <c r="C100" s="173"/>
      <c r="D100" s="174"/>
      <c r="E100" s="175"/>
      <c r="F100" s="4"/>
      <c r="G100" s="4"/>
      <c r="H100" s="174"/>
      <c r="I100" s="189"/>
      <c r="J100" s="190"/>
      <c r="K100" s="178"/>
      <c r="L100" s="179"/>
      <c r="M100" s="180"/>
      <c r="N100" s="181"/>
      <c r="O100" s="182"/>
      <c r="P100" s="183"/>
      <c r="Q100" s="184" t="str">
        <f t="shared" si="20"/>
        <v/>
      </c>
      <c r="R100" s="185" t="str">
        <f t="shared" si="21"/>
        <v/>
      </c>
      <c r="S100" s="191"/>
      <c r="T100" s="192">
        <f t="shared" si="22"/>
        <v>0</v>
      </c>
      <c r="U100" s="218">
        <v>28000</v>
      </c>
      <c r="V100" s="193">
        <f t="shared" si="38"/>
        <v>0</v>
      </c>
      <c r="W100" s="194">
        <f t="shared" si="39"/>
        <v>0</v>
      </c>
      <c r="X100" s="96"/>
      <c r="Y100" s="97" t="str">
        <f t="shared" si="23"/>
        <v/>
      </c>
      <c r="Z100" s="56" t="str">
        <f t="shared" si="24"/>
        <v/>
      </c>
      <c r="AA100" s="56" t="str">
        <f t="shared" si="25"/>
        <v/>
      </c>
      <c r="AB100" s="56" t="str">
        <f t="shared" si="26"/>
        <v/>
      </c>
      <c r="AC100" s="56" t="str">
        <f t="shared" si="27"/>
        <v/>
      </c>
      <c r="AD100" s="56" t="str">
        <f t="shared" si="28"/>
        <v/>
      </c>
      <c r="AE100" s="53" t="str">
        <f t="shared" si="29"/>
        <v/>
      </c>
      <c r="AF100" s="53" t="str">
        <f t="shared" si="30"/>
        <v/>
      </c>
      <c r="AG100" s="98" t="str">
        <f t="shared" si="31"/>
        <v/>
      </c>
      <c r="AH100" s="84"/>
      <c r="AI100" s="8"/>
      <c r="AJ100" s="55">
        <f t="shared" si="32"/>
        <v>0</v>
      </c>
      <c r="AK100" s="85"/>
      <c r="AL100" s="86"/>
      <c r="AM100" s="101">
        <f t="shared" si="33"/>
        <v>0</v>
      </c>
      <c r="AN100" s="147" t="str">
        <f t="shared" si="34"/>
        <v/>
      </c>
      <c r="AO100" s="147" t="str">
        <f t="shared" si="35"/>
        <v/>
      </c>
      <c r="AP100" s="3">
        <f t="shared" si="36"/>
        <v>25700</v>
      </c>
      <c r="AQ100" s="3">
        <f t="shared" si="37"/>
        <v>28000</v>
      </c>
    </row>
    <row r="101" spans="1:43" s="3" customFormat="1" ht="39" customHeight="1" thickBot="1" x14ac:dyDescent="0.25">
      <c r="A101" s="2"/>
      <c r="B101" s="87">
        <v>94</v>
      </c>
      <c r="C101" s="173"/>
      <c r="D101" s="174"/>
      <c r="E101" s="175"/>
      <c r="F101" s="4"/>
      <c r="G101" s="4"/>
      <c r="H101" s="174"/>
      <c r="I101" s="189"/>
      <c r="J101" s="190"/>
      <c r="K101" s="178"/>
      <c r="L101" s="179"/>
      <c r="M101" s="180"/>
      <c r="N101" s="181"/>
      <c r="O101" s="182"/>
      <c r="P101" s="183"/>
      <c r="Q101" s="184" t="str">
        <f t="shared" si="20"/>
        <v/>
      </c>
      <c r="R101" s="185" t="str">
        <f t="shared" si="21"/>
        <v/>
      </c>
      <c r="S101" s="191"/>
      <c r="T101" s="192">
        <f t="shared" si="22"/>
        <v>0</v>
      </c>
      <c r="U101" s="218">
        <v>28000</v>
      </c>
      <c r="V101" s="193">
        <f t="shared" si="38"/>
        <v>0</v>
      </c>
      <c r="W101" s="194">
        <f t="shared" si="39"/>
        <v>0</v>
      </c>
      <c r="X101" s="96"/>
      <c r="Y101" s="97" t="str">
        <f t="shared" si="23"/>
        <v/>
      </c>
      <c r="Z101" s="56" t="str">
        <f t="shared" si="24"/>
        <v/>
      </c>
      <c r="AA101" s="56" t="str">
        <f t="shared" si="25"/>
        <v/>
      </c>
      <c r="AB101" s="56" t="str">
        <f t="shared" si="26"/>
        <v/>
      </c>
      <c r="AC101" s="56" t="str">
        <f t="shared" si="27"/>
        <v/>
      </c>
      <c r="AD101" s="56" t="str">
        <f t="shared" si="28"/>
        <v/>
      </c>
      <c r="AE101" s="53" t="str">
        <f t="shared" si="29"/>
        <v/>
      </c>
      <c r="AF101" s="53" t="str">
        <f t="shared" si="30"/>
        <v/>
      </c>
      <c r="AG101" s="98" t="str">
        <f t="shared" si="31"/>
        <v/>
      </c>
      <c r="AH101" s="84"/>
      <c r="AI101" s="8"/>
      <c r="AJ101" s="55">
        <f t="shared" si="32"/>
        <v>0</v>
      </c>
      <c r="AK101" s="85"/>
      <c r="AL101" s="86"/>
      <c r="AM101" s="101">
        <f t="shared" si="33"/>
        <v>0</v>
      </c>
      <c r="AN101" s="147" t="str">
        <f t="shared" si="34"/>
        <v/>
      </c>
      <c r="AO101" s="147" t="str">
        <f t="shared" si="35"/>
        <v/>
      </c>
      <c r="AP101" s="3">
        <f t="shared" si="36"/>
        <v>25700</v>
      </c>
      <c r="AQ101" s="3">
        <f t="shared" si="37"/>
        <v>28000</v>
      </c>
    </row>
    <row r="102" spans="1:43" s="3" customFormat="1" ht="39" customHeight="1" thickBot="1" x14ac:dyDescent="0.25">
      <c r="A102" s="2"/>
      <c r="B102" s="87">
        <v>95</v>
      </c>
      <c r="C102" s="173"/>
      <c r="D102" s="174"/>
      <c r="E102" s="175"/>
      <c r="F102" s="4"/>
      <c r="G102" s="4"/>
      <c r="H102" s="174"/>
      <c r="I102" s="189"/>
      <c r="J102" s="190"/>
      <c r="K102" s="178"/>
      <c r="L102" s="179"/>
      <c r="M102" s="180"/>
      <c r="N102" s="181"/>
      <c r="O102" s="182"/>
      <c r="P102" s="183"/>
      <c r="Q102" s="184" t="str">
        <f t="shared" si="20"/>
        <v/>
      </c>
      <c r="R102" s="185" t="str">
        <f t="shared" si="21"/>
        <v/>
      </c>
      <c r="S102" s="191"/>
      <c r="T102" s="192">
        <f t="shared" si="22"/>
        <v>0</v>
      </c>
      <c r="U102" s="218">
        <v>28000</v>
      </c>
      <c r="V102" s="193">
        <f t="shared" si="38"/>
        <v>0</v>
      </c>
      <c r="W102" s="194">
        <f t="shared" si="39"/>
        <v>0</v>
      </c>
      <c r="X102" s="96"/>
      <c r="Y102" s="97" t="str">
        <f t="shared" si="23"/>
        <v/>
      </c>
      <c r="Z102" s="56" t="str">
        <f t="shared" si="24"/>
        <v/>
      </c>
      <c r="AA102" s="56" t="str">
        <f t="shared" si="25"/>
        <v/>
      </c>
      <c r="AB102" s="56" t="str">
        <f t="shared" si="26"/>
        <v/>
      </c>
      <c r="AC102" s="56" t="str">
        <f t="shared" si="27"/>
        <v/>
      </c>
      <c r="AD102" s="56" t="str">
        <f t="shared" si="28"/>
        <v/>
      </c>
      <c r="AE102" s="53" t="str">
        <f t="shared" si="29"/>
        <v/>
      </c>
      <c r="AF102" s="53" t="str">
        <f t="shared" si="30"/>
        <v/>
      </c>
      <c r="AG102" s="98" t="str">
        <f t="shared" si="31"/>
        <v/>
      </c>
      <c r="AH102" s="84"/>
      <c r="AI102" s="8"/>
      <c r="AJ102" s="55">
        <f t="shared" si="32"/>
        <v>0</v>
      </c>
      <c r="AK102" s="85"/>
      <c r="AL102" s="86"/>
      <c r="AM102" s="101">
        <f t="shared" si="33"/>
        <v>0</v>
      </c>
      <c r="AN102" s="147" t="str">
        <f t="shared" si="34"/>
        <v/>
      </c>
      <c r="AO102" s="147" t="str">
        <f t="shared" si="35"/>
        <v/>
      </c>
      <c r="AP102" s="3">
        <f t="shared" si="36"/>
        <v>25700</v>
      </c>
      <c r="AQ102" s="3">
        <f t="shared" si="37"/>
        <v>28000</v>
      </c>
    </row>
    <row r="103" spans="1:43" s="3" customFormat="1" ht="39" customHeight="1" thickBot="1" x14ac:dyDescent="0.25">
      <c r="A103" s="2"/>
      <c r="B103" s="87">
        <v>96</v>
      </c>
      <c r="C103" s="173"/>
      <c r="D103" s="174"/>
      <c r="E103" s="175"/>
      <c r="F103" s="4"/>
      <c r="G103" s="4"/>
      <c r="H103" s="174"/>
      <c r="I103" s="189"/>
      <c r="J103" s="190"/>
      <c r="K103" s="178"/>
      <c r="L103" s="179"/>
      <c r="M103" s="180"/>
      <c r="N103" s="181"/>
      <c r="O103" s="182"/>
      <c r="P103" s="183"/>
      <c r="Q103" s="184" t="str">
        <f t="shared" si="20"/>
        <v/>
      </c>
      <c r="R103" s="185" t="str">
        <f t="shared" si="21"/>
        <v/>
      </c>
      <c r="S103" s="191"/>
      <c r="T103" s="192">
        <f t="shared" si="22"/>
        <v>0</v>
      </c>
      <c r="U103" s="218">
        <v>28000</v>
      </c>
      <c r="V103" s="193">
        <f t="shared" si="38"/>
        <v>0</v>
      </c>
      <c r="W103" s="194">
        <f t="shared" si="39"/>
        <v>0</v>
      </c>
      <c r="X103" s="96"/>
      <c r="Y103" s="97" t="str">
        <f t="shared" si="23"/>
        <v/>
      </c>
      <c r="Z103" s="56" t="str">
        <f t="shared" si="24"/>
        <v/>
      </c>
      <c r="AA103" s="56" t="str">
        <f t="shared" si="25"/>
        <v/>
      </c>
      <c r="AB103" s="56" t="str">
        <f t="shared" si="26"/>
        <v/>
      </c>
      <c r="AC103" s="56" t="str">
        <f t="shared" si="27"/>
        <v/>
      </c>
      <c r="AD103" s="56" t="str">
        <f t="shared" si="28"/>
        <v/>
      </c>
      <c r="AE103" s="53" t="str">
        <f t="shared" si="29"/>
        <v/>
      </c>
      <c r="AF103" s="53" t="str">
        <f t="shared" si="30"/>
        <v/>
      </c>
      <c r="AG103" s="98" t="str">
        <f t="shared" si="31"/>
        <v/>
      </c>
      <c r="AH103" s="84"/>
      <c r="AI103" s="8"/>
      <c r="AJ103" s="55">
        <f t="shared" si="32"/>
        <v>0</v>
      </c>
      <c r="AK103" s="85"/>
      <c r="AL103" s="86"/>
      <c r="AM103" s="101">
        <f t="shared" si="33"/>
        <v>0</v>
      </c>
      <c r="AN103" s="147" t="str">
        <f t="shared" si="34"/>
        <v/>
      </c>
      <c r="AO103" s="147" t="str">
        <f t="shared" si="35"/>
        <v/>
      </c>
      <c r="AP103" s="3">
        <f t="shared" si="36"/>
        <v>25700</v>
      </c>
      <c r="AQ103" s="3">
        <f t="shared" si="37"/>
        <v>28000</v>
      </c>
    </row>
    <row r="104" spans="1:43" s="3" customFormat="1" ht="39" customHeight="1" thickBot="1" x14ac:dyDescent="0.25">
      <c r="A104" s="2"/>
      <c r="B104" s="87">
        <v>97</v>
      </c>
      <c r="C104" s="173"/>
      <c r="D104" s="174"/>
      <c r="E104" s="175"/>
      <c r="F104" s="4"/>
      <c r="G104" s="4"/>
      <c r="H104" s="174"/>
      <c r="I104" s="189"/>
      <c r="J104" s="190"/>
      <c r="K104" s="178"/>
      <c r="L104" s="179"/>
      <c r="M104" s="180"/>
      <c r="N104" s="181"/>
      <c r="O104" s="182"/>
      <c r="P104" s="183"/>
      <c r="Q104" s="184" t="str">
        <f t="shared" si="20"/>
        <v/>
      </c>
      <c r="R104" s="185" t="str">
        <f t="shared" si="21"/>
        <v/>
      </c>
      <c r="S104" s="191"/>
      <c r="T104" s="192">
        <f t="shared" si="22"/>
        <v>0</v>
      </c>
      <c r="U104" s="218">
        <v>28000</v>
      </c>
      <c r="V104" s="193">
        <f t="shared" si="38"/>
        <v>0</v>
      </c>
      <c r="W104" s="194">
        <f t="shared" si="39"/>
        <v>0</v>
      </c>
      <c r="X104" s="96"/>
      <c r="Y104" s="97" t="str">
        <f t="shared" si="23"/>
        <v/>
      </c>
      <c r="Z104" s="56" t="str">
        <f t="shared" si="24"/>
        <v/>
      </c>
      <c r="AA104" s="56" t="str">
        <f t="shared" si="25"/>
        <v/>
      </c>
      <c r="AB104" s="56" t="str">
        <f t="shared" si="26"/>
        <v/>
      </c>
      <c r="AC104" s="56" t="str">
        <f t="shared" si="27"/>
        <v/>
      </c>
      <c r="AD104" s="56" t="str">
        <f t="shared" si="28"/>
        <v/>
      </c>
      <c r="AE104" s="53" t="str">
        <f t="shared" si="29"/>
        <v/>
      </c>
      <c r="AF104" s="53" t="str">
        <f t="shared" si="30"/>
        <v/>
      </c>
      <c r="AG104" s="98" t="str">
        <f t="shared" si="31"/>
        <v/>
      </c>
      <c r="AH104" s="84"/>
      <c r="AI104" s="8"/>
      <c r="AJ104" s="55">
        <f t="shared" si="32"/>
        <v>0</v>
      </c>
      <c r="AK104" s="85"/>
      <c r="AL104" s="86"/>
      <c r="AM104" s="101">
        <f t="shared" si="33"/>
        <v>0</v>
      </c>
      <c r="AN104" s="147" t="str">
        <f t="shared" si="34"/>
        <v/>
      </c>
      <c r="AO104" s="147" t="str">
        <f t="shared" si="35"/>
        <v/>
      </c>
      <c r="AP104" s="3">
        <f t="shared" si="36"/>
        <v>25700</v>
      </c>
      <c r="AQ104" s="3">
        <f t="shared" si="37"/>
        <v>28000</v>
      </c>
    </row>
    <row r="105" spans="1:43" s="3" customFormat="1" ht="39" customHeight="1" thickBot="1" x14ac:dyDescent="0.25">
      <c r="A105" s="2"/>
      <c r="B105" s="87">
        <v>98</v>
      </c>
      <c r="C105" s="173"/>
      <c r="D105" s="174"/>
      <c r="E105" s="175"/>
      <c r="F105" s="4"/>
      <c r="G105" s="4"/>
      <c r="H105" s="174"/>
      <c r="I105" s="189"/>
      <c r="J105" s="190"/>
      <c r="K105" s="178"/>
      <c r="L105" s="179"/>
      <c r="M105" s="180"/>
      <c r="N105" s="181"/>
      <c r="O105" s="182"/>
      <c r="P105" s="183"/>
      <c r="Q105" s="184" t="str">
        <f t="shared" si="20"/>
        <v/>
      </c>
      <c r="R105" s="185" t="str">
        <f t="shared" si="21"/>
        <v/>
      </c>
      <c r="S105" s="191"/>
      <c r="T105" s="192">
        <f t="shared" si="22"/>
        <v>0</v>
      </c>
      <c r="U105" s="218">
        <v>28000</v>
      </c>
      <c r="V105" s="193">
        <f t="shared" si="38"/>
        <v>0</v>
      </c>
      <c r="W105" s="194">
        <f t="shared" si="39"/>
        <v>0</v>
      </c>
      <c r="X105" s="96"/>
      <c r="Y105" s="97" t="str">
        <f t="shared" si="23"/>
        <v/>
      </c>
      <c r="Z105" s="56" t="str">
        <f t="shared" si="24"/>
        <v/>
      </c>
      <c r="AA105" s="56" t="str">
        <f t="shared" si="25"/>
        <v/>
      </c>
      <c r="AB105" s="56" t="str">
        <f t="shared" si="26"/>
        <v/>
      </c>
      <c r="AC105" s="56" t="str">
        <f t="shared" si="27"/>
        <v/>
      </c>
      <c r="AD105" s="56" t="str">
        <f t="shared" si="28"/>
        <v/>
      </c>
      <c r="AE105" s="53" t="str">
        <f t="shared" si="29"/>
        <v/>
      </c>
      <c r="AF105" s="53" t="str">
        <f t="shared" si="30"/>
        <v/>
      </c>
      <c r="AG105" s="98" t="str">
        <f t="shared" si="31"/>
        <v/>
      </c>
      <c r="AH105" s="84"/>
      <c r="AI105" s="8"/>
      <c r="AJ105" s="55">
        <f t="shared" si="32"/>
        <v>0</v>
      </c>
      <c r="AK105" s="85"/>
      <c r="AL105" s="86"/>
      <c r="AM105" s="101">
        <f t="shared" si="33"/>
        <v>0</v>
      </c>
      <c r="AN105" s="147" t="str">
        <f t="shared" si="34"/>
        <v/>
      </c>
      <c r="AO105" s="147" t="str">
        <f t="shared" si="35"/>
        <v/>
      </c>
      <c r="AP105" s="3">
        <f t="shared" si="36"/>
        <v>25700</v>
      </c>
      <c r="AQ105" s="3">
        <f t="shared" si="37"/>
        <v>28000</v>
      </c>
    </row>
    <row r="106" spans="1:43" s="3" customFormat="1" ht="39" customHeight="1" thickBot="1" x14ac:dyDescent="0.25">
      <c r="A106" s="2"/>
      <c r="B106" s="87">
        <v>99</v>
      </c>
      <c r="C106" s="173"/>
      <c r="D106" s="174"/>
      <c r="E106" s="175"/>
      <c r="F106" s="4"/>
      <c r="G106" s="4"/>
      <c r="H106" s="174"/>
      <c r="I106" s="189"/>
      <c r="J106" s="190"/>
      <c r="K106" s="178"/>
      <c r="L106" s="179"/>
      <c r="M106" s="180"/>
      <c r="N106" s="181"/>
      <c r="O106" s="182"/>
      <c r="P106" s="183"/>
      <c r="Q106" s="184" t="str">
        <f t="shared" si="20"/>
        <v/>
      </c>
      <c r="R106" s="185" t="str">
        <f t="shared" si="21"/>
        <v/>
      </c>
      <c r="S106" s="191"/>
      <c r="T106" s="192">
        <f t="shared" si="22"/>
        <v>0</v>
      </c>
      <c r="U106" s="218">
        <v>28000</v>
      </c>
      <c r="V106" s="193">
        <f t="shared" si="38"/>
        <v>0</v>
      </c>
      <c r="W106" s="194">
        <f t="shared" si="39"/>
        <v>0</v>
      </c>
      <c r="X106" s="96"/>
      <c r="Y106" s="97" t="str">
        <f t="shared" si="23"/>
        <v/>
      </c>
      <c r="Z106" s="56" t="str">
        <f t="shared" si="24"/>
        <v/>
      </c>
      <c r="AA106" s="56" t="str">
        <f t="shared" si="25"/>
        <v/>
      </c>
      <c r="AB106" s="56" t="str">
        <f t="shared" si="26"/>
        <v/>
      </c>
      <c r="AC106" s="56" t="str">
        <f t="shared" si="27"/>
        <v/>
      </c>
      <c r="AD106" s="56" t="str">
        <f t="shared" si="28"/>
        <v/>
      </c>
      <c r="AE106" s="53" t="str">
        <f t="shared" si="29"/>
        <v/>
      </c>
      <c r="AF106" s="53" t="str">
        <f t="shared" si="30"/>
        <v/>
      </c>
      <c r="AG106" s="98" t="str">
        <f t="shared" si="31"/>
        <v/>
      </c>
      <c r="AH106" s="84"/>
      <c r="AI106" s="8"/>
      <c r="AJ106" s="55">
        <f t="shared" si="32"/>
        <v>0</v>
      </c>
      <c r="AK106" s="85"/>
      <c r="AL106" s="86"/>
      <c r="AM106" s="101">
        <f t="shared" si="33"/>
        <v>0</v>
      </c>
      <c r="AN106" s="147" t="str">
        <f t="shared" si="34"/>
        <v/>
      </c>
      <c r="AO106" s="147" t="str">
        <f t="shared" si="35"/>
        <v/>
      </c>
      <c r="AP106" s="3">
        <f t="shared" si="36"/>
        <v>25700</v>
      </c>
      <c r="AQ106" s="3">
        <f t="shared" si="37"/>
        <v>28000</v>
      </c>
    </row>
    <row r="107" spans="1:43" s="3" customFormat="1" ht="39" customHeight="1" thickBot="1" x14ac:dyDescent="0.25">
      <c r="A107" s="2"/>
      <c r="B107" s="87">
        <v>100</v>
      </c>
      <c r="C107" s="173"/>
      <c r="D107" s="174"/>
      <c r="E107" s="175"/>
      <c r="F107" s="4"/>
      <c r="G107" s="4"/>
      <c r="H107" s="174"/>
      <c r="I107" s="189"/>
      <c r="J107" s="190"/>
      <c r="K107" s="178"/>
      <c r="L107" s="179"/>
      <c r="M107" s="180"/>
      <c r="N107" s="181"/>
      <c r="O107" s="182"/>
      <c r="P107" s="183"/>
      <c r="Q107" s="184" t="str">
        <f t="shared" si="20"/>
        <v/>
      </c>
      <c r="R107" s="185" t="str">
        <f t="shared" si="21"/>
        <v/>
      </c>
      <c r="S107" s="191"/>
      <c r="T107" s="192">
        <f t="shared" si="22"/>
        <v>0</v>
      </c>
      <c r="U107" s="218">
        <v>28000</v>
      </c>
      <c r="V107" s="193">
        <f t="shared" si="38"/>
        <v>0</v>
      </c>
      <c r="W107" s="194">
        <f t="shared" si="39"/>
        <v>0</v>
      </c>
      <c r="X107" s="96"/>
      <c r="Y107" s="97" t="str">
        <f t="shared" si="23"/>
        <v/>
      </c>
      <c r="Z107" s="56" t="str">
        <f t="shared" si="24"/>
        <v/>
      </c>
      <c r="AA107" s="56" t="str">
        <f t="shared" si="25"/>
        <v/>
      </c>
      <c r="AB107" s="56" t="str">
        <f t="shared" si="26"/>
        <v/>
      </c>
      <c r="AC107" s="56" t="str">
        <f t="shared" si="27"/>
        <v/>
      </c>
      <c r="AD107" s="56" t="str">
        <f t="shared" si="28"/>
        <v/>
      </c>
      <c r="AE107" s="53" t="str">
        <f t="shared" si="29"/>
        <v/>
      </c>
      <c r="AF107" s="53" t="str">
        <f t="shared" si="30"/>
        <v/>
      </c>
      <c r="AG107" s="98" t="str">
        <f t="shared" si="31"/>
        <v/>
      </c>
      <c r="AH107" s="84"/>
      <c r="AI107" s="8"/>
      <c r="AJ107" s="55">
        <f t="shared" si="32"/>
        <v>0</v>
      </c>
      <c r="AK107" s="85"/>
      <c r="AL107" s="86"/>
      <c r="AM107" s="101">
        <f t="shared" si="33"/>
        <v>0</v>
      </c>
      <c r="AN107" s="147" t="str">
        <f t="shared" si="34"/>
        <v/>
      </c>
      <c r="AO107" s="147" t="str">
        <f t="shared" si="35"/>
        <v/>
      </c>
      <c r="AP107" s="3">
        <f t="shared" si="36"/>
        <v>25700</v>
      </c>
      <c r="AQ107" s="3">
        <f t="shared" si="37"/>
        <v>28000</v>
      </c>
    </row>
    <row r="108" spans="1:43" s="3" customFormat="1" ht="39" customHeight="1" thickBot="1" x14ac:dyDescent="0.25">
      <c r="A108" s="2"/>
      <c r="B108" s="87">
        <v>101</v>
      </c>
      <c r="C108" s="173"/>
      <c r="D108" s="174"/>
      <c r="E108" s="175"/>
      <c r="F108" s="4"/>
      <c r="G108" s="4"/>
      <c r="H108" s="174"/>
      <c r="I108" s="189"/>
      <c r="J108" s="190"/>
      <c r="K108" s="178"/>
      <c r="L108" s="179"/>
      <c r="M108" s="180"/>
      <c r="N108" s="181"/>
      <c r="O108" s="182"/>
      <c r="P108" s="183"/>
      <c r="Q108" s="184" t="str">
        <f t="shared" si="20"/>
        <v/>
      </c>
      <c r="R108" s="185" t="str">
        <f t="shared" si="21"/>
        <v/>
      </c>
      <c r="S108" s="191"/>
      <c r="T108" s="192">
        <f t="shared" si="22"/>
        <v>0</v>
      </c>
      <c r="U108" s="218">
        <v>28000</v>
      </c>
      <c r="V108" s="193">
        <f t="shared" si="38"/>
        <v>0</v>
      </c>
      <c r="W108" s="194">
        <f t="shared" si="39"/>
        <v>0</v>
      </c>
      <c r="X108" s="96"/>
      <c r="Y108" s="97" t="str">
        <f t="shared" si="23"/>
        <v/>
      </c>
      <c r="Z108" s="56" t="str">
        <f t="shared" si="24"/>
        <v/>
      </c>
      <c r="AA108" s="56" t="str">
        <f t="shared" si="25"/>
        <v/>
      </c>
      <c r="AB108" s="56" t="str">
        <f t="shared" si="26"/>
        <v/>
      </c>
      <c r="AC108" s="56" t="str">
        <f t="shared" si="27"/>
        <v/>
      </c>
      <c r="AD108" s="56" t="str">
        <f t="shared" si="28"/>
        <v/>
      </c>
      <c r="AE108" s="53" t="str">
        <f t="shared" si="29"/>
        <v/>
      </c>
      <c r="AF108" s="53" t="str">
        <f t="shared" si="30"/>
        <v/>
      </c>
      <c r="AG108" s="98" t="str">
        <f t="shared" si="31"/>
        <v/>
      </c>
      <c r="AH108" s="84"/>
      <c r="AI108" s="8"/>
      <c r="AJ108" s="55">
        <f t="shared" si="32"/>
        <v>0</v>
      </c>
      <c r="AK108" s="85"/>
      <c r="AL108" s="86"/>
      <c r="AM108" s="101">
        <f t="shared" si="33"/>
        <v>0</v>
      </c>
      <c r="AN108" s="147" t="str">
        <f t="shared" si="34"/>
        <v/>
      </c>
      <c r="AO108" s="147" t="str">
        <f t="shared" si="35"/>
        <v/>
      </c>
      <c r="AP108" s="3">
        <f t="shared" si="36"/>
        <v>25700</v>
      </c>
      <c r="AQ108" s="3">
        <f t="shared" si="37"/>
        <v>28000</v>
      </c>
    </row>
    <row r="109" spans="1:43" s="3" customFormat="1" ht="39" customHeight="1" thickBot="1" x14ac:dyDescent="0.25">
      <c r="A109" s="2"/>
      <c r="B109" s="87">
        <v>102</v>
      </c>
      <c r="C109" s="173"/>
      <c r="D109" s="174"/>
      <c r="E109" s="175"/>
      <c r="F109" s="4"/>
      <c r="G109" s="4"/>
      <c r="H109" s="174"/>
      <c r="I109" s="189"/>
      <c r="J109" s="190"/>
      <c r="K109" s="178"/>
      <c r="L109" s="179"/>
      <c r="M109" s="180"/>
      <c r="N109" s="181"/>
      <c r="O109" s="182"/>
      <c r="P109" s="183"/>
      <c r="Q109" s="184" t="str">
        <f t="shared" si="20"/>
        <v/>
      </c>
      <c r="R109" s="185" t="str">
        <f t="shared" si="21"/>
        <v/>
      </c>
      <c r="S109" s="191"/>
      <c r="T109" s="192">
        <f t="shared" si="22"/>
        <v>0</v>
      </c>
      <c r="U109" s="218">
        <v>28000</v>
      </c>
      <c r="V109" s="193">
        <f t="shared" si="38"/>
        <v>0</v>
      </c>
      <c r="W109" s="194">
        <f t="shared" si="39"/>
        <v>0</v>
      </c>
      <c r="X109" s="96"/>
      <c r="Y109" s="97" t="str">
        <f t="shared" si="23"/>
        <v/>
      </c>
      <c r="Z109" s="56" t="str">
        <f t="shared" si="24"/>
        <v/>
      </c>
      <c r="AA109" s="56" t="str">
        <f t="shared" si="25"/>
        <v/>
      </c>
      <c r="AB109" s="56" t="str">
        <f t="shared" si="26"/>
        <v/>
      </c>
      <c r="AC109" s="56" t="str">
        <f t="shared" si="27"/>
        <v/>
      </c>
      <c r="AD109" s="56" t="str">
        <f t="shared" si="28"/>
        <v/>
      </c>
      <c r="AE109" s="53" t="str">
        <f t="shared" si="29"/>
        <v/>
      </c>
      <c r="AF109" s="53" t="str">
        <f t="shared" si="30"/>
        <v/>
      </c>
      <c r="AG109" s="98" t="str">
        <f t="shared" si="31"/>
        <v/>
      </c>
      <c r="AH109" s="84"/>
      <c r="AI109" s="8"/>
      <c r="AJ109" s="55">
        <f t="shared" si="32"/>
        <v>0</v>
      </c>
      <c r="AK109" s="85"/>
      <c r="AL109" s="86"/>
      <c r="AM109" s="101">
        <f t="shared" si="33"/>
        <v>0</v>
      </c>
      <c r="AN109" s="147" t="str">
        <f t="shared" si="34"/>
        <v/>
      </c>
      <c r="AO109" s="147" t="str">
        <f t="shared" si="35"/>
        <v/>
      </c>
      <c r="AP109" s="3">
        <f t="shared" si="36"/>
        <v>25700</v>
      </c>
      <c r="AQ109" s="3">
        <f t="shared" si="37"/>
        <v>28000</v>
      </c>
    </row>
    <row r="110" spans="1:43" s="3" customFormat="1" ht="39" customHeight="1" thickBot="1" x14ac:dyDescent="0.25">
      <c r="A110" s="2"/>
      <c r="B110" s="87">
        <v>103</v>
      </c>
      <c r="C110" s="173"/>
      <c r="D110" s="174"/>
      <c r="E110" s="175"/>
      <c r="F110" s="4"/>
      <c r="G110" s="4"/>
      <c r="H110" s="174"/>
      <c r="I110" s="189"/>
      <c r="J110" s="190"/>
      <c r="K110" s="178"/>
      <c r="L110" s="179"/>
      <c r="M110" s="180"/>
      <c r="N110" s="181"/>
      <c r="O110" s="182"/>
      <c r="P110" s="183"/>
      <c r="Q110" s="184" t="str">
        <f t="shared" si="20"/>
        <v/>
      </c>
      <c r="R110" s="185" t="str">
        <f t="shared" si="21"/>
        <v/>
      </c>
      <c r="S110" s="191"/>
      <c r="T110" s="192">
        <f t="shared" si="22"/>
        <v>0</v>
      </c>
      <c r="U110" s="218">
        <v>28000</v>
      </c>
      <c r="V110" s="193">
        <f t="shared" si="38"/>
        <v>0</v>
      </c>
      <c r="W110" s="194">
        <f t="shared" si="39"/>
        <v>0</v>
      </c>
      <c r="X110" s="96"/>
      <c r="Y110" s="97" t="str">
        <f t="shared" si="23"/>
        <v/>
      </c>
      <c r="Z110" s="56" t="str">
        <f t="shared" si="24"/>
        <v/>
      </c>
      <c r="AA110" s="56" t="str">
        <f t="shared" si="25"/>
        <v/>
      </c>
      <c r="AB110" s="56" t="str">
        <f t="shared" si="26"/>
        <v/>
      </c>
      <c r="AC110" s="56" t="str">
        <f t="shared" si="27"/>
        <v/>
      </c>
      <c r="AD110" s="56" t="str">
        <f t="shared" si="28"/>
        <v/>
      </c>
      <c r="AE110" s="53" t="str">
        <f t="shared" si="29"/>
        <v/>
      </c>
      <c r="AF110" s="53" t="str">
        <f t="shared" si="30"/>
        <v/>
      </c>
      <c r="AG110" s="98" t="str">
        <f t="shared" si="31"/>
        <v/>
      </c>
      <c r="AH110" s="84"/>
      <c r="AI110" s="8"/>
      <c r="AJ110" s="55">
        <f t="shared" si="32"/>
        <v>0</v>
      </c>
      <c r="AK110" s="85"/>
      <c r="AL110" s="86"/>
      <c r="AM110" s="101">
        <f t="shared" si="33"/>
        <v>0</v>
      </c>
      <c r="AN110" s="147" t="str">
        <f t="shared" si="34"/>
        <v/>
      </c>
      <c r="AO110" s="147" t="str">
        <f t="shared" si="35"/>
        <v/>
      </c>
      <c r="AP110" s="3">
        <f t="shared" si="36"/>
        <v>25700</v>
      </c>
      <c r="AQ110" s="3">
        <f t="shared" si="37"/>
        <v>28000</v>
      </c>
    </row>
    <row r="111" spans="1:43" s="3" customFormat="1" ht="39" customHeight="1" thickBot="1" x14ac:dyDescent="0.25">
      <c r="A111" s="2"/>
      <c r="B111" s="87">
        <v>104</v>
      </c>
      <c r="C111" s="173"/>
      <c r="D111" s="174"/>
      <c r="E111" s="175"/>
      <c r="F111" s="4"/>
      <c r="G111" s="4"/>
      <c r="H111" s="174"/>
      <c r="I111" s="189"/>
      <c r="J111" s="190"/>
      <c r="K111" s="178"/>
      <c r="L111" s="179"/>
      <c r="M111" s="180"/>
      <c r="N111" s="181"/>
      <c r="O111" s="182"/>
      <c r="P111" s="183"/>
      <c r="Q111" s="184" t="str">
        <f t="shared" si="20"/>
        <v/>
      </c>
      <c r="R111" s="185" t="str">
        <f t="shared" si="21"/>
        <v/>
      </c>
      <c r="S111" s="191"/>
      <c r="T111" s="192">
        <f t="shared" si="22"/>
        <v>0</v>
      </c>
      <c r="U111" s="218">
        <v>28000</v>
      </c>
      <c r="V111" s="193">
        <f t="shared" si="38"/>
        <v>0</v>
      </c>
      <c r="W111" s="194">
        <f t="shared" si="39"/>
        <v>0</v>
      </c>
      <c r="X111" s="96"/>
      <c r="Y111" s="97" t="str">
        <f t="shared" si="23"/>
        <v/>
      </c>
      <c r="Z111" s="56" t="str">
        <f t="shared" si="24"/>
        <v/>
      </c>
      <c r="AA111" s="56" t="str">
        <f t="shared" si="25"/>
        <v/>
      </c>
      <c r="AB111" s="56" t="str">
        <f t="shared" si="26"/>
        <v/>
      </c>
      <c r="AC111" s="56" t="str">
        <f t="shared" si="27"/>
        <v/>
      </c>
      <c r="AD111" s="56" t="str">
        <f t="shared" si="28"/>
        <v/>
      </c>
      <c r="AE111" s="53" t="str">
        <f t="shared" si="29"/>
        <v/>
      </c>
      <c r="AF111" s="53" t="str">
        <f t="shared" si="30"/>
        <v/>
      </c>
      <c r="AG111" s="98" t="str">
        <f t="shared" si="31"/>
        <v/>
      </c>
      <c r="AH111" s="84"/>
      <c r="AI111" s="8"/>
      <c r="AJ111" s="55">
        <f t="shared" si="32"/>
        <v>0</v>
      </c>
      <c r="AK111" s="85"/>
      <c r="AL111" s="86"/>
      <c r="AM111" s="101">
        <f t="shared" si="33"/>
        <v>0</v>
      </c>
      <c r="AN111" s="147" t="str">
        <f t="shared" si="34"/>
        <v/>
      </c>
      <c r="AO111" s="147" t="str">
        <f t="shared" si="35"/>
        <v/>
      </c>
      <c r="AP111" s="3">
        <f t="shared" si="36"/>
        <v>25700</v>
      </c>
      <c r="AQ111" s="3">
        <f t="shared" si="37"/>
        <v>28000</v>
      </c>
    </row>
    <row r="112" spans="1:43" s="3" customFormat="1" ht="39" customHeight="1" thickBot="1" x14ac:dyDescent="0.25">
      <c r="A112" s="2"/>
      <c r="B112" s="87">
        <v>105</v>
      </c>
      <c r="C112" s="173"/>
      <c r="D112" s="174"/>
      <c r="E112" s="175"/>
      <c r="F112" s="4"/>
      <c r="G112" s="4"/>
      <c r="H112" s="174"/>
      <c r="I112" s="189"/>
      <c r="J112" s="190"/>
      <c r="K112" s="178"/>
      <c r="L112" s="179"/>
      <c r="M112" s="180"/>
      <c r="N112" s="181"/>
      <c r="O112" s="182"/>
      <c r="P112" s="183"/>
      <c r="Q112" s="184" t="str">
        <f t="shared" si="20"/>
        <v/>
      </c>
      <c r="R112" s="185" t="str">
        <f t="shared" si="21"/>
        <v/>
      </c>
      <c r="S112" s="191"/>
      <c r="T112" s="192">
        <f t="shared" si="22"/>
        <v>0</v>
      </c>
      <c r="U112" s="218">
        <v>28000</v>
      </c>
      <c r="V112" s="193">
        <f t="shared" si="38"/>
        <v>0</v>
      </c>
      <c r="W112" s="194">
        <f t="shared" si="39"/>
        <v>0</v>
      </c>
      <c r="X112" s="96"/>
      <c r="Y112" s="97" t="str">
        <f t="shared" si="23"/>
        <v/>
      </c>
      <c r="Z112" s="56" t="str">
        <f t="shared" si="24"/>
        <v/>
      </c>
      <c r="AA112" s="56" t="str">
        <f t="shared" si="25"/>
        <v/>
      </c>
      <c r="AB112" s="56" t="str">
        <f t="shared" si="26"/>
        <v/>
      </c>
      <c r="AC112" s="56" t="str">
        <f t="shared" si="27"/>
        <v/>
      </c>
      <c r="AD112" s="56" t="str">
        <f t="shared" si="28"/>
        <v/>
      </c>
      <c r="AE112" s="53" t="str">
        <f t="shared" si="29"/>
        <v/>
      </c>
      <c r="AF112" s="53" t="str">
        <f t="shared" si="30"/>
        <v/>
      </c>
      <c r="AG112" s="98" t="str">
        <f t="shared" si="31"/>
        <v/>
      </c>
      <c r="AH112" s="84"/>
      <c r="AI112" s="8"/>
      <c r="AJ112" s="55">
        <f t="shared" si="32"/>
        <v>0</v>
      </c>
      <c r="AK112" s="85"/>
      <c r="AL112" s="86"/>
      <c r="AM112" s="101">
        <f t="shared" si="33"/>
        <v>0</v>
      </c>
      <c r="AN112" s="147" t="str">
        <f t="shared" si="34"/>
        <v/>
      </c>
      <c r="AO112" s="147" t="str">
        <f t="shared" si="35"/>
        <v/>
      </c>
      <c r="AP112" s="3">
        <f t="shared" si="36"/>
        <v>25700</v>
      </c>
      <c r="AQ112" s="3">
        <f t="shared" si="37"/>
        <v>28000</v>
      </c>
    </row>
    <row r="113" spans="1:43" s="3" customFormat="1" ht="39" customHeight="1" thickBot="1" x14ac:dyDescent="0.25">
      <c r="A113" s="2"/>
      <c r="B113" s="87">
        <v>106</v>
      </c>
      <c r="C113" s="173"/>
      <c r="D113" s="174"/>
      <c r="E113" s="175"/>
      <c r="F113" s="4"/>
      <c r="G113" s="4"/>
      <c r="H113" s="174"/>
      <c r="I113" s="189"/>
      <c r="J113" s="190"/>
      <c r="K113" s="178"/>
      <c r="L113" s="179"/>
      <c r="M113" s="180"/>
      <c r="N113" s="181"/>
      <c r="O113" s="182"/>
      <c r="P113" s="183"/>
      <c r="Q113" s="184" t="str">
        <f t="shared" si="20"/>
        <v/>
      </c>
      <c r="R113" s="185" t="str">
        <f t="shared" si="21"/>
        <v/>
      </c>
      <c r="S113" s="191"/>
      <c r="T113" s="192">
        <f t="shared" si="22"/>
        <v>0</v>
      </c>
      <c r="U113" s="218">
        <v>28000</v>
      </c>
      <c r="V113" s="193">
        <f t="shared" si="38"/>
        <v>0</v>
      </c>
      <c r="W113" s="194">
        <f t="shared" si="39"/>
        <v>0</v>
      </c>
      <c r="X113" s="96"/>
      <c r="Y113" s="97" t="str">
        <f t="shared" si="23"/>
        <v/>
      </c>
      <c r="Z113" s="56" t="str">
        <f t="shared" si="24"/>
        <v/>
      </c>
      <c r="AA113" s="56" t="str">
        <f t="shared" si="25"/>
        <v/>
      </c>
      <c r="AB113" s="56" t="str">
        <f t="shared" si="26"/>
        <v/>
      </c>
      <c r="AC113" s="56" t="str">
        <f t="shared" si="27"/>
        <v/>
      </c>
      <c r="AD113" s="56" t="str">
        <f t="shared" si="28"/>
        <v/>
      </c>
      <c r="AE113" s="53" t="str">
        <f t="shared" si="29"/>
        <v/>
      </c>
      <c r="AF113" s="53" t="str">
        <f t="shared" si="30"/>
        <v/>
      </c>
      <c r="AG113" s="98" t="str">
        <f t="shared" si="31"/>
        <v/>
      </c>
      <c r="AH113" s="84"/>
      <c r="AI113" s="8"/>
      <c r="AJ113" s="55">
        <f t="shared" si="32"/>
        <v>0</v>
      </c>
      <c r="AK113" s="85"/>
      <c r="AL113" s="86"/>
      <c r="AM113" s="101">
        <f t="shared" si="33"/>
        <v>0</v>
      </c>
      <c r="AN113" s="147" t="str">
        <f t="shared" si="34"/>
        <v/>
      </c>
      <c r="AO113" s="147" t="str">
        <f t="shared" si="35"/>
        <v/>
      </c>
      <c r="AP113" s="3">
        <f t="shared" si="36"/>
        <v>25700</v>
      </c>
      <c r="AQ113" s="3">
        <f t="shared" si="37"/>
        <v>28000</v>
      </c>
    </row>
    <row r="114" spans="1:43" s="3" customFormat="1" ht="39" customHeight="1" thickBot="1" x14ac:dyDescent="0.25">
      <c r="A114" s="2"/>
      <c r="B114" s="87">
        <v>107</v>
      </c>
      <c r="C114" s="173"/>
      <c r="D114" s="174"/>
      <c r="E114" s="175"/>
      <c r="F114" s="4"/>
      <c r="G114" s="4"/>
      <c r="H114" s="174"/>
      <c r="I114" s="189"/>
      <c r="J114" s="190"/>
      <c r="K114" s="178"/>
      <c r="L114" s="179"/>
      <c r="M114" s="180"/>
      <c r="N114" s="181"/>
      <c r="O114" s="182"/>
      <c r="P114" s="183"/>
      <c r="Q114" s="184" t="str">
        <f t="shared" si="20"/>
        <v/>
      </c>
      <c r="R114" s="185" t="str">
        <f t="shared" si="21"/>
        <v/>
      </c>
      <c r="S114" s="191"/>
      <c r="T114" s="192">
        <f t="shared" si="22"/>
        <v>0</v>
      </c>
      <c r="U114" s="218">
        <v>28000</v>
      </c>
      <c r="V114" s="193">
        <f t="shared" si="38"/>
        <v>0</v>
      </c>
      <c r="W114" s="194">
        <f t="shared" si="39"/>
        <v>0</v>
      </c>
      <c r="X114" s="96"/>
      <c r="Y114" s="97" t="str">
        <f t="shared" si="23"/>
        <v/>
      </c>
      <c r="Z114" s="56" t="str">
        <f t="shared" si="24"/>
        <v/>
      </c>
      <c r="AA114" s="56" t="str">
        <f t="shared" si="25"/>
        <v/>
      </c>
      <c r="AB114" s="56" t="str">
        <f t="shared" si="26"/>
        <v/>
      </c>
      <c r="AC114" s="56" t="str">
        <f t="shared" si="27"/>
        <v/>
      </c>
      <c r="AD114" s="56" t="str">
        <f t="shared" si="28"/>
        <v/>
      </c>
      <c r="AE114" s="53" t="str">
        <f t="shared" si="29"/>
        <v/>
      </c>
      <c r="AF114" s="53" t="str">
        <f t="shared" si="30"/>
        <v/>
      </c>
      <c r="AG114" s="98" t="str">
        <f t="shared" si="31"/>
        <v/>
      </c>
      <c r="AH114" s="84"/>
      <c r="AI114" s="8"/>
      <c r="AJ114" s="55">
        <f t="shared" si="32"/>
        <v>0</v>
      </c>
      <c r="AK114" s="85"/>
      <c r="AL114" s="86"/>
      <c r="AM114" s="101">
        <f t="shared" si="33"/>
        <v>0</v>
      </c>
      <c r="AN114" s="147" t="str">
        <f t="shared" si="34"/>
        <v/>
      </c>
      <c r="AO114" s="147" t="str">
        <f t="shared" si="35"/>
        <v/>
      </c>
      <c r="AP114" s="3">
        <f t="shared" si="36"/>
        <v>25700</v>
      </c>
      <c r="AQ114" s="3">
        <f t="shared" si="37"/>
        <v>28000</v>
      </c>
    </row>
    <row r="115" spans="1:43" s="3" customFormat="1" ht="39" customHeight="1" thickBot="1" x14ac:dyDescent="0.25">
      <c r="A115" s="2"/>
      <c r="B115" s="87">
        <v>108</v>
      </c>
      <c r="C115" s="173"/>
      <c r="D115" s="174"/>
      <c r="E115" s="175"/>
      <c r="F115" s="4"/>
      <c r="G115" s="4"/>
      <c r="H115" s="174"/>
      <c r="I115" s="189"/>
      <c r="J115" s="190"/>
      <c r="K115" s="178"/>
      <c r="L115" s="179"/>
      <c r="M115" s="180"/>
      <c r="N115" s="181"/>
      <c r="O115" s="182"/>
      <c r="P115" s="183"/>
      <c r="Q115" s="184" t="str">
        <f t="shared" si="20"/>
        <v/>
      </c>
      <c r="R115" s="185" t="str">
        <f t="shared" si="21"/>
        <v/>
      </c>
      <c r="S115" s="191"/>
      <c r="T115" s="192">
        <f t="shared" si="22"/>
        <v>0</v>
      </c>
      <c r="U115" s="218">
        <v>28000</v>
      </c>
      <c r="V115" s="193">
        <f t="shared" si="38"/>
        <v>0</v>
      </c>
      <c r="W115" s="194">
        <f t="shared" si="39"/>
        <v>0</v>
      </c>
      <c r="X115" s="96"/>
      <c r="Y115" s="97" t="str">
        <f t="shared" si="23"/>
        <v/>
      </c>
      <c r="Z115" s="56" t="str">
        <f t="shared" si="24"/>
        <v/>
      </c>
      <c r="AA115" s="56" t="str">
        <f t="shared" si="25"/>
        <v/>
      </c>
      <c r="AB115" s="56" t="str">
        <f t="shared" si="26"/>
        <v/>
      </c>
      <c r="AC115" s="56" t="str">
        <f t="shared" si="27"/>
        <v/>
      </c>
      <c r="AD115" s="56" t="str">
        <f t="shared" si="28"/>
        <v/>
      </c>
      <c r="AE115" s="53" t="str">
        <f t="shared" si="29"/>
        <v/>
      </c>
      <c r="AF115" s="53" t="str">
        <f t="shared" si="30"/>
        <v/>
      </c>
      <c r="AG115" s="98" t="str">
        <f t="shared" si="31"/>
        <v/>
      </c>
      <c r="AH115" s="84"/>
      <c r="AI115" s="8"/>
      <c r="AJ115" s="55">
        <f t="shared" si="32"/>
        <v>0</v>
      </c>
      <c r="AK115" s="85"/>
      <c r="AL115" s="86"/>
      <c r="AM115" s="101">
        <f t="shared" si="33"/>
        <v>0</v>
      </c>
      <c r="AN115" s="147" t="str">
        <f t="shared" si="34"/>
        <v/>
      </c>
      <c r="AO115" s="147" t="str">
        <f t="shared" si="35"/>
        <v/>
      </c>
      <c r="AP115" s="3">
        <f t="shared" si="36"/>
        <v>25700</v>
      </c>
      <c r="AQ115" s="3">
        <f t="shared" si="37"/>
        <v>28000</v>
      </c>
    </row>
    <row r="116" spans="1:43" s="3" customFormat="1" ht="39" customHeight="1" thickBot="1" x14ac:dyDescent="0.25">
      <c r="A116" s="2"/>
      <c r="B116" s="87">
        <v>109</v>
      </c>
      <c r="C116" s="173"/>
      <c r="D116" s="174"/>
      <c r="E116" s="175"/>
      <c r="F116" s="4"/>
      <c r="G116" s="4"/>
      <c r="H116" s="174"/>
      <c r="I116" s="189"/>
      <c r="J116" s="190"/>
      <c r="K116" s="178"/>
      <c r="L116" s="179"/>
      <c r="M116" s="180"/>
      <c r="N116" s="181"/>
      <c r="O116" s="182"/>
      <c r="P116" s="183"/>
      <c r="Q116" s="184" t="str">
        <f t="shared" si="20"/>
        <v/>
      </c>
      <c r="R116" s="185" t="str">
        <f t="shared" si="21"/>
        <v/>
      </c>
      <c r="S116" s="191"/>
      <c r="T116" s="192">
        <f t="shared" si="22"/>
        <v>0</v>
      </c>
      <c r="U116" s="218">
        <v>28000</v>
      </c>
      <c r="V116" s="193">
        <f t="shared" si="38"/>
        <v>0</v>
      </c>
      <c r="W116" s="194">
        <f t="shared" si="39"/>
        <v>0</v>
      </c>
      <c r="X116" s="96"/>
      <c r="Y116" s="97" t="str">
        <f t="shared" si="23"/>
        <v/>
      </c>
      <c r="Z116" s="56" t="str">
        <f t="shared" si="24"/>
        <v/>
      </c>
      <c r="AA116" s="56" t="str">
        <f t="shared" si="25"/>
        <v/>
      </c>
      <c r="AB116" s="56" t="str">
        <f t="shared" si="26"/>
        <v/>
      </c>
      <c r="AC116" s="56" t="str">
        <f t="shared" si="27"/>
        <v/>
      </c>
      <c r="AD116" s="56" t="str">
        <f t="shared" si="28"/>
        <v/>
      </c>
      <c r="AE116" s="53" t="str">
        <f t="shared" si="29"/>
        <v/>
      </c>
      <c r="AF116" s="53" t="str">
        <f t="shared" si="30"/>
        <v/>
      </c>
      <c r="AG116" s="98" t="str">
        <f t="shared" si="31"/>
        <v/>
      </c>
      <c r="AH116" s="84"/>
      <c r="AI116" s="8"/>
      <c r="AJ116" s="55">
        <f t="shared" si="32"/>
        <v>0</v>
      </c>
      <c r="AK116" s="85"/>
      <c r="AL116" s="86"/>
      <c r="AM116" s="101">
        <f t="shared" si="33"/>
        <v>0</v>
      </c>
      <c r="AN116" s="147" t="str">
        <f t="shared" si="34"/>
        <v/>
      </c>
      <c r="AO116" s="147" t="str">
        <f t="shared" si="35"/>
        <v/>
      </c>
      <c r="AP116" s="3">
        <f t="shared" si="36"/>
        <v>25700</v>
      </c>
      <c r="AQ116" s="3">
        <f t="shared" si="37"/>
        <v>28000</v>
      </c>
    </row>
    <row r="117" spans="1:43" s="3" customFormat="1" ht="39" customHeight="1" thickBot="1" x14ac:dyDescent="0.25">
      <c r="A117" s="2"/>
      <c r="B117" s="87">
        <v>110</v>
      </c>
      <c r="C117" s="173"/>
      <c r="D117" s="174"/>
      <c r="E117" s="175"/>
      <c r="F117" s="4"/>
      <c r="G117" s="4"/>
      <c r="H117" s="174"/>
      <c r="I117" s="189"/>
      <c r="J117" s="190"/>
      <c r="K117" s="178"/>
      <c r="L117" s="179"/>
      <c r="M117" s="180"/>
      <c r="N117" s="181"/>
      <c r="O117" s="182"/>
      <c r="P117" s="183"/>
      <c r="Q117" s="184" t="str">
        <f t="shared" si="20"/>
        <v/>
      </c>
      <c r="R117" s="185" t="str">
        <f t="shared" si="21"/>
        <v/>
      </c>
      <c r="S117" s="191"/>
      <c r="T117" s="192">
        <f t="shared" si="22"/>
        <v>0</v>
      </c>
      <c r="U117" s="218">
        <v>28000</v>
      </c>
      <c r="V117" s="193">
        <f t="shared" si="38"/>
        <v>0</v>
      </c>
      <c r="W117" s="194">
        <f t="shared" si="39"/>
        <v>0</v>
      </c>
      <c r="X117" s="96"/>
      <c r="Y117" s="97" t="str">
        <f t="shared" si="23"/>
        <v/>
      </c>
      <c r="Z117" s="56" t="str">
        <f t="shared" si="24"/>
        <v/>
      </c>
      <c r="AA117" s="56" t="str">
        <f t="shared" si="25"/>
        <v/>
      </c>
      <c r="AB117" s="56" t="str">
        <f t="shared" si="26"/>
        <v/>
      </c>
      <c r="AC117" s="56" t="str">
        <f t="shared" si="27"/>
        <v/>
      </c>
      <c r="AD117" s="56" t="str">
        <f t="shared" si="28"/>
        <v/>
      </c>
      <c r="AE117" s="53" t="str">
        <f t="shared" si="29"/>
        <v/>
      </c>
      <c r="AF117" s="53" t="str">
        <f t="shared" si="30"/>
        <v/>
      </c>
      <c r="AG117" s="98" t="str">
        <f t="shared" si="31"/>
        <v/>
      </c>
      <c r="AH117" s="84"/>
      <c r="AI117" s="8"/>
      <c r="AJ117" s="55">
        <f t="shared" si="32"/>
        <v>0</v>
      </c>
      <c r="AK117" s="85"/>
      <c r="AL117" s="86"/>
      <c r="AM117" s="101">
        <f t="shared" si="33"/>
        <v>0</v>
      </c>
      <c r="AN117" s="147" t="str">
        <f t="shared" si="34"/>
        <v/>
      </c>
      <c r="AO117" s="147" t="str">
        <f t="shared" si="35"/>
        <v/>
      </c>
      <c r="AP117" s="3">
        <f t="shared" si="36"/>
        <v>25700</v>
      </c>
      <c r="AQ117" s="3">
        <f t="shared" si="37"/>
        <v>28000</v>
      </c>
    </row>
    <row r="118" spans="1:43" s="3" customFormat="1" ht="39" customHeight="1" thickBot="1" x14ac:dyDescent="0.25">
      <c r="A118" s="2"/>
      <c r="B118" s="87">
        <v>111</v>
      </c>
      <c r="C118" s="173"/>
      <c r="D118" s="174"/>
      <c r="E118" s="175"/>
      <c r="F118" s="4"/>
      <c r="G118" s="4"/>
      <c r="H118" s="174"/>
      <c r="I118" s="189"/>
      <c r="J118" s="190"/>
      <c r="K118" s="178"/>
      <c r="L118" s="179"/>
      <c r="M118" s="180"/>
      <c r="N118" s="181"/>
      <c r="O118" s="182"/>
      <c r="P118" s="183"/>
      <c r="Q118" s="184" t="str">
        <f t="shared" si="20"/>
        <v/>
      </c>
      <c r="R118" s="185" t="str">
        <f t="shared" si="21"/>
        <v/>
      </c>
      <c r="S118" s="191"/>
      <c r="T118" s="192">
        <f t="shared" si="22"/>
        <v>0</v>
      </c>
      <c r="U118" s="218">
        <v>28000</v>
      </c>
      <c r="V118" s="193">
        <f t="shared" si="38"/>
        <v>0</v>
      </c>
      <c r="W118" s="194">
        <f t="shared" si="39"/>
        <v>0</v>
      </c>
      <c r="X118" s="96"/>
      <c r="Y118" s="97" t="str">
        <f t="shared" si="23"/>
        <v/>
      </c>
      <c r="Z118" s="56" t="str">
        <f t="shared" si="24"/>
        <v/>
      </c>
      <c r="AA118" s="56" t="str">
        <f t="shared" si="25"/>
        <v/>
      </c>
      <c r="AB118" s="56" t="str">
        <f t="shared" si="26"/>
        <v/>
      </c>
      <c r="AC118" s="56" t="str">
        <f t="shared" si="27"/>
        <v/>
      </c>
      <c r="AD118" s="56" t="str">
        <f t="shared" si="28"/>
        <v/>
      </c>
      <c r="AE118" s="53" t="str">
        <f t="shared" si="29"/>
        <v/>
      </c>
      <c r="AF118" s="53" t="str">
        <f t="shared" si="30"/>
        <v/>
      </c>
      <c r="AG118" s="98" t="str">
        <f t="shared" si="31"/>
        <v/>
      </c>
      <c r="AH118" s="84"/>
      <c r="AI118" s="8"/>
      <c r="AJ118" s="55">
        <f t="shared" si="32"/>
        <v>0</v>
      </c>
      <c r="AK118" s="85"/>
      <c r="AL118" s="86"/>
      <c r="AM118" s="101">
        <f t="shared" si="33"/>
        <v>0</v>
      </c>
      <c r="AN118" s="147" t="str">
        <f t="shared" si="34"/>
        <v/>
      </c>
      <c r="AO118" s="147" t="str">
        <f t="shared" si="35"/>
        <v/>
      </c>
      <c r="AP118" s="3">
        <f t="shared" si="36"/>
        <v>25700</v>
      </c>
      <c r="AQ118" s="3">
        <f t="shared" si="37"/>
        <v>28000</v>
      </c>
    </row>
    <row r="119" spans="1:43" s="3" customFormat="1" ht="39" customHeight="1" thickBot="1" x14ac:dyDescent="0.25">
      <c r="A119" s="2"/>
      <c r="B119" s="87">
        <v>112</v>
      </c>
      <c r="C119" s="173"/>
      <c r="D119" s="174"/>
      <c r="E119" s="175"/>
      <c r="F119" s="4"/>
      <c r="G119" s="4"/>
      <c r="H119" s="174"/>
      <c r="I119" s="189"/>
      <c r="J119" s="190"/>
      <c r="K119" s="178"/>
      <c r="L119" s="179"/>
      <c r="M119" s="180"/>
      <c r="N119" s="181"/>
      <c r="O119" s="182"/>
      <c r="P119" s="183"/>
      <c r="Q119" s="184" t="str">
        <f t="shared" si="20"/>
        <v/>
      </c>
      <c r="R119" s="185" t="str">
        <f t="shared" si="21"/>
        <v/>
      </c>
      <c r="S119" s="191"/>
      <c r="T119" s="192">
        <f t="shared" si="22"/>
        <v>0</v>
      </c>
      <c r="U119" s="218">
        <v>28000</v>
      </c>
      <c r="V119" s="193">
        <f t="shared" si="38"/>
        <v>0</v>
      </c>
      <c r="W119" s="194">
        <f t="shared" si="39"/>
        <v>0</v>
      </c>
      <c r="X119" s="96"/>
      <c r="Y119" s="97" t="str">
        <f t="shared" si="23"/>
        <v/>
      </c>
      <c r="Z119" s="56" t="str">
        <f t="shared" si="24"/>
        <v/>
      </c>
      <c r="AA119" s="56" t="str">
        <f t="shared" si="25"/>
        <v/>
      </c>
      <c r="AB119" s="56" t="str">
        <f t="shared" si="26"/>
        <v/>
      </c>
      <c r="AC119" s="56" t="str">
        <f t="shared" si="27"/>
        <v/>
      </c>
      <c r="AD119" s="56" t="str">
        <f t="shared" si="28"/>
        <v/>
      </c>
      <c r="AE119" s="53" t="str">
        <f t="shared" si="29"/>
        <v/>
      </c>
      <c r="AF119" s="53" t="str">
        <f t="shared" si="30"/>
        <v/>
      </c>
      <c r="AG119" s="98" t="str">
        <f t="shared" si="31"/>
        <v/>
      </c>
      <c r="AH119" s="84"/>
      <c r="AI119" s="8"/>
      <c r="AJ119" s="55">
        <f t="shared" si="32"/>
        <v>0</v>
      </c>
      <c r="AK119" s="85"/>
      <c r="AL119" s="86"/>
      <c r="AM119" s="101">
        <f t="shared" si="33"/>
        <v>0</v>
      </c>
      <c r="AN119" s="147" t="str">
        <f t="shared" si="34"/>
        <v/>
      </c>
      <c r="AO119" s="147" t="str">
        <f t="shared" si="35"/>
        <v/>
      </c>
      <c r="AP119" s="3">
        <f t="shared" si="36"/>
        <v>25700</v>
      </c>
      <c r="AQ119" s="3">
        <f t="shared" si="37"/>
        <v>28000</v>
      </c>
    </row>
    <row r="120" spans="1:43" s="3" customFormat="1" ht="39" customHeight="1" thickBot="1" x14ac:dyDescent="0.25">
      <c r="A120" s="2"/>
      <c r="B120" s="87">
        <v>113</v>
      </c>
      <c r="C120" s="173"/>
      <c r="D120" s="174"/>
      <c r="E120" s="175"/>
      <c r="F120" s="4"/>
      <c r="G120" s="4"/>
      <c r="H120" s="174"/>
      <c r="I120" s="189"/>
      <c r="J120" s="190"/>
      <c r="K120" s="178"/>
      <c r="L120" s="179"/>
      <c r="M120" s="180"/>
      <c r="N120" s="181"/>
      <c r="O120" s="182"/>
      <c r="P120" s="183"/>
      <c r="Q120" s="184" t="str">
        <f t="shared" si="20"/>
        <v/>
      </c>
      <c r="R120" s="185" t="str">
        <f t="shared" si="21"/>
        <v/>
      </c>
      <c r="S120" s="191"/>
      <c r="T120" s="192">
        <f t="shared" si="22"/>
        <v>0</v>
      </c>
      <c r="U120" s="218">
        <v>28000</v>
      </c>
      <c r="V120" s="193">
        <f t="shared" si="38"/>
        <v>0</v>
      </c>
      <c r="W120" s="194">
        <f t="shared" si="39"/>
        <v>0</v>
      </c>
      <c r="X120" s="96"/>
      <c r="Y120" s="97" t="str">
        <f t="shared" si="23"/>
        <v/>
      </c>
      <c r="Z120" s="56" t="str">
        <f t="shared" si="24"/>
        <v/>
      </c>
      <c r="AA120" s="56" t="str">
        <f t="shared" si="25"/>
        <v/>
      </c>
      <c r="AB120" s="56" t="str">
        <f t="shared" si="26"/>
        <v/>
      </c>
      <c r="AC120" s="56" t="str">
        <f t="shared" si="27"/>
        <v/>
      </c>
      <c r="AD120" s="56" t="str">
        <f t="shared" si="28"/>
        <v/>
      </c>
      <c r="AE120" s="53" t="str">
        <f t="shared" si="29"/>
        <v/>
      </c>
      <c r="AF120" s="53" t="str">
        <f t="shared" si="30"/>
        <v/>
      </c>
      <c r="AG120" s="98" t="str">
        <f t="shared" si="31"/>
        <v/>
      </c>
      <c r="AH120" s="84"/>
      <c r="AI120" s="8"/>
      <c r="AJ120" s="55">
        <f t="shared" si="32"/>
        <v>0</v>
      </c>
      <c r="AK120" s="85"/>
      <c r="AL120" s="86"/>
      <c r="AM120" s="101">
        <f t="shared" si="33"/>
        <v>0</v>
      </c>
      <c r="AN120" s="147" t="str">
        <f t="shared" si="34"/>
        <v/>
      </c>
      <c r="AO120" s="147" t="str">
        <f t="shared" si="35"/>
        <v/>
      </c>
      <c r="AP120" s="3">
        <f t="shared" si="36"/>
        <v>25700</v>
      </c>
      <c r="AQ120" s="3">
        <f t="shared" si="37"/>
        <v>28000</v>
      </c>
    </row>
    <row r="121" spans="1:43" s="3" customFormat="1" ht="39" customHeight="1" thickBot="1" x14ac:dyDescent="0.25">
      <c r="A121" s="2"/>
      <c r="B121" s="87">
        <v>114</v>
      </c>
      <c r="C121" s="173"/>
      <c r="D121" s="174"/>
      <c r="E121" s="175"/>
      <c r="F121" s="4"/>
      <c r="G121" s="4"/>
      <c r="H121" s="174"/>
      <c r="I121" s="189"/>
      <c r="J121" s="190"/>
      <c r="K121" s="178"/>
      <c r="L121" s="179"/>
      <c r="M121" s="180"/>
      <c r="N121" s="181"/>
      <c r="O121" s="182"/>
      <c r="P121" s="183"/>
      <c r="Q121" s="184" t="str">
        <f t="shared" si="20"/>
        <v/>
      </c>
      <c r="R121" s="185" t="str">
        <f t="shared" si="21"/>
        <v/>
      </c>
      <c r="S121" s="191"/>
      <c r="T121" s="192">
        <f t="shared" si="22"/>
        <v>0</v>
      </c>
      <c r="U121" s="218">
        <v>28000</v>
      </c>
      <c r="V121" s="193">
        <f t="shared" si="38"/>
        <v>0</v>
      </c>
      <c r="W121" s="194">
        <f t="shared" si="39"/>
        <v>0</v>
      </c>
      <c r="X121" s="96"/>
      <c r="Y121" s="97" t="str">
        <f t="shared" si="23"/>
        <v/>
      </c>
      <c r="Z121" s="56" t="str">
        <f t="shared" si="24"/>
        <v/>
      </c>
      <c r="AA121" s="56" t="str">
        <f t="shared" si="25"/>
        <v/>
      </c>
      <c r="AB121" s="56" t="str">
        <f t="shared" si="26"/>
        <v/>
      </c>
      <c r="AC121" s="56" t="str">
        <f t="shared" si="27"/>
        <v/>
      </c>
      <c r="AD121" s="56" t="str">
        <f t="shared" si="28"/>
        <v/>
      </c>
      <c r="AE121" s="53" t="str">
        <f t="shared" si="29"/>
        <v/>
      </c>
      <c r="AF121" s="53" t="str">
        <f t="shared" si="30"/>
        <v/>
      </c>
      <c r="AG121" s="98" t="str">
        <f t="shared" si="31"/>
        <v/>
      </c>
      <c r="AH121" s="84"/>
      <c r="AI121" s="8"/>
      <c r="AJ121" s="55">
        <f t="shared" si="32"/>
        <v>0</v>
      </c>
      <c r="AK121" s="85"/>
      <c r="AL121" s="86"/>
      <c r="AM121" s="101">
        <f t="shared" si="33"/>
        <v>0</v>
      </c>
      <c r="AN121" s="147" t="str">
        <f t="shared" si="34"/>
        <v/>
      </c>
      <c r="AO121" s="147" t="str">
        <f t="shared" si="35"/>
        <v/>
      </c>
      <c r="AP121" s="3">
        <f t="shared" si="36"/>
        <v>25700</v>
      </c>
      <c r="AQ121" s="3">
        <f t="shared" si="37"/>
        <v>28000</v>
      </c>
    </row>
    <row r="122" spans="1:43" s="3" customFormat="1" ht="39" customHeight="1" thickBot="1" x14ac:dyDescent="0.25">
      <c r="A122" s="2"/>
      <c r="B122" s="87">
        <v>115</v>
      </c>
      <c r="C122" s="173"/>
      <c r="D122" s="174"/>
      <c r="E122" s="175"/>
      <c r="F122" s="4"/>
      <c r="G122" s="4"/>
      <c r="H122" s="174"/>
      <c r="I122" s="189"/>
      <c r="J122" s="190"/>
      <c r="K122" s="178"/>
      <c r="L122" s="179"/>
      <c r="M122" s="180"/>
      <c r="N122" s="181"/>
      <c r="O122" s="182"/>
      <c r="P122" s="183"/>
      <c r="Q122" s="184" t="str">
        <f t="shared" si="20"/>
        <v/>
      </c>
      <c r="R122" s="185" t="str">
        <f t="shared" si="21"/>
        <v/>
      </c>
      <c r="S122" s="191"/>
      <c r="T122" s="192">
        <f t="shared" si="22"/>
        <v>0</v>
      </c>
      <c r="U122" s="218">
        <v>28000</v>
      </c>
      <c r="V122" s="193">
        <f t="shared" si="38"/>
        <v>0</v>
      </c>
      <c r="W122" s="194">
        <f t="shared" si="39"/>
        <v>0</v>
      </c>
      <c r="X122" s="96"/>
      <c r="Y122" s="97" t="str">
        <f t="shared" si="23"/>
        <v/>
      </c>
      <c r="Z122" s="56" t="str">
        <f t="shared" si="24"/>
        <v/>
      </c>
      <c r="AA122" s="56" t="str">
        <f t="shared" si="25"/>
        <v/>
      </c>
      <c r="AB122" s="56" t="str">
        <f t="shared" si="26"/>
        <v/>
      </c>
      <c r="AC122" s="56" t="str">
        <f t="shared" si="27"/>
        <v/>
      </c>
      <c r="AD122" s="56" t="str">
        <f t="shared" si="28"/>
        <v/>
      </c>
      <c r="AE122" s="53" t="str">
        <f t="shared" si="29"/>
        <v/>
      </c>
      <c r="AF122" s="53" t="str">
        <f t="shared" si="30"/>
        <v/>
      </c>
      <c r="AG122" s="98" t="str">
        <f t="shared" si="31"/>
        <v/>
      </c>
      <c r="AH122" s="84"/>
      <c r="AI122" s="8"/>
      <c r="AJ122" s="55">
        <f t="shared" si="32"/>
        <v>0</v>
      </c>
      <c r="AK122" s="85"/>
      <c r="AL122" s="86"/>
      <c r="AM122" s="101">
        <f t="shared" si="33"/>
        <v>0</v>
      </c>
      <c r="AN122" s="147" t="str">
        <f t="shared" si="34"/>
        <v/>
      </c>
      <c r="AO122" s="147" t="str">
        <f t="shared" si="35"/>
        <v/>
      </c>
      <c r="AP122" s="3">
        <f t="shared" si="36"/>
        <v>25700</v>
      </c>
      <c r="AQ122" s="3">
        <f t="shared" si="37"/>
        <v>28000</v>
      </c>
    </row>
    <row r="123" spans="1:43" s="3" customFormat="1" ht="39" customHeight="1" thickBot="1" x14ac:dyDescent="0.25">
      <c r="A123" s="2"/>
      <c r="B123" s="87">
        <v>116</v>
      </c>
      <c r="C123" s="173"/>
      <c r="D123" s="174"/>
      <c r="E123" s="175"/>
      <c r="F123" s="4"/>
      <c r="G123" s="4"/>
      <c r="H123" s="174"/>
      <c r="I123" s="189"/>
      <c r="J123" s="190"/>
      <c r="K123" s="178"/>
      <c r="L123" s="179"/>
      <c r="M123" s="180"/>
      <c r="N123" s="181"/>
      <c r="O123" s="182"/>
      <c r="P123" s="183"/>
      <c r="Q123" s="184" t="str">
        <f t="shared" si="20"/>
        <v/>
      </c>
      <c r="R123" s="185" t="str">
        <f t="shared" si="21"/>
        <v/>
      </c>
      <c r="S123" s="191"/>
      <c r="T123" s="192">
        <f t="shared" si="22"/>
        <v>0</v>
      </c>
      <c r="U123" s="218">
        <v>28000</v>
      </c>
      <c r="V123" s="193">
        <f t="shared" si="38"/>
        <v>0</v>
      </c>
      <c r="W123" s="194">
        <f t="shared" si="39"/>
        <v>0</v>
      </c>
      <c r="X123" s="96"/>
      <c r="Y123" s="97" t="str">
        <f t="shared" si="23"/>
        <v/>
      </c>
      <c r="Z123" s="56" t="str">
        <f t="shared" si="24"/>
        <v/>
      </c>
      <c r="AA123" s="56" t="str">
        <f t="shared" si="25"/>
        <v/>
      </c>
      <c r="AB123" s="56" t="str">
        <f t="shared" si="26"/>
        <v/>
      </c>
      <c r="AC123" s="56" t="str">
        <f t="shared" si="27"/>
        <v/>
      </c>
      <c r="AD123" s="56" t="str">
        <f t="shared" si="28"/>
        <v/>
      </c>
      <c r="AE123" s="53" t="str">
        <f t="shared" si="29"/>
        <v/>
      </c>
      <c r="AF123" s="53" t="str">
        <f t="shared" si="30"/>
        <v/>
      </c>
      <c r="AG123" s="98" t="str">
        <f t="shared" si="31"/>
        <v/>
      </c>
      <c r="AH123" s="84"/>
      <c r="AI123" s="8"/>
      <c r="AJ123" s="55">
        <f t="shared" si="32"/>
        <v>0</v>
      </c>
      <c r="AK123" s="85"/>
      <c r="AL123" s="86"/>
      <c r="AM123" s="101">
        <f t="shared" si="33"/>
        <v>0</v>
      </c>
      <c r="AN123" s="147" t="str">
        <f t="shared" si="34"/>
        <v/>
      </c>
      <c r="AO123" s="147" t="str">
        <f t="shared" si="35"/>
        <v/>
      </c>
      <c r="AP123" s="3">
        <f t="shared" si="36"/>
        <v>25700</v>
      </c>
      <c r="AQ123" s="3">
        <f t="shared" si="37"/>
        <v>28000</v>
      </c>
    </row>
    <row r="124" spans="1:43" s="3" customFormat="1" ht="39" customHeight="1" thickBot="1" x14ac:dyDescent="0.25">
      <c r="A124" s="2"/>
      <c r="B124" s="87">
        <v>117</v>
      </c>
      <c r="C124" s="173"/>
      <c r="D124" s="174"/>
      <c r="E124" s="175"/>
      <c r="F124" s="4"/>
      <c r="G124" s="4"/>
      <c r="H124" s="174"/>
      <c r="I124" s="189"/>
      <c r="J124" s="190"/>
      <c r="K124" s="178"/>
      <c r="L124" s="179"/>
      <c r="M124" s="180"/>
      <c r="N124" s="181"/>
      <c r="O124" s="182"/>
      <c r="P124" s="183"/>
      <c r="Q124" s="184" t="str">
        <f t="shared" si="20"/>
        <v/>
      </c>
      <c r="R124" s="185" t="str">
        <f t="shared" si="21"/>
        <v/>
      </c>
      <c r="S124" s="191"/>
      <c r="T124" s="192">
        <f t="shared" si="22"/>
        <v>0</v>
      </c>
      <c r="U124" s="218">
        <v>28000</v>
      </c>
      <c r="V124" s="193">
        <f t="shared" si="38"/>
        <v>0</v>
      </c>
      <c r="W124" s="194">
        <f t="shared" si="39"/>
        <v>0</v>
      </c>
      <c r="X124" s="96"/>
      <c r="Y124" s="97" t="str">
        <f t="shared" si="23"/>
        <v/>
      </c>
      <c r="Z124" s="56" t="str">
        <f t="shared" si="24"/>
        <v/>
      </c>
      <c r="AA124" s="56" t="str">
        <f t="shared" si="25"/>
        <v/>
      </c>
      <c r="AB124" s="56" t="str">
        <f t="shared" si="26"/>
        <v/>
      </c>
      <c r="AC124" s="56" t="str">
        <f t="shared" si="27"/>
        <v/>
      </c>
      <c r="AD124" s="56" t="str">
        <f t="shared" si="28"/>
        <v/>
      </c>
      <c r="AE124" s="53" t="str">
        <f t="shared" si="29"/>
        <v/>
      </c>
      <c r="AF124" s="53" t="str">
        <f t="shared" si="30"/>
        <v/>
      </c>
      <c r="AG124" s="98" t="str">
        <f t="shared" si="31"/>
        <v/>
      </c>
      <c r="AH124" s="84"/>
      <c r="AI124" s="8"/>
      <c r="AJ124" s="55">
        <f t="shared" si="32"/>
        <v>0</v>
      </c>
      <c r="AK124" s="85"/>
      <c r="AL124" s="86"/>
      <c r="AM124" s="101">
        <f t="shared" si="33"/>
        <v>0</v>
      </c>
      <c r="AN124" s="147" t="str">
        <f t="shared" si="34"/>
        <v/>
      </c>
      <c r="AO124" s="147" t="str">
        <f t="shared" si="35"/>
        <v/>
      </c>
      <c r="AP124" s="3">
        <f t="shared" si="36"/>
        <v>25700</v>
      </c>
      <c r="AQ124" s="3">
        <f t="shared" si="37"/>
        <v>28000</v>
      </c>
    </row>
    <row r="125" spans="1:43" s="3" customFormat="1" ht="39" customHeight="1" thickBot="1" x14ac:dyDescent="0.25">
      <c r="A125" s="2"/>
      <c r="B125" s="87">
        <v>118</v>
      </c>
      <c r="C125" s="173"/>
      <c r="D125" s="174"/>
      <c r="E125" s="175"/>
      <c r="F125" s="4"/>
      <c r="G125" s="4"/>
      <c r="H125" s="174"/>
      <c r="I125" s="189"/>
      <c r="J125" s="190"/>
      <c r="K125" s="178"/>
      <c r="L125" s="179"/>
      <c r="M125" s="180"/>
      <c r="N125" s="181"/>
      <c r="O125" s="182"/>
      <c r="P125" s="183"/>
      <c r="Q125" s="184" t="str">
        <f t="shared" si="20"/>
        <v/>
      </c>
      <c r="R125" s="185" t="str">
        <f t="shared" si="21"/>
        <v/>
      </c>
      <c r="S125" s="191"/>
      <c r="T125" s="192">
        <f t="shared" si="22"/>
        <v>0</v>
      </c>
      <c r="U125" s="218">
        <v>28000</v>
      </c>
      <c r="V125" s="193">
        <f t="shared" si="38"/>
        <v>0</v>
      </c>
      <c r="W125" s="194">
        <f t="shared" si="39"/>
        <v>0</v>
      </c>
      <c r="X125" s="96"/>
      <c r="Y125" s="97" t="str">
        <f t="shared" si="23"/>
        <v/>
      </c>
      <c r="Z125" s="56" t="str">
        <f t="shared" si="24"/>
        <v/>
      </c>
      <c r="AA125" s="56" t="str">
        <f t="shared" si="25"/>
        <v/>
      </c>
      <c r="AB125" s="56" t="str">
        <f t="shared" si="26"/>
        <v/>
      </c>
      <c r="AC125" s="56" t="str">
        <f t="shared" si="27"/>
        <v/>
      </c>
      <c r="AD125" s="56" t="str">
        <f t="shared" si="28"/>
        <v/>
      </c>
      <c r="AE125" s="53" t="str">
        <f t="shared" si="29"/>
        <v/>
      </c>
      <c r="AF125" s="53" t="str">
        <f t="shared" si="30"/>
        <v/>
      </c>
      <c r="AG125" s="98" t="str">
        <f t="shared" si="31"/>
        <v/>
      </c>
      <c r="AH125" s="84"/>
      <c r="AI125" s="8"/>
      <c r="AJ125" s="55">
        <f t="shared" si="32"/>
        <v>0</v>
      </c>
      <c r="AK125" s="85"/>
      <c r="AL125" s="86"/>
      <c r="AM125" s="101">
        <f t="shared" si="33"/>
        <v>0</v>
      </c>
      <c r="AN125" s="147" t="str">
        <f t="shared" si="34"/>
        <v/>
      </c>
      <c r="AO125" s="147" t="str">
        <f t="shared" si="35"/>
        <v/>
      </c>
      <c r="AP125" s="3">
        <f t="shared" si="36"/>
        <v>25700</v>
      </c>
      <c r="AQ125" s="3">
        <f t="shared" si="37"/>
        <v>28000</v>
      </c>
    </row>
    <row r="126" spans="1:43" s="3" customFormat="1" ht="39" customHeight="1" thickBot="1" x14ac:dyDescent="0.25">
      <c r="A126" s="2"/>
      <c r="B126" s="87">
        <v>119</v>
      </c>
      <c r="C126" s="173"/>
      <c r="D126" s="174"/>
      <c r="E126" s="175"/>
      <c r="F126" s="4"/>
      <c r="G126" s="4"/>
      <c r="H126" s="174"/>
      <c r="I126" s="189"/>
      <c r="J126" s="190"/>
      <c r="K126" s="178"/>
      <c r="L126" s="179"/>
      <c r="M126" s="180"/>
      <c r="N126" s="181"/>
      <c r="O126" s="182"/>
      <c r="P126" s="183"/>
      <c r="Q126" s="184" t="str">
        <f t="shared" si="20"/>
        <v/>
      </c>
      <c r="R126" s="185" t="str">
        <f t="shared" si="21"/>
        <v/>
      </c>
      <c r="S126" s="191"/>
      <c r="T126" s="192">
        <f t="shared" si="22"/>
        <v>0</v>
      </c>
      <c r="U126" s="218">
        <v>28000</v>
      </c>
      <c r="V126" s="193">
        <f t="shared" si="38"/>
        <v>0</v>
      </c>
      <c r="W126" s="194">
        <f t="shared" si="39"/>
        <v>0</v>
      </c>
      <c r="X126" s="96"/>
      <c r="Y126" s="97" t="str">
        <f t="shared" si="23"/>
        <v/>
      </c>
      <c r="Z126" s="56" t="str">
        <f t="shared" si="24"/>
        <v/>
      </c>
      <c r="AA126" s="56" t="str">
        <f t="shared" si="25"/>
        <v/>
      </c>
      <c r="AB126" s="56" t="str">
        <f t="shared" si="26"/>
        <v/>
      </c>
      <c r="AC126" s="56" t="str">
        <f t="shared" si="27"/>
        <v/>
      </c>
      <c r="AD126" s="56" t="str">
        <f t="shared" si="28"/>
        <v/>
      </c>
      <c r="AE126" s="53" t="str">
        <f t="shared" si="29"/>
        <v/>
      </c>
      <c r="AF126" s="53" t="str">
        <f t="shared" si="30"/>
        <v/>
      </c>
      <c r="AG126" s="98" t="str">
        <f t="shared" si="31"/>
        <v/>
      </c>
      <c r="AH126" s="84"/>
      <c r="AI126" s="8"/>
      <c r="AJ126" s="55">
        <f t="shared" si="32"/>
        <v>0</v>
      </c>
      <c r="AK126" s="85"/>
      <c r="AL126" s="86"/>
      <c r="AM126" s="101">
        <f t="shared" si="33"/>
        <v>0</v>
      </c>
      <c r="AN126" s="147" t="str">
        <f t="shared" si="34"/>
        <v/>
      </c>
      <c r="AO126" s="147" t="str">
        <f t="shared" si="35"/>
        <v/>
      </c>
      <c r="AP126" s="3">
        <f t="shared" si="36"/>
        <v>25700</v>
      </c>
      <c r="AQ126" s="3">
        <f t="shared" si="37"/>
        <v>28000</v>
      </c>
    </row>
    <row r="127" spans="1:43" s="3" customFormat="1" ht="39" customHeight="1" thickBot="1" x14ac:dyDescent="0.25">
      <c r="A127" s="2"/>
      <c r="B127" s="87">
        <v>120</v>
      </c>
      <c r="C127" s="173"/>
      <c r="D127" s="174"/>
      <c r="E127" s="175"/>
      <c r="F127" s="4"/>
      <c r="G127" s="4"/>
      <c r="H127" s="174"/>
      <c r="I127" s="189"/>
      <c r="J127" s="190"/>
      <c r="K127" s="178"/>
      <c r="L127" s="179"/>
      <c r="M127" s="180"/>
      <c r="N127" s="181"/>
      <c r="O127" s="182"/>
      <c r="P127" s="183"/>
      <c r="Q127" s="184" t="str">
        <f t="shared" si="20"/>
        <v/>
      </c>
      <c r="R127" s="185" t="str">
        <f t="shared" si="21"/>
        <v/>
      </c>
      <c r="S127" s="191"/>
      <c r="T127" s="192">
        <f t="shared" si="22"/>
        <v>0</v>
      </c>
      <c r="U127" s="218">
        <v>28000</v>
      </c>
      <c r="V127" s="193">
        <f t="shared" si="38"/>
        <v>0</v>
      </c>
      <c r="W127" s="194">
        <f t="shared" si="39"/>
        <v>0</v>
      </c>
      <c r="X127" s="96"/>
      <c r="Y127" s="97" t="str">
        <f t="shared" si="23"/>
        <v/>
      </c>
      <c r="Z127" s="56" t="str">
        <f t="shared" si="24"/>
        <v/>
      </c>
      <c r="AA127" s="56" t="str">
        <f t="shared" si="25"/>
        <v/>
      </c>
      <c r="AB127" s="56" t="str">
        <f t="shared" si="26"/>
        <v/>
      </c>
      <c r="AC127" s="56" t="str">
        <f t="shared" si="27"/>
        <v/>
      </c>
      <c r="AD127" s="56" t="str">
        <f t="shared" si="28"/>
        <v/>
      </c>
      <c r="AE127" s="53" t="str">
        <f t="shared" si="29"/>
        <v/>
      </c>
      <c r="AF127" s="53" t="str">
        <f t="shared" si="30"/>
        <v/>
      </c>
      <c r="AG127" s="98" t="str">
        <f t="shared" si="31"/>
        <v/>
      </c>
      <c r="AH127" s="84"/>
      <c r="AI127" s="8"/>
      <c r="AJ127" s="55">
        <f t="shared" si="32"/>
        <v>0</v>
      </c>
      <c r="AK127" s="85"/>
      <c r="AL127" s="86"/>
      <c r="AM127" s="101">
        <f t="shared" si="33"/>
        <v>0</v>
      </c>
      <c r="AN127" s="147" t="str">
        <f t="shared" si="34"/>
        <v/>
      </c>
      <c r="AO127" s="147" t="str">
        <f t="shared" si="35"/>
        <v/>
      </c>
      <c r="AP127" s="3">
        <f t="shared" si="36"/>
        <v>25700</v>
      </c>
      <c r="AQ127" s="3">
        <f t="shared" si="37"/>
        <v>28000</v>
      </c>
    </row>
    <row r="128" spans="1:43" s="3" customFormat="1" ht="39" customHeight="1" thickBot="1" x14ac:dyDescent="0.25">
      <c r="A128" s="2"/>
      <c r="B128" s="87">
        <v>121</v>
      </c>
      <c r="C128" s="173"/>
      <c r="D128" s="174"/>
      <c r="E128" s="175"/>
      <c r="F128" s="4"/>
      <c r="G128" s="4"/>
      <c r="H128" s="174"/>
      <c r="I128" s="189"/>
      <c r="J128" s="190"/>
      <c r="K128" s="178"/>
      <c r="L128" s="179"/>
      <c r="M128" s="180"/>
      <c r="N128" s="181"/>
      <c r="O128" s="182"/>
      <c r="P128" s="183"/>
      <c r="Q128" s="184" t="str">
        <f t="shared" si="20"/>
        <v/>
      </c>
      <c r="R128" s="185" t="str">
        <f t="shared" si="21"/>
        <v/>
      </c>
      <c r="S128" s="191"/>
      <c r="T128" s="192">
        <f t="shared" si="22"/>
        <v>0</v>
      </c>
      <c r="U128" s="218">
        <v>28000</v>
      </c>
      <c r="V128" s="193">
        <f t="shared" si="38"/>
        <v>0</v>
      </c>
      <c r="W128" s="194">
        <f t="shared" si="39"/>
        <v>0</v>
      </c>
      <c r="X128" s="96"/>
      <c r="Y128" s="97" t="str">
        <f t="shared" si="23"/>
        <v/>
      </c>
      <c r="Z128" s="56" t="str">
        <f t="shared" si="24"/>
        <v/>
      </c>
      <c r="AA128" s="56" t="str">
        <f t="shared" si="25"/>
        <v/>
      </c>
      <c r="AB128" s="56" t="str">
        <f t="shared" si="26"/>
        <v/>
      </c>
      <c r="AC128" s="56" t="str">
        <f t="shared" si="27"/>
        <v/>
      </c>
      <c r="AD128" s="56" t="str">
        <f t="shared" si="28"/>
        <v/>
      </c>
      <c r="AE128" s="53" t="str">
        <f t="shared" si="29"/>
        <v/>
      </c>
      <c r="AF128" s="53" t="str">
        <f t="shared" si="30"/>
        <v/>
      </c>
      <c r="AG128" s="98" t="str">
        <f t="shared" si="31"/>
        <v/>
      </c>
      <c r="AH128" s="84"/>
      <c r="AI128" s="8"/>
      <c r="AJ128" s="55">
        <f t="shared" si="32"/>
        <v>0</v>
      </c>
      <c r="AK128" s="85"/>
      <c r="AL128" s="86"/>
      <c r="AM128" s="101">
        <f t="shared" si="33"/>
        <v>0</v>
      </c>
      <c r="AN128" s="147" t="str">
        <f t="shared" si="34"/>
        <v/>
      </c>
      <c r="AO128" s="147" t="str">
        <f t="shared" si="35"/>
        <v/>
      </c>
      <c r="AP128" s="3">
        <f t="shared" si="36"/>
        <v>25700</v>
      </c>
      <c r="AQ128" s="3">
        <f t="shared" si="37"/>
        <v>28000</v>
      </c>
    </row>
    <row r="129" spans="1:43" s="3" customFormat="1" ht="39" customHeight="1" thickBot="1" x14ac:dyDescent="0.25">
      <c r="A129" s="2"/>
      <c r="B129" s="87">
        <v>122</v>
      </c>
      <c r="C129" s="173"/>
      <c r="D129" s="174"/>
      <c r="E129" s="175"/>
      <c r="F129" s="4"/>
      <c r="G129" s="4"/>
      <c r="H129" s="174"/>
      <c r="I129" s="189"/>
      <c r="J129" s="190"/>
      <c r="K129" s="178"/>
      <c r="L129" s="179"/>
      <c r="M129" s="180"/>
      <c r="N129" s="181"/>
      <c r="O129" s="182"/>
      <c r="P129" s="183"/>
      <c r="Q129" s="184" t="str">
        <f t="shared" si="20"/>
        <v/>
      </c>
      <c r="R129" s="185" t="str">
        <f t="shared" si="21"/>
        <v/>
      </c>
      <c r="S129" s="191"/>
      <c r="T129" s="192">
        <f t="shared" si="22"/>
        <v>0</v>
      </c>
      <c r="U129" s="218">
        <v>28000</v>
      </c>
      <c r="V129" s="193">
        <f t="shared" si="38"/>
        <v>0</v>
      </c>
      <c r="W129" s="194">
        <f t="shared" si="39"/>
        <v>0</v>
      </c>
      <c r="X129" s="96"/>
      <c r="Y129" s="97" t="str">
        <f t="shared" si="23"/>
        <v/>
      </c>
      <c r="Z129" s="56" t="str">
        <f t="shared" si="24"/>
        <v/>
      </c>
      <c r="AA129" s="56" t="str">
        <f t="shared" si="25"/>
        <v/>
      </c>
      <c r="AB129" s="56" t="str">
        <f t="shared" si="26"/>
        <v/>
      </c>
      <c r="AC129" s="56" t="str">
        <f t="shared" si="27"/>
        <v/>
      </c>
      <c r="AD129" s="56" t="str">
        <f t="shared" si="28"/>
        <v/>
      </c>
      <c r="AE129" s="53" t="str">
        <f t="shared" si="29"/>
        <v/>
      </c>
      <c r="AF129" s="53" t="str">
        <f t="shared" si="30"/>
        <v/>
      </c>
      <c r="AG129" s="98" t="str">
        <f t="shared" si="31"/>
        <v/>
      </c>
      <c r="AH129" s="84"/>
      <c r="AI129" s="8"/>
      <c r="AJ129" s="55">
        <f t="shared" si="32"/>
        <v>0</v>
      </c>
      <c r="AK129" s="85"/>
      <c r="AL129" s="86"/>
      <c r="AM129" s="101">
        <f t="shared" si="33"/>
        <v>0</v>
      </c>
      <c r="AN129" s="147" t="str">
        <f t="shared" si="34"/>
        <v/>
      </c>
      <c r="AO129" s="147" t="str">
        <f t="shared" si="35"/>
        <v/>
      </c>
      <c r="AP129" s="3">
        <f t="shared" si="36"/>
        <v>25700</v>
      </c>
      <c r="AQ129" s="3">
        <f t="shared" si="37"/>
        <v>28000</v>
      </c>
    </row>
    <row r="130" spans="1:43" s="3" customFormat="1" ht="39" customHeight="1" thickBot="1" x14ac:dyDescent="0.25">
      <c r="A130" s="2"/>
      <c r="B130" s="87">
        <v>123</v>
      </c>
      <c r="C130" s="173"/>
      <c r="D130" s="174"/>
      <c r="E130" s="175"/>
      <c r="F130" s="4"/>
      <c r="G130" s="4"/>
      <c r="H130" s="174"/>
      <c r="I130" s="189"/>
      <c r="J130" s="190"/>
      <c r="K130" s="178"/>
      <c r="L130" s="179"/>
      <c r="M130" s="180"/>
      <c r="N130" s="181"/>
      <c r="O130" s="182"/>
      <c r="P130" s="183"/>
      <c r="Q130" s="184" t="str">
        <f t="shared" si="20"/>
        <v/>
      </c>
      <c r="R130" s="185" t="str">
        <f t="shared" si="21"/>
        <v/>
      </c>
      <c r="S130" s="191"/>
      <c r="T130" s="192">
        <f t="shared" si="22"/>
        <v>0</v>
      </c>
      <c r="U130" s="218">
        <v>28000</v>
      </c>
      <c r="V130" s="193">
        <f t="shared" si="38"/>
        <v>0</v>
      </c>
      <c r="W130" s="194">
        <f t="shared" si="39"/>
        <v>0</v>
      </c>
      <c r="X130" s="96"/>
      <c r="Y130" s="97" t="str">
        <f t="shared" si="23"/>
        <v/>
      </c>
      <c r="Z130" s="56" t="str">
        <f t="shared" si="24"/>
        <v/>
      </c>
      <c r="AA130" s="56" t="str">
        <f t="shared" si="25"/>
        <v/>
      </c>
      <c r="AB130" s="56" t="str">
        <f t="shared" si="26"/>
        <v/>
      </c>
      <c r="AC130" s="56" t="str">
        <f t="shared" si="27"/>
        <v/>
      </c>
      <c r="AD130" s="56" t="str">
        <f t="shared" si="28"/>
        <v/>
      </c>
      <c r="AE130" s="53" t="str">
        <f t="shared" si="29"/>
        <v/>
      </c>
      <c r="AF130" s="53" t="str">
        <f t="shared" si="30"/>
        <v/>
      </c>
      <c r="AG130" s="98" t="str">
        <f t="shared" si="31"/>
        <v/>
      </c>
      <c r="AH130" s="84"/>
      <c r="AI130" s="8"/>
      <c r="AJ130" s="55">
        <f t="shared" si="32"/>
        <v>0</v>
      </c>
      <c r="AK130" s="85"/>
      <c r="AL130" s="86"/>
      <c r="AM130" s="101">
        <f t="shared" si="33"/>
        <v>0</v>
      </c>
      <c r="AN130" s="147" t="str">
        <f t="shared" si="34"/>
        <v/>
      </c>
      <c r="AO130" s="147" t="str">
        <f t="shared" si="35"/>
        <v/>
      </c>
      <c r="AP130" s="3">
        <f t="shared" si="36"/>
        <v>25700</v>
      </c>
      <c r="AQ130" s="3">
        <f t="shared" si="37"/>
        <v>28000</v>
      </c>
    </row>
    <row r="131" spans="1:43" s="3" customFormat="1" ht="39" customHeight="1" thickBot="1" x14ac:dyDescent="0.25">
      <c r="A131" s="2"/>
      <c r="B131" s="87">
        <v>124</v>
      </c>
      <c r="C131" s="173"/>
      <c r="D131" s="174"/>
      <c r="E131" s="175"/>
      <c r="F131" s="4"/>
      <c r="G131" s="4"/>
      <c r="H131" s="174"/>
      <c r="I131" s="189"/>
      <c r="J131" s="190"/>
      <c r="K131" s="178"/>
      <c r="L131" s="179"/>
      <c r="M131" s="180"/>
      <c r="N131" s="181"/>
      <c r="O131" s="182"/>
      <c r="P131" s="183"/>
      <c r="Q131" s="184" t="str">
        <f t="shared" si="20"/>
        <v/>
      </c>
      <c r="R131" s="185" t="str">
        <f t="shared" si="21"/>
        <v/>
      </c>
      <c r="S131" s="191"/>
      <c r="T131" s="192">
        <f t="shared" si="22"/>
        <v>0</v>
      </c>
      <c r="U131" s="218">
        <v>28000</v>
      </c>
      <c r="V131" s="193">
        <f t="shared" si="38"/>
        <v>0</v>
      </c>
      <c r="W131" s="194">
        <f t="shared" si="39"/>
        <v>0</v>
      </c>
      <c r="X131" s="96"/>
      <c r="Y131" s="97" t="str">
        <f t="shared" si="23"/>
        <v/>
      </c>
      <c r="Z131" s="56" t="str">
        <f t="shared" si="24"/>
        <v/>
      </c>
      <c r="AA131" s="56" t="str">
        <f t="shared" si="25"/>
        <v/>
      </c>
      <c r="AB131" s="56" t="str">
        <f t="shared" si="26"/>
        <v/>
      </c>
      <c r="AC131" s="56" t="str">
        <f t="shared" si="27"/>
        <v/>
      </c>
      <c r="AD131" s="56" t="str">
        <f t="shared" si="28"/>
        <v/>
      </c>
      <c r="AE131" s="53" t="str">
        <f t="shared" si="29"/>
        <v/>
      </c>
      <c r="AF131" s="53" t="str">
        <f t="shared" si="30"/>
        <v/>
      </c>
      <c r="AG131" s="98" t="str">
        <f t="shared" si="31"/>
        <v/>
      </c>
      <c r="AH131" s="84"/>
      <c r="AI131" s="8"/>
      <c r="AJ131" s="55">
        <f t="shared" si="32"/>
        <v>0</v>
      </c>
      <c r="AK131" s="85"/>
      <c r="AL131" s="86"/>
      <c r="AM131" s="101">
        <f t="shared" si="33"/>
        <v>0</v>
      </c>
      <c r="AN131" s="147" t="str">
        <f t="shared" si="34"/>
        <v/>
      </c>
      <c r="AO131" s="147" t="str">
        <f t="shared" si="35"/>
        <v/>
      </c>
      <c r="AP131" s="3">
        <f t="shared" si="36"/>
        <v>25700</v>
      </c>
      <c r="AQ131" s="3">
        <f t="shared" si="37"/>
        <v>28000</v>
      </c>
    </row>
    <row r="132" spans="1:43" s="3" customFormat="1" ht="39" customHeight="1" thickBot="1" x14ac:dyDescent="0.25">
      <c r="A132" s="2"/>
      <c r="B132" s="87">
        <v>125</v>
      </c>
      <c r="C132" s="173"/>
      <c r="D132" s="174"/>
      <c r="E132" s="175"/>
      <c r="F132" s="4"/>
      <c r="G132" s="4"/>
      <c r="H132" s="174"/>
      <c r="I132" s="189"/>
      <c r="J132" s="190"/>
      <c r="K132" s="178"/>
      <c r="L132" s="179"/>
      <c r="M132" s="180"/>
      <c r="N132" s="181"/>
      <c r="O132" s="182"/>
      <c r="P132" s="183"/>
      <c r="Q132" s="184" t="str">
        <f t="shared" si="20"/>
        <v/>
      </c>
      <c r="R132" s="185" t="str">
        <f t="shared" si="21"/>
        <v/>
      </c>
      <c r="S132" s="191"/>
      <c r="T132" s="192">
        <f t="shared" si="22"/>
        <v>0</v>
      </c>
      <c r="U132" s="218">
        <v>28000</v>
      </c>
      <c r="V132" s="193">
        <f t="shared" si="38"/>
        <v>0</v>
      </c>
      <c r="W132" s="194">
        <f t="shared" si="39"/>
        <v>0</v>
      </c>
      <c r="X132" s="96"/>
      <c r="Y132" s="97" t="str">
        <f t="shared" si="23"/>
        <v/>
      </c>
      <c r="Z132" s="56" t="str">
        <f t="shared" si="24"/>
        <v/>
      </c>
      <c r="AA132" s="56" t="str">
        <f t="shared" si="25"/>
        <v/>
      </c>
      <c r="AB132" s="56" t="str">
        <f t="shared" si="26"/>
        <v/>
      </c>
      <c r="AC132" s="56" t="str">
        <f t="shared" si="27"/>
        <v/>
      </c>
      <c r="AD132" s="56" t="str">
        <f t="shared" si="28"/>
        <v/>
      </c>
      <c r="AE132" s="53" t="str">
        <f t="shared" si="29"/>
        <v/>
      </c>
      <c r="AF132" s="53" t="str">
        <f t="shared" si="30"/>
        <v/>
      </c>
      <c r="AG132" s="98" t="str">
        <f t="shared" si="31"/>
        <v/>
      </c>
      <c r="AH132" s="84"/>
      <c r="AI132" s="8"/>
      <c r="AJ132" s="55">
        <f t="shared" si="32"/>
        <v>0</v>
      </c>
      <c r="AK132" s="85"/>
      <c r="AL132" s="86"/>
      <c r="AM132" s="101">
        <f t="shared" si="33"/>
        <v>0</v>
      </c>
      <c r="AN132" s="147" t="str">
        <f t="shared" si="34"/>
        <v/>
      </c>
      <c r="AO132" s="147" t="str">
        <f t="shared" si="35"/>
        <v/>
      </c>
      <c r="AP132" s="3">
        <f t="shared" si="36"/>
        <v>25700</v>
      </c>
      <c r="AQ132" s="3">
        <f t="shared" si="37"/>
        <v>28000</v>
      </c>
    </row>
    <row r="133" spans="1:43" s="3" customFormat="1" ht="39" customHeight="1" thickBot="1" x14ac:dyDescent="0.25">
      <c r="A133" s="2"/>
      <c r="B133" s="87">
        <v>126</v>
      </c>
      <c r="C133" s="173"/>
      <c r="D133" s="174"/>
      <c r="E133" s="175"/>
      <c r="F133" s="4"/>
      <c r="G133" s="4"/>
      <c r="H133" s="174"/>
      <c r="I133" s="189"/>
      <c r="J133" s="190"/>
      <c r="K133" s="178"/>
      <c r="L133" s="179"/>
      <c r="M133" s="180"/>
      <c r="N133" s="181"/>
      <c r="O133" s="182"/>
      <c r="P133" s="183"/>
      <c r="Q133" s="184" t="str">
        <f t="shared" si="20"/>
        <v/>
      </c>
      <c r="R133" s="185" t="str">
        <f t="shared" si="21"/>
        <v/>
      </c>
      <c r="S133" s="191"/>
      <c r="T133" s="192">
        <f t="shared" si="22"/>
        <v>0</v>
      </c>
      <c r="U133" s="218">
        <v>28000</v>
      </c>
      <c r="V133" s="193">
        <f t="shared" si="38"/>
        <v>0</v>
      </c>
      <c r="W133" s="194">
        <f t="shared" si="39"/>
        <v>0</v>
      </c>
      <c r="X133" s="96"/>
      <c r="Y133" s="97" t="str">
        <f t="shared" si="23"/>
        <v/>
      </c>
      <c r="Z133" s="56" t="str">
        <f t="shared" si="24"/>
        <v/>
      </c>
      <c r="AA133" s="56" t="str">
        <f t="shared" si="25"/>
        <v/>
      </c>
      <c r="AB133" s="56" t="str">
        <f t="shared" si="26"/>
        <v/>
      </c>
      <c r="AC133" s="56" t="str">
        <f t="shared" si="27"/>
        <v/>
      </c>
      <c r="AD133" s="56" t="str">
        <f t="shared" si="28"/>
        <v/>
      </c>
      <c r="AE133" s="53" t="str">
        <f t="shared" si="29"/>
        <v/>
      </c>
      <c r="AF133" s="53" t="str">
        <f t="shared" si="30"/>
        <v/>
      </c>
      <c r="AG133" s="98" t="str">
        <f t="shared" si="31"/>
        <v/>
      </c>
      <c r="AH133" s="84"/>
      <c r="AI133" s="8"/>
      <c r="AJ133" s="55">
        <f t="shared" si="32"/>
        <v>0</v>
      </c>
      <c r="AK133" s="85"/>
      <c r="AL133" s="86"/>
      <c r="AM133" s="101">
        <f t="shared" si="33"/>
        <v>0</v>
      </c>
      <c r="AN133" s="147" t="str">
        <f t="shared" si="34"/>
        <v/>
      </c>
      <c r="AO133" s="147" t="str">
        <f t="shared" si="35"/>
        <v/>
      </c>
      <c r="AP133" s="3">
        <f t="shared" si="36"/>
        <v>25700</v>
      </c>
      <c r="AQ133" s="3">
        <f t="shared" si="37"/>
        <v>28000</v>
      </c>
    </row>
    <row r="134" spans="1:43" s="3" customFormat="1" ht="39" customHeight="1" thickBot="1" x14ac:dyDescent="0.25">
      <c r="A134" s="2"/>
      <c r="B134" s="87">
        <v>127</v>
      </c>
      <c r="C134" s="173"/>
      <c r="D134" s="174"/>
      <c r="E134" s="175"/>
      <c r="F134" s="4"/>
      <c r="G134" s="4"/>
      <c r="H134" s="174"/>
      <c r="I134" s="189"/>
      <c r="J134" s="190"/>
      <c r="K134" s="178"/>
      <c r="L134" s="179"/>
      <c r="M134" s="180"/>
      <c r="N134" s="181"/>
      <c r="O134" s="182"/>
      <c r="P134" s="183"/>
      <c r="Q134" s="184" t="str">
        <f t="shared" si="20"/>
        <v/>
      </c>
      <c r="R134" s="185" t="str">
        <f t="shared" si="21"/>
        <v/>
      </c>
      <c r="S134" s="191"/>
      <c r="T134" s="192">
        <f t="shared" si="22"/>
        <v>0</v>
      </c>
      <c r="U134" s="218">
        <v>28000</v>
      </c>
      <c r="V134" s="193">
        <f t="shared" si="38"/>
        <v>0</v>
      </c>
      <c r="W134" s="194">
        <f t="shared" si="39"/>
        <v>0</v>
      </c>
      <c r="X134" s="96"/>
      <c r="Y134" s="97" t="str">
        <f t="shared" si="23"/>
        <v/>
      </c>
      <c r="Z134" s="56" t="str">
        <f t="shared" si="24"/>
        <v/>
      </c>
      <c r="AA134" s="56" t="str">
        <f t="shared" si="25"/>
        <v/>
      </c>
      <c r="AB134" s="56" t="str">
        <f t="shared" si="26"/>
        <v/>
      </c>
      <c r="AC134" s="56" t="str">
        <f t="shared" si="27"/>
        <v/>
      </c>
      <c r="AD134" s="56" t="str">
        <f t="shared" si="28"/>
        <v/>
      </c>
      <c r="AE134" s="53" t="str">
        <f t="shared" si="29"/>
        <v/>
      </c>
      <c r="AF134" s="53" t="str">
        <f t="shared" si="30"/>
        <v/>
      </c>
      <c r="AG134" s="98" t="str">
        <f t="shared" si="31"/>
        <v/>
      </c>
      <c r="AH134" s="84"/>
      <c r="AI134" s="8"/>
      <c r="AJ134" s="55">
        <f t="shared" si="32"/>
        <v>0</v>
      </c>
      <c r="AK134" s="85"/>
      <c r="AL134" s="86"/>
      <c r="AM134" s="101">
        <f t="shared" si="33"/>
        <v>0</v>
      </c>
      <c r="AN134" s="147" t="str">
        <f t="shared" si="34"/>
        <v/>
      </c>
      <c r="AO134" s="147" t="str">
        <f t="shared" si="35"/>
        <v/>
      </c>
      <c r="AP134" s="3">
        <f t="shared" si="36"/>
        <v>25700</v>
      </c>
      <c r="AQ134" s="3">
        <f t="shared" si="37"/>
        <v>28000</v>
      </c>
    </row>
    <row r="135" spans="1:43" s="3" customFormat="1" ht="39" customHeight="1" thickBot="1" x14ac:dyDescent="0.25">
      <c r="A135" s="2"/>
      <c r="B135" s="87">
        <v>128</v>
      </c>
      <c r="C135" s="173"/>
      <c r="D135" s="174"/>
      <c r="E135" s="175"/>
      <c r="F135" s="4"/>
      <c r="G135" s="4"/>
      <c r="H135" s="174"/>
      <c r="I135" s="189"/>
      <c r="J135" s="190"/>
      <c r="K135" s="178"/>
      <c r="L135" s="179"/>
      <c r="M135" s="180"/>
      <c r="N135" s="181"/>
      <c r="O135" s="182"/>
      <c r="P135" s="183"/>
      <c r="Q135" s="184" t="str">
        <f t="shared" si="20"/>
        <v/>
      </c>
      <c r="R135" s="185" t="str">
        <f t="shared" si="21"/>
        <v/>
      </c>
      <c r="S135" s="191"/>
      <c r="T135" s="192">
        <f t="shared" si="22"/>
        <v>0</v>
      </c>
      <c r="U135" s="218">
        <v>28000</v>
      </c>
      <c r="V135" s="193">
        <f t="shared" si="38"/>
        <v>0</v>
      </c>
      <c r="W135" s="194">
        <f t="shared" si="39"/>
        <v>0</v>
      </c>
      <c r="X135" s="96"/>
      <c r="Y135" s="97" t="str">
        <f t="shared" si="23"/>
        <v/>
      </c>
      <c r="Z135" s="56" t="str">
        <f t="shared" si="24"/>
        <v/>
      </c>
      <c r="AA135" s="56" t="str">
        <f t="shared" si="25"/>
        <v/>
      </c>
      <c r="AB135" s="56" t="str">
        <f t="shared" si="26"/>
        <v/>
      </c>
      <c r="AC135" s="56" t="str">
        <f t="shared" si="27"/>
        <v/>
      </c>
      <c r="AD135" s="56" t="str">
        <f t="shared" si="28"/>
        <v/>
      </c>
      <c r="AE135" s="53" t="str">
        <f t="shared" si="29"/>
        <v/>
      </c>
      <c r="AF135" s="53" t="str">
        <f t="shared" si="30"/>
        <v/>
      </c>
      <c r="AG135" s="98" t="str">
        <f t="shared" si="31"/>
        <v/>
      </c>
      <c r="AH135" s="84"/>
      <c r="AI135" s="8"/>
      <c r="AJ135" s="55">
        <f t="shared" si="32"/>
        <v>0</v>
      </c>
      <c r="AK135" s="85"/>
      <c r="AL135" s="86"/>
      <c r="AM135" s="101">
        <f t="shared" si="33"/>
        <v>0</v>
      </c>
      <c r="AN135" s="147" t="str">
        <f t="shared" si="34"/>
        <v/>
      </c>
      <c r="AO135" s="147" t="str">
        <f t="shared" si="35"/>
        <v/>
      </c>
      <c r="AP135" s="3">
        <f t="shared" si="36"/>
        <v>25700</v>
      </c>
      <c r="AQ135" s="3">
        <f t="shared" si="37"/>
        <v>28000</v>
      </c>
    </row>
    <row r="136" spans="1:43" s="3" customFormat="1" ht="39" customHeight="1" thickBot="1" x14ac:dyDescent="0.25">
      <c r="A136" s="2"/>
      <c r="B136" s="87">
        <v>129</v>
      </c>
      <c r="C136" s="173"/>
      <c r="D136" s="174"/>
      <c r="E136" s="175"/>
      <c r="F136" s="4"/>
      <c r="G136" s="4"/>
      <c r="H136" s="174"/>
      <c r="I136" s="189"/>
      <c r="J136" s="190"/>
      <c r="K136" s="178"/>
      <c r="L136" s="179"/>
      <c r="M136" s="180"/>
      <c r="N136" s="181"/>
      <c r="O136" s="182"/>
      <c r="P136" s="183"/>
      <c r="Q136" s="184" t="str">
        <f t="shared" si="20"/>
        <v/>
      </c>
      <c r="R136" s="185" t="str">
        <f t="shared" si="21"/>
        <v/>
      </c>
      <c r="S136" s="191"/>
      <c r="T136" s="192">
        <f t="shared" si="22"/>
        <v>0</v>
      </c>
      <c r="U136" s="218">
        <v>28000</v>
      </c>
      <c r="V136" s="193">
        <f t="shared" si="38"/>
        <v>0</v>
      </c>
      <c r="W136" s="194">
        <f t="shared" si="39"/>
        <v>0</v>
      </c>
      <c r="X136" s="96"/>
      <c r="Y136" s="97" t="str">
        <f t="shared" si="23"/>
        <v/>
      </c>
      <c r="Z136" s="56" t="str">
        <f t="shared" si="24"/>
        <v/>
      </c>
      <c r="AA136" s="56" t="str">
        <f t="shared" si="25"/>
        <v/>
      </c>
      <c r="AB136" s="56" t="str">
        <f t="shared" si="26"/>
        <v/>
      </c>
      <c r="AC136" s="56" t="str">
        <f t="shared" si="27"/>
        <v/>
      </c>
      <c r="AD136" s="56" t="str">
        <f t="shared" si="28"/>
        <v/>
      </c>
      <c r="AE136" s="53" t="str">
        <f t="shared" si="29"/>
        <v/>
      </c>
      <c r="AF136" s="53" t="str">
        <f t="shared" si="30"/>
        <v/>
      </c>
      <c r="AG136" s="98" t="str">
        <f t="shared" si="31"/>
        <v/>
      </c>
      <c r="AH136" s="84"/>
      <c r="AI136" s="8"/>
      <c r="AJ136" s="55">
        <f t="shared" si="32"/>
        <v>0</v>
      </c>
      <c r="AK136" s="85"/>
      <c r="AL136" s="86"/>
      <c r="AM136" s="101">
        <f t="shared" si="33"/>
        <v>0</v>
      </c>
      <c r="AN136" s="147" t="str">
        <f t="shared" si="34"/>
        <v/>
      </c>
      <c r="AO136" s="147" t="str">
        <f t="shared" si="35"/>
        <v/>
      </c>
      <c r="AP136" s="3">
        <f t="shared" si="36"/>
        <v>25700</v>
      </c>
      <c r="AQ136" s="3">
        <f t="shared" si="37"/>
        <v>28000</v>
      </c>
    </row>
    <row r="137" spans="1:43" s="3" customFormat="1" ht="39" customHeight="1" thickBot="1" x14ac:dyDescent="0.25">
      <c r="A137" s="2"/>
      <c r="B137" s="87">
        <v>130</v>
      </c>
      <c r="C137" s="173"/>
      <c r="D137" s="174"/>
      <c r="E137" s="175"/>
      <c r="F137" s="4"/>
      <c r="G137" s="4"/>
      <c r="H137" s="174"/>
      <c r="I137" s="189"/>
      <c r="J137" s="190"/>
      <c r="K137" s="178"/>
      <c r="L137" s="179"/>
      <c r="M137" s="180"/>
      <c r="N137" s="181"/>
      <c r="O137" s="182"/>
      <c r="P137" s="183"/>
      <c r="Q137" s="184" t="str">
        <f t="shared" ref="Q137:Q200" si="40">IF(SUM(Z137,AC137,AE137,AG137,AJ137,AK137,AL137)=0,"",SUM(Z137,AC137,AE137,AG137,AJ137,AK137,AL137))</f>
        <v/>
      </c>
      <c r="R137" s="185" t="str">
        <f t="shared" ref="R137:R200" si="41">IF(Q137="","",ROUNDDOWN(P137/Q137,0))</f>
        <v/>
      </c>
      <c r="S137" s="191"/>
      <c r="T137" s="192">
        <f t="shared" ref="T137:T200" si="42">SUM(R137:S137)</f>
        <v>0</v>
      </c>
      <c r="U137" s="218">
        <v>28000</v>
      </c>
      <c r="V137" s="193">
        <f t="shared" si="38"/>
        <v>0</v>
      </c>
      <c r="W137" s="194">
        <f t="shared" si="39"/>
        <v>0</v>
      </c>
      <c r="X137" s="96"/>
      <c r="Y137" s="97" t="str">
        <f t="shared" ref="Y137:Y200" si="43">IF(AND(NOT(F137=""),L137="入園"),((YEAR($Z$3)-YEAR(F137))*12+MONTH($Z$3)-MONTH(F137)+1),"")</f>
        <v/>
      </c>
      <c r="Z137" s="56" t="str">
        <f t="shared" ref="Z137:Z200" si="44">IF(AND(Y137&gt;12,L137="入園"),12,Y137)</f>
        <v/>
      </c>
      <c r="AA137" s="56" t="str">
        <f t="shared" ref="AA137:AA200" si="45">IF(AND(NOT(M137=""),L137="退園"),IF(YEAR(M137)&gt;YEAR($Z$1),(YEAR(M137)-YEAR($Z$1))*12+MONTH(M137)-MONTH($Z$1)+IF(DAY($Z$1)&lt;=DAY(M137),1,0),(YEAR($Z$1)-YEAR(M137))*12+MONTH($Z$1)-MONTH(M137)+IF(DAY($Z$1)&lt;=DAY(M137),1,0)),"")</f>
        <v/>
      </c>
      <c r="AB137" s="56" t="str">
        <f t="shared" ref="AB137:AB200" si="46">IF(AND(NOT(M137=""),L137="退園"),IF(MONTH(M137)&gt;MONTH($Z$1),(YEAR($Z$1)-YEAR(M137))*12+MONTH(M137)-MONTH($Z$1)+IF(DAY($Z$1)&lt;=DAY(M137),1,0),(YEAR($Z$1)-YEAR(M137))*12+MONTH($Z$1)-MONTH(M137)+IF(DAY($Z$1)&lt;=DAY(M137),1,0)),"")</f>
        <v/>
      </c>
      <c r="AC137" s="56" t="str">
        <f t="shared" ref="AC137:AC200" si="47">IF(AA137&lt;=AB137,AB137,AA137)</f>
        <v/>
      </c>
      <c r="AD137" s="56" t="str">
        <f t="shared" ref="AD137:AD200" si="48">IF(AND(NOT(H137=""),L137="在園のまま市内へ転入"),(YEAR($Z$3)-YEAR(H137))*12+MONTH($Z$3)-MONTH(H137)+1,"")</f>
        <v/>
      </c>
      <c r="AE137" s="53" t="str">
        <f t="shared" ref="AE137:AE200" si="49">IF(AND(L137="在園のまま市内へ転入",AD137&gt;12),12,AD137)</f>
        <v/>
      </c>
      <c r="AF137" s="53" t="str">
        <f t="shared" ref="AF137:AF200" si="50">IF(L137="在園のまま市外へ転出",((YEAR($Z$3)-YEAR(F137))*12+MONTH($Z$3)-MONTH(F137)+1),"")</f>
        <v/>
      </c>
      <c r="AG137" s="98" t="str">
        <f t="shared" ref="AG137:AG200" si="51">IF(AF137="","",IF((AF137&gt;12),12,AF137))</f>
        <v/>
      </c>
      <c r="AH137" s="84"/>
      <c r="AI137" s="8"/>
      <c r="AJ137" s="55">
        <f t="shared" ref="AJ137:AJ200" si="52">AH137+AI137</f>
        <v>0</v>
      </c>
      <c r="AK137" s="85"/>
      <c r="AL137" s="86"/>
      <c r="AM137" s="101">
        <f t="shared" ref="AM137:AM200" si="53">COUNTIF(M137,"&lt;2023/4/1")</f>
        <v>0</v>
      </c>
      <c r="AN137" s="147" t="str">
        <f t="shared" ref="AN137:AN200" si="54">IF(AND(NOT(F137=""),L137="満３歳"),((YEAR($Z$3)-YEAR(F137))*12+MONTH($Z$3)-MONTH(F137)+1),"")</f>
        <v/>
      </c>
      <c r="AO137" s="147" t="str">
        <f t="shared" ref="AO137:AO200" si="55">IF(AND(L137="満３歳",AN137&gt;12),12,AN137)</f>
        <v/>
      </c>
      <c r="AP137" s="3">
        <f t="shared" ref="AP137:AP200" si="56">IF(OR(N137="",O137=""),25700,ROUNDDOWN(25700*(N137/O137),0))</f>
        <v>25700</v>
      </c>
      <c r="AQ137" s="3">
        <f t="shared" ref="AQ137:AQ200" si="57">IF(OR(N137="",O137=""),28000,ROUNDDOWN(28000*(N137/O137),0))</f>
        <v>28000</v>
      </c>
    </row>
    <row r="138" spans="1:43" s="3" customFormat="1" ht="39" customHeight="1" thickBot="1" x14ac:dyDescent="0.25">
      <c r="A138" s="2"/>
      <c r="B138" s="87">
        <v>131</v>
      </c>
      <c r="C138" s="173"/>
      <c r="D138" s="174"/>
      <c r="E138" s="175"/>
      <c r="F138" s="4"/>
      <c r="G138" s="4"/>
      <c r="H138" s="174"/>
      <c r="I138" s="189"/>
      <c r="J138" s="190"/>
      <c r="K138" s="178"/>
      <c r="L138" s="179"/>
      <c r="M138" s="180"/>
      <c r="N138" s="181"/>
      <c r="O138" s="182"/>
      <c r="P138" s="183"/>
      <c r="Q138" s="184" t="str">
        <f t="shared" si="40"/>
        <v/>
      </c>
      <c r="R138" s="185" t="str">
        <f t="shared" si="41"/>
        <v/>
      </c>
      <c r="S138" s="191"/>
      <c r="T138" s="192">
        <f t="shared" si="42"/>
        <v>0</v>
      </c>
      <c r="U138" s="218">
        <v>28000</v>
      </c>
      <c r="V138" s="193">
        <f t="shared" ref="V138:V201" si="58">IF(T138&gt;U138,U138,T138)</f>
        <v>0</v>
      </c>
      <c r="W138" s="194">
        <f t="shared" ref="W138:W201" si="59">V138-K138</f>
        <v>0</v>
      </c>
      <c r="X138" s="96"/>
      <c r="Y138" s="97" t="str">
        <f t="shared" si="43"/>
        <v/>
      </c>
      <c r="Z138" s="56" t="str">
        <f t="shared" si="44"/>
        <v/>
      </c>
      <c r="AA138" s="56" t="str">
        <f t="shared" si="45"/>
        <v/>
      </c>
      <c r="AB138" s="56" t="str">
        <f t="shared" si="46"/>
        <v/>
      </c>
      <c r="AC138" s="56" t="str">
        <f t="shared" si="47"/>
        <v/>
      </c>
      <c r="AD138" s="56" t="str">
        <f t="shared" si="48"/>
        <v/>
      </c>
      <c r="AE138" s="53" t="str">
        <f t="shared" si="49"/>
        <v/>
      </c>
      <c r="AF138" s="53" t="str">
        <f t="shared" si="50"/>
        <v/>
      </c>
      <c r="AG138" s="98" t="str">
        <f t="shared" si="51"/>
        <v/>
      </c>
      <c r="AH138" s="84"/>
      <c r="AI138" s="8"/>
      <c r="AJ138" s="55">
        <f t="shared" si="52"/>
        <v>0</v>
      </c>
      <c r="AK138" s="85"/>
      <c r="AL138" s="86"/>
      <c r="AM138" s="101">
        <f t="shared" si="53"/>
        <v>0</v>
      </c>
      <c r="AN138" s="147" t="str">
        <f t="shared" si="54"/>
        <v/>
      </c>
      <c r="AO138" s="147" t="str">
        <f t="shared" si="55"/>
        <v/>
      </c>
      <c r="AP138" s="3">
        <f t="shared" si="56"/>
        <v>25700</v>
      </c>
      <c r="AQ138" s="3">
        <f t="shared" si="57"/>
        <v>28000</v>
      </c>
    </row>
    <row r="139" spans="1:43" s="3" customFormat="1" ht="39" customHeight="1" thickBot="1" x14ac:dyDescent="0.25">
      <c r="A139" s="2"/>
      <c r="B139" s="87">
        <v>132</v>
      </c>
      <c r="C139" s="173"/>
      <c r="D139" s="174"/>
      <c r="E139" s="175"/>
      <c r="F139" s="4"/>
      <c r="G139" s="4"/>
      <c r="H139" s="174"/>
      <c r="I139" s="189"/>
      <c r="J139" s="190"/>
      <c r="K139" s="178"/>
      <c r="L139" s="179"/>
      <c r="M139" s="180"/>
      <c r="N139" s="181"/>
      <c r="O139" s="182"/>
      <c r="P139" s="183"/>
      <c r="Q139" s="184" t="str">
        <f t="shared" si="40"/>
        <v/>
      </c>
      <c r="R139" s="185" t="str">
        <f t="shared" si="41"/>
        <v/>
      </c>
      <c r="S139" s="191"/>
      <c r="T139" s="192">
        <f t="shared" si="42"/>
        <v>0</v>
      </c>
      <c r="U139" s="218">
        <v>28000</v>
      </c>
      <c r="V139" s="193">
        <f t="shared" si="58"/>
        <v>0</v>
      </c>
      <c r="W139" s="194">
        <f t="shared" si="59"/>
        <v>0</v>
      </c>
      <c r="X139" s="96"/>
      <c r="Y139" s="97" t="str">
        <f t="shared" si="43"/>
        <v/>
      </c>
      <c r="Z139" s="56" t="str">
        <f t="shared" si="44"/>
        <v/>
      </c>
      <c r="AA139" s="56" t="str">
        <f t="shared" si="45"/>
        <v/>
      </c>
      <c r="AB139" s="56" t="str">
        <f t="shared" si="46"/>
        <v/>
      </c>
      <c r="AC139" s="56" t="str">
        <f t="shared" si="47"/>
        <v/>
      </c>
      <c r="AD139" s="56" t="str">
        <f t="shared" si="48"/>
        <v/>
      </c>
      <c r="AE139" s="53" t="str">
        <f t="shared" si="49"/>
        <v/>
      </c>
      <c r="AF139" s="53" t="str">
        <f t="shared" si="50"/>
        <v/>
      </c>
      <c r="AG139" s="98" t="str">
        <f t="shared" si="51"/>
        <v/>
      </c>
      <c r="AH139" s="84"/>
      <c r="AI139" s="8"/>
      <c r="AJ139" s="55">
        <f t="shared" si="52"/>
        <v>0</v>
      </c>
      <c r="AK139" s="85"/>
      <c r="AL139" s="86"/>
      <c r="AM139" s="101">
        <f t="shared" si="53"/>
        <v>0</v>
      </c>
      <c r="AN139" s="147" t="str">
        <f t="shared" si="54"/>
        <v/>
      </c>
      <c r="AO139" s="147" t="str">
        <f t="shared" si="55"/>
        <v/>
      </c>
      <c r="AP139" s="3">
        <f t="shared" si="56"/>
        <v>25700</v>
      </c>
      <c r="AQ139" s="3">
        <f t="shared" si="57"/>
        <v>28000</v>
      </c>
    </row>
    <row r="140" spans="1:43" s="3" customFormat="1" ht="39" customHeight="1" thickBot="1" x14ac:dyDescent="0.25">
      <c r="A140" s="2"/>
      <c r="B140" s="87">
        <v>133</v>
      </c>
      <c r="C140" s="173"/>
      <c r="D140" s="174"/>
      <c r="E140" s="175"/>
      <c r="F140" s="4"/>
      <c r="G140" s="4"/>
      <c r="H140" s="174"/>
      <c r="I140" s="189"/>
      <c r="J140" s="190"/>
      <c r="K140" s="178"/>
      <c r="L140" s="179"/>
      <c r="M140" s="180"/>
      <c r="N140" s="181"/>
      <c r="O140" s="182"/>
      <c r="P140" s="183"/>
      <c r="Q140" s="184" t="str">
        <f t="shared" si="40"/>
        <v/>
      </c>
      <c r="R140" s="185" t="str">
        <f t="shared" si="41"/>
        <v/>
      </c>
      <c r="S140" s="191"/>
      <c r="T140" s="192">
        <f t="shared" si="42"/>
        <v>0</v>
      </c>
      <c r="U140" s="218">
        <v>28000</v>
      </c>
      <c r="V140" s="193">
        <f t="shared" si="58"/>
        <v>0</v>
      </c>
      <c r="W140" s="194">
        <f t="shared" si="59"/>
        <v>0</v>
      </c>
      <c r="X140" s="96"/>
      <c r="Y140" s="97" t="str">
        <f t="shared" si="43"/>
        <v/>
      </c>
      <c r="Z140" s="56" t="str">
        <f t="shared" si="44"/>
        <v/>
      </c>
      <c r="AA140" s="56" t="str">
        <f t="shared" si="45"/>
        <v/>
      </c>
      <c r="AB140" s="56" t="str">
        <f t="shared" si="46"/>
        <v/>
      </c>
      <c r="AC140" s="56" t="str">
        <f t="shared" si="47"/>
        <v/>
      </c>
      <c r="AD140" s="56" t="str">
        <f t="shared" si="48"/>
        <v/>
      </c>
      <c r="AE140" s="53" t="str">
        <f t="shared" si="49"/>
        <v/>
      </c>
      <c r="AF140" s="53" t="str">
        <f t="shared" si="50"/>
        <v/>
      </c>
      <c r="AG140" s="98" t="str">
        <f t="shared" si="51"/>
        <v/>
      </c>
      <c r="AH140" s="84"/>
      <c r="AI140" s="8"/>
      <c r="AJ140" s="55">
        <f t="shared" si="52"/>
        <v>0</v>
      </c>
      <c r="AK140" s="85"/>
      <c r="AL140" s="86"/>
      <c r="AM140" s="101">
        <f t="shared" si="53"/>
        <v>0</v>
      </c>
      <c r="AN140" s="147" t="str">
        <f t="shared" si="54"/>
        <v/>
      </c>
      <c r="AO140" s="147" t="str">
        <f t="shared" si="55"/>
        <v/>
      </c>
      <c r="AP140" s="3">
        <f t="shared" si="56"/>
        <v>25700</v>
      </c>
      <c r="AQ140" s="3">
        <f t="shared" si="57"/>
        <v>28000</v>
      </c>
    </row>
    <row r="141" spans="1:43" s="3" customFormat="1" ht="39" customHeight="1" thickBot="1" x14ac:dyDescent="0.25">
      <c r="A141" s="2"/>
      <c r="B141" s="87">
        <v>134</v>
      </c>
      <c r="C141" s="173"/>
      <c r="D141" s="174"/>
      <c r="E141" s="175"/>
      <c r="F141" s="4"/>
      <c r="G141" s="4"/>
      <c r="H141" s="174"/>
      <c r="I141" s="189"/>
      <c r="J141" s="190"/>
      <c r="K141" s="178"/>
      <c r="L141" s="179"/>
      <c r="M141" s="180"/>
      <c r="N141" s="181"/>
      <c r="O141" s="182"/>
      <c r="P141" s="183"/>
      <c r="Q141" s="184" t="str">
        <f t="shared" si="40"/>
        <v/>
      </c>
      <c r="R141" s="185" t="str">
        <f t="shared" si="41"/>
        <v/>
      </c>
      <c r="S141" s="191"/>
      <c r="T141" s="192">
        <f t="shared" si="42"/>
        <v>0</v>
      </c>
      <c r="U141" s="218">
        <v>28000</v>
      </c>
      <c r="V141" s="193">
        <f t="shared" si="58"/>
        <v>0</v>
      </c>
      <c r="W141" s="194">
        <f t="shared" si="59"/>
        <v>0</v>
      </c>
      <c r="X141" s="96"/>
      <c r="Y141" s="97" t="str">
        <f t="shared" si="43"/>
        <v/>
      </c>
      <c r="Z141" s="56" t="str">
        <f t="shared" si="44"/>
        <v/>
      </c>
      <c r="AA141" s="56" t="str">
        <f t="shared" si="45"/>
        <v/>
      </c>
      <c r="AB141" s="56" t="str">
        <f t="shared" si="46"/>
        <v/>
      </c>
      <c r="AC141" s="56" t="str">
        <f t="shared" si="47"/>
        <v/>
      </c>
      <c r="AD141" s="56" t="str">
        <f t="shared" si="48"/>
        <v/>
      </c>
      <c r="AE141" s="53" t="str">
        <f t="shared" si="49"/>
        <v/>
      </c>
      <c r="AF141" s="53" t="str">
        <f t="shared" si="50"/>
        <v/>
      </c>
      <c r="AG141" s="98" t="str">
        <f t="shared" si="51"/>
        <v/>
      </c>
      <c r="AH141" s="84"/>
      <c r="AI141" s="8"/>
      <c r="AJ141" s="55">
        <f t="shared" si="52"/>
        <v>0</v>
      </c>
      <c r="AK141" s="85"/>
      <c r="AL141" s="86"/>
      <c r="AM141" s="101">
        <f t="shared" si="53"/>
        <v>0</v>
      </c>
      <c r="AN141" s="147" t="str">
        <f t="shared" si="54"/>
        <v/>
      </c>
      <c r="AO141" s="147" t="str">
        <f t="shared" si="55"/>
        <v/>
      </c>
      <c r="AP141" s="3">
        <f t="shared" si="56"/>
        <v>25700</v>
      </c>
      <c r="AQ141" s="3">
        <f t="shared" si="57"/>
        <v>28000</v>
      </c>
    </row>
    <row r="142" spans="1:43" s="3" customFormat="1" ht="39" customHeight="1" thickBot="1" x14ac:dyDescent="0.25">
      <c r="A142" s="2"/>
      <c r="B142" s="87">
        <v>135</v>
      </c>
      <c r="C142" s="173"/>
      <c r="D142" s="174"/>
      <c r="E142" s="175"/>
      <c r="F142" s="4"/>
      <c r="G142" s="4"/>
      <c r="H142" s="174"/>
      <c r="I142" s="189"/>
      <c r="J142" s="190"/>
      <c r="K142" s="178"/>
      <c r="L142" s="179"/>
      <c r="M142" s="180"/>
      <c r="N142" s="181"/>
      <c r="O142" s="182"/>
      <c r="P142" s="183"/>
      <c r="Q142" s="184" t="str">
        <f t="shared" si="40"/>
        <v/>
      </c>
      <c r="R142" s="185" t="str">
        <f t="shared" si="41"/>
        <v/>
      </c>
      <c r="S142" s="191"/>
      <c r="T142" s="192">
        <f t="shared" si="42"/>
        <v>0</v>
      </c>
      <c r="U142" s="218">
        <v>28000</v>
      </c>
      <c r="V142" s="193">
        <f t="shared" si="58"/>
        <v>0</v>
      </c>
      <c r="W142" s="194">
        <f t="shared" si="59"/>
        <v>0</v>
      </c>
      <c r="X142" s="96"/>
      <c r="Y142" s="97" t="str">
        <f t="shared" si="43"/>
        <v/>
      </c>
      <c r="Z142" s="56" t="str">
        <f t="shared" si="44"/>
        <v/>
      </c>
      <c r="AA142" s="56" t="str">
        <f t="shared" si="45"/>
        <v/>
      </c>
      <c r="AB142" s="56" t="str">
        <f t="shared" si="46"/>
        <v/>
      </c>
      <c r="AC142" s="56" t="str">
        <f t="shared" si="47"/>
        <v/>
      </c>
      <c r="AD142" s="56" t="str">
        <f t="shared" si="48"/>
        <v/>
      </c>
      <c r="AE142" s="53" t="str">
        <f t="shared" si="49"/>
        <v/>
      </c>
      <c r="AF142" s="53" t="str">
        <f t="shared" si="50"/>
        <v/>
      </c>
      <c r="AG142" s="98" t="str">
        <f t="shared" si="51"/>
        <v/>
      </c>
      <c r="AH142" s="84"/>
      <c r="AI142" s="8"/>
      <c r="AJ142" s="55">
        <f t="shared" si="52"/>
        <v>0</v>
      </c>
      <c r="AK142" s="85"/>
      <c r="AL142" s="86"/>
      <c r="AM142" s="101">
        <f t="shared" si="53"/>
        <v>0</v>
      </c>
      <c r="AN142" s="147" t="str">
        <f t="shared" si="54"/>
        <v/>
      </c>
      <c r="AO142" s="147" t="str">
        <f t="shared" si="55"/>
        <v/>
      </c>
      <c r="AP142" s="3">
        <f t="shared" si="56"/>
        <v>25700</v>
      </c>
      <c r="AQ142" s="3">
        <f t="shared" si="57"/>
        <v>28000</v>
      </c>
    </row>
    <row r="143" spans="1:43" s="3" customFormat="1" ht="39" customHeight="1" thickBot="1" x14ac:dyDescent="0.25">
      <c r="A143" s="2"/>
      <c r="B143" s="87">
        <v>136</v>
      </c>
      <c r="C143" s="173"/>
      <c r="D143" s="174"/>
      <c r="E143" s="175"/>
      <c r="F143" s="4"/>
      <c r="G143" s="4"/>
      <c r="H143" s="174"/>
      <c r="I143" s="189"/>
      <c r="J143" s="190"/>
      <c r="K143" s="178"/>
      <c r="L143" s="179"/>
      <c r="M143" s="180"/>
      <c r="N143" s="181"/>
      <c r="O143" s="182"/>
      <c r="P143" s="183"/>
      <c r="Q143" s="184" t="str">
        <f t="shared" si="40"/>
        <v/>
      </c>
      <c r="R143" s="185" t="str">
        <f t="shared" si="41"/>
        <v/>
      </c>
      <c r="S143" s="191"/>
      <c r="T143" s="192">
        <f t="shared" si="42"/>
        <v>0</v>
      </c>
      <c r="U143" s="218">
        <v>28000</v>
      </c>
      <c r="V143" s="193">
        <f t="shared" si="58"/>
        <v>0</v>
      </c>
      <c r="W143" s="194">
        <f t="shared" si="59"/>
        <v>0</v>
      </c>
      <c r="X143" s="96"/>
      <c r="Y143" s="97" t="str">
        <f t="shared" si="43"/>
        <v/>
      </c>
      <c r="Z143" s="56" t="str">
        <f t="shared" si="44"/>
        <v/>
      </c>
      <c r="AA143" s="56" t="str">
        <f t="shared" si="45"/>
        <v/>
      </c>
      <c r="AB143" s="56" t="str">
        <f t="shared" si="46"/>
        <v/>
      </c>
      <c r="AC143" s="56" t="str">
        <f t="shared" si="47"/>
        <v/>
      </c>
      <c r="AD143" s="56" t="str">
        <f t="shared" si="48"/>
        <v/>
      </c>
      <c r="AE143" s="53" t="str">
        <f t="shared" si="49"/>
        <v/>
      </c>
      <c r="AF143" s="53" t="str">
        <f t="shared" si="50"/>
        <v/>
      </c>
      <c r="AG143" s="98" t="str">
        <f t="shared" si="51"/>
        <v/>
      </c>
      <c r="AH143" s="84"/>
      <c r="AI143" s="8"/>
      <c r="AJ143" s="55">
        <f t="shared" si="52"/>
        <v>0</v>
      </c>
      <c r="AK143" s="85"/>
      <c r="AL143" s="86"/>
      <c r="AM143" s="101">
        <f t="shared" si="53"/>
        <v>0</v>
      </c>
      <c r="AN143" s="147" t="str">
        <f t="shared" si="54"/>
        <v/>
      </c>
      <c r="AO143" s="147" t="str">
        <f t="shared" si="55"/>
        <v/>
      </c>
      <c r="AP143" s="3">
        <f t="shared" si="56"/>
        <v>25700</v>
      </c>
      <c r="AQ143" s="3">
        <f t="shared" si="57"/>
        <v>28000</v>
      </c>
    </row>
    <row r="144" spans="1:43" s="3" customFormat="1" ht="39" customHeight="1" thickBot="1" x14ac:dyDescent="0.25">
      <c r="A144" s="2"/>
      <c r="B144" s="87">
        <v>137</v>
      </c>
      <c r="C144" s="173"/>
      <c r="D144" s="174"/>
      <c r="E144" s="175"/>
      <c r="F144" s="4"/>
      <c r="G144" s="4"/>
      <c r="H144" s="174"/>
      <c r="I144" s="189"/>
      <c r="J144" s="190"/>
      <c r="K144" s="178"/>
      <c r="L144" s="179"/>
      <c r="M144" s="180"/>
      <c r="N144" s="181"/>
      <c r="O144" s="182"/>
      <c r="P144" s="183"/>
      <c r="Q144" s="184" t="str">
        <f t="shared" si="40"/>
        <v/>
      </c>
      <c r="R144" s="185" t="str">
        <f t="shared" si="41"/>
        <v/>
      </c>
      <c r="S144" s="191"/>
      <c r="T144" s="192">
        <f t="shared" si="42"/>
        <v>0</v>
      </c>
      <c r="U144" s="218">
        <v>28000</v>
      </c>
      <c r="V144" s="193">
        <f t="shared" si="58"/>
        <v>0</v>
      </c>
      <c r="W144" s="194">
        <f t="shared" si="59"/>
        <v>0</v>
      </c>
      <c r="X144" s="96"/>
      <c r="Y144" s="97" t="str">
        <f t="shared" si="43"/>
        <v/>
      </c>
      <c r="Z144" s="56" t="str">
        <f t="shared" si="44"/>
        <v/>
      </c>
      <c r="AA144" s="56" t="str">
        <f t="shared" si="45"/>
        <v/>
      </c>
      <c r="AB144" s="56" t="str">
        <f t="shared" si="46"/>
        <v/>
      </c>
      <c r="AC144" s="56" t="str">
        <f t="shared" si="47"/>
        <v/>
      </c>
      <c r="AD144" s="56" t="str">
        <f t="shared" si="48"/>
        <v/>
      </c>
      <c r="AE144" s="53" t="str">
        <f t="shared" si="49"/>
        <v/>
      </c>
      <c r="AF144" s="53" t="str">
        <f t="shared" si="50"/>
        <v/>
      </c>
      <c r="AG144" s="98" t="str">
        <f t="shared" si="51"/>
        <v/>
      </c>
      <c r="AH144" s="84"/>
      <c r="AI144" s="8"/>
      <c r="AJ144" s="55">
        <f t="shared" si="52"/>
        <v>0</v>
      </c>
      <c r="AK144" s="85"/>
      <c r="AL144" s="86"/>
      <c r="AM144" s="101">
        <f t="shared" si="53"/>
        <v>0</v>
      </c>
      <c r="AN144" s="147" t="str">
        <f t="shared" si="54"/>
        <v/>
      </c>
      <c r="AO144" s="147" t="str">
        <f t="shared" si="55"/>
        <v/>
      </c>
      <c r="AP144" s="3">
        <f t="shared" si="56"/>
        <v>25700</v>
      </c>
      <c r="AQ144" s="3">
        <f t="shared" si="57"/>
        <v>28000</v>
      </c>
    </row>
    <row r="145" spans="1:43" s="3" customFormat="1" ht="39" customHeight="1" thickBot="1" x14ac:dyDescent="0.25">
      <c r="A145" s="2"/>
      <c r="B145" s="87">
        <v>138</v>
      </c>
      <c r="C145" s="173"/>
      <c r="D145" s="174"/>
      <c r="E145" s="175"/>
      <c r="F145" s="4"/>
      <c r="G145" s="4"/>
      <c r="H145" s="174"/>
      <c r="I145" s="189"/>
      <c r="J145" s="190"/>
      <c r="K145" s="178"/>
      <c r="L145" s="179"/>
      <c r="M145" s="180"/>
      <c r="N145" s="181"/>
      <c r="O145" s="182"/>
      <c r="P145" s="183"/>
      <c r="Q145" s="184" t="str">
        <f t="shared" si="40"/>
        <v/>
      </c>
      <c r="R145" s="185" t="str">
        <f t="shared" si="41"/>
        <v/>
      </c>
      <c r="S145" s="191"/>
      <c r="T145" s="192">
        <f t="shared" si="42"/>
        <v>0</v>
      </c>
      <c r="U145" s="218">
        <v>28000</v>
      </c>
      <c r="V145" s="193">
        <f t="shared" si="58"/>
        <v>0</v>
      </c>
      <c r="W145" s="194">
        <f t="shared" si="59"/>
        <v>0</v>
      </c>
      <c r="X145" s="96"/>
      <c r="Y145" s="97" t="str">
        <f t="shared" si="43"/>
        <v/>
      </c>
      <c r="Z145" s="56" t="str">
        <f t="shared" si="44"/>
        <v/>
      </c>
      <c r="AA145" s="56" t="str">
        <f t="shared" si="45"/>
        <v/>
      </c>
      <c r="AB145" s="56" t="str">
        <f t="shared" si="46"/>
        <v/>
      </c>
      <c r="AC145" s="56" t="str">
        <f t="shared" si="47"/>
        <v/>
      </c>
      <c r="AD145" s="56" t="str">
        <f t="shared" si="48"/>
        <v/>
      </c>
      <c r="AE145" s="53" t="str">
        <f t="shared" si="49"/>
        <v/>
      </c>
      <c r="AF145" s="53" t="str">
        <f t="shared" si="50"/>
        <v/>
      </c>
      <c r="AG145" s="98" t="str">
        <f t="shared" si="51"/>
        <v/>
      </c>
      <c r="AH145" s="84"/>
      <c r="AI145" s="8"/>
      <c r="AJ145" s="55">
        <f t="shared" si="52"/>
        <v>0</v>
      </c>
      <c r="AK145" s="85"/>
      <c r="AL145" s="86"/>
      <c r="AM145" s="101">
        <f t="shared" si="53"/>
        <v>0</v>
      </c>
      <c r="AN145" s="147" t="str">
        <f t="shared" si="54"/>
        <v/>
      </c>
      <c r="AO145" s="147" t="str">
        <f t="shared" si="55"/>
        <v/>
      </c>
      <c r="AP145" s="3">
        <f t="shared" si="56"/>
        <v>25700</v>
      </c>
      <c r="AQ145" s="3">
        <f t="shared" si="57"/>
        <v>28000</v>
      </c>
    </row>
    <row r="146" spans="1:43" s="3" customFormat="1" ht="39" customHeight="1" thickBot="1" x14ac:dyDescent="0.25">
      <c r="A146" s="2"/>
      <c r="B146" s="87">
        <v>139</v>
      </c>
      <c r="C146" s="173"/>
      <c r="D146" s="174"/>
      <c r="E146" s="175"/>
      <c r="F146" s="4"/>
      <c r="G146" s="4"/>
      <c r="H146" s="174"/>
      <c r="I146" s="189"/>
      <c r="J146" s="190"/>
      <c r="K146" s="178"/>
      <c r="L146" s="179"/>
      <c r="M146" s="180"/>
      <c r="N146" s="181"/>
      <c r="O146" s="182"/>
      <c r="P146" s="183"/>
      <c r="Q146" s="184" t="str">
        <f t="shared" si="40"/>
        <v/>
      </c>
      <c r="R146" s="185" t="str">
        <f t="shared" si="41"/>
        <v/>
      </c>
      <c r="S146" s="191"/>
      <c r="T146" s="192">
        <f t="shared" si="42"/>
        <v>0</v>
      </c>
      <c r="U146" s="218">
        <v>28000</v>
      </c>
      <c r="V146" s="193">
        <f t="shared" si="58"/>
        <v>0</v>
      </c>
      <c r="W146" s="194">
        <f t="shared" si="59"/>
        <v>0</v>
      </c>
      <c r="X146" s="96"/>
      <c r="Y146" s="97" t="str">
        <f t="shared" si="43"/>
        <v/>
      </c>
      <c r="Z146" s="56" t="str">
        <f t="shared" si="44"/>
        <v/>
      </c>
      <c r="AA146" s="56" t="str">
        <f t="shared" si="45"/>
        <v/>
      </c>
      <c r="AB146" s="56" t="str">
        <f t="shared" si="46"/>
        <v/>
      </c>
      <c r="AC146" s="56" t="str">
        <f t="shared" si="47"/>
        <v/>
      </c>
      <c r="AD146" s="56" t="str">
        <f t="shared" si="48"/>
        <v/>
      </c>
      <c r="AE146" s="53" t="str">
        <f t="shared" si="49"/>
        <v/>
      </c>
      <c r="AF146" s="53" t="str">
        <f t="shared" si="50"/>
        <v/>
      </c>
      <c r="AG146" s="98" t="str">
        <f t="shared" si="51"/>
        <v/>
      </c>
      <c r="AH146" s="84"/>
      <c r="AI146" s="8"/>
      <c r="AJ146" s="55">
        <f t="shared" si="52"/>
        <v>0</v>
      </c>
      <c r="AK146" s="85"/>
      <c r="AL146" s="86"/>
      <c r="AM146" s="101">
        <f t="shared" si="53"/>
        <v>0</v>
      </c>
      <c r="AN146" s="147" t="str">
        <f t="shared" si="54"/>
        <v/>
      </c>
      <c r="AO146" s="147" t="str">
        <f t="shared" si="55"/>
        <v/>
      </c>
      <c r="AP146" s="3">
        <f t="shared" si="56"/>
        <v>25700</v>
      </c>
      <c r="AQ146" s="3">
        <f t="shared" si="57"/>
        <v>28000</v>
      </c>
    </row>
    <row r="147" spans="1:43" s="3" customFormat="1" ht="39" customHeight="1" thickBot="1" x14ac:dyDescent="0.25">
      <c r="A147" s="2"/>
      <c r="B147" s="87">
        <v>140</v>
      </c>
      <c r="C147" s="173"/>
      <c r="D147" s="174"/>
      <c r="E147" s="175"/>
      <c r="F147" s="4"/>
      <c r="G147" s="4"/>
      <c r="H147" s="174"/>
      <c r="I147" s="189"/>
      <c r="J147" s="190"/>
      <c r="K147" s="178"/>
      <c r="L147" s="179"/>
      <c r="M147" s="180"/>
      <c r="N147" s="181"/>
      <c r="O147" s="182"/>
      <c r="P147" s="183"/>
      <c r="Q147" s="184" t="str">
        <f t="shared" si="40"/>
        <v/>
      </c>
      <c r="R147" s="185" t="str">
        <f t="shared" si="41"/>
        <v/>
      </c>
      <c r="S147" s="191"/>
      <c r="T147" s="192">
        <f t="shared" si="42"/>
        <v>0</v>
      </c>
      <c r="U147" s="218">
        <v>28000</v>
      </c>
      <c r="V147" s="193">
        <f t="shared" si="58"/>
        <v>0</v>
      </c>
      <c r="W147" s="194">
        <f t="shared" si="59"/>
        <v>0</v>
      </c>
      <c r="X147" s="96"/>
      <c r="Y147" s="97" t="str">
        <f t="shared" si="43"/>
        <v/>
      </c>
      <c r="Z147" s="56" t="str">
        <f t="shared" si="44"/>
        <v/>
      </c>
      <c r="AA147" s="56" t="str">
        <f t="shared" si="45"/>
        <v/>
      </c>
      <c r="AB147" s="56" t="str">
        <f t="shared" si="46"/>
        <v/>
      </c>
      <c r="AC147" s="56" t="str">
        <f t="shared" si="47"/>
        <v/>
      </c>
      <c r="AD147" s="56" t="str">
        <f t="shared" si="48"/>
        <v/>
      </c>
      <c r="AE147" s="53" t="str">
        <f t="shared" si="49"/>
        <v/>
      </c>
      <c r="AF147" s="53" t="str">
        <f t="shared" si="50"/>
        <v/>
      </c>
      <c r="AG147" s="98" t="str">
        <f t="shared" si="51"/>
        <v/>
      </c>
      <c r="AH147" s="84"/>
      <c r="AI147" s="8"/>
      <c r="AJ147" s="55">
        <f t="shared" si="52"/>
        <v>0</v>
      </c>
      <c r="AK147" s="85"/>
      <c r="AL147" s="86"/>
      <c r="AM147" s="101">
        <f t="shared" si="53"/>
        <v>0</v>
      </c>
      <c r="AN147" s="147" t="str">
        <f t="shared" si="54"/>
        <v/>
      </c>
      <c r="AO147" s="147" t="str">
        <f t="shared" si="55"/>
        <v/>
      </c>
      <c r="AP147" s="3">
        <f t="shared" si="56"/>
        <v>25700</v>
      </c>
      <c r="AQ147" s="3">
        <f t="shared" si="57"/>
        <v>28000</v>
      </c>
    </row>
    <row r="148" spans="1:43" s="3" customFormat="1" ht="39" customHeight="1" thickBot="1" x14ac:dyDescent="0.25">
      <c r="A148" s="2"/>
      <c r="B148" s="87">
        <v>141</v>
      </c>
      <c r="C148" s="173"/>
      <c r="D148" s="174"/>
      <c r="E148" s="175"/>
      <c r="F148" s="4"/>
      <c r="G148" s="4"/>
      <c r="H148" s="174"/>
      <c r="I148" s="189"/>
      <c r="J148" s="190"/>
      <c r="K148" s="178"/>
      <c r="L148" s="179"/>
      <c r="M148" s="180"/>
      <c r="N148" s="181"/>
      <c r="O148" s="182"/>
      <c r="P148" s="183"/>
      <c r="Q148" s="184" t="str">
        <f t="shared" si="40"/>
        <v/>
      </c>
      <c r="R148" s="185" t="str">
        <f t="shared" si="41"/>
        <v/>
      </c>
      <c r="S148" s="191"/>
      <c r="T148" s="192">
        <f t="shared" si="42"/>
        <v>0</v>
      </c>
      <c r="U148" s="218">
        <v>28000</v>
      </c>
      <c r="V148" s="193">
        <f t="shared" si="58"/>
        <v>0</v>
      </c>
      <c r="W148" s="194">
        <f t="shared" si="59"/>
        <v>0</v>
      </c>
      <c r="X148" s="96"/>
      <c r="Y148" s="97" t="str">
        <f t="shared" si="43"/>
        <v/>
      </c>
      <c r="Z148" s="56" t="str">
        <f t="shared" si="44"/>
        <v/>
      </c>
      <c r="AA148" s="56" t="str">
        <f t="shared" si="45"/>
        <v/>
      </c>
      <c r="AB148" s="56" t="str">
        <f t="shared" si="46"/>
        <v/>
      </c>
      <c r="AC148" s="56" t="str">
        <f t="shared" si="47"/>
        <v/>
      </c>
      <c r="AD148" s="56" t="str">
        <f t="shared" si="48"/>
        <v/>
      </c>
      <c r="AE148" s="53" t="str">
        <f t="shared" si="49"/>
        <v/>
      </c>
      <c r="AF148" s="53" t="str">
        <f t="shared" si="50"/>
        <v/>
      </c>
      <c r="AG148" s="98" t="str">
        <f t="shared" si="51"/>
        <v/>
      </c>
      <c r="AH148" s="84"/>
      <c r="AI148" s="8"/>
      <c r="AJ148" s="55">
        <f t="shared" si="52"/>
        <v>0</v>
      </c>
      <c r="AK148" s="85"/>
      <c r="AL148" s="86"/>
      <c r="AM148" s="101">
        <f t="shared" si="53"/>
        <v>0</v>
      </c>
      <c r="AN148" s="147" t="str">
        <f t="shared" si="54"/>
        <v/>
      </c>
      <c r="AO148" s="147" t="str">
        <f t="shared" si="55"/>
        <v/>
      </c>
      <c r="AP148" s="3">
        <f t="shared" si="56"/>
        <v>25700</v>
      </c>
      <c r="AQ148" s="3">
        <f t="shared" si="57"/>
        <v>28000</v>
      </c>
    </row>
    <row r="149" spans="1:43" s="3" customFormat="1" ht="39" customHeight="1" thickBot="1" x14ac:dyDescent="0.25">
      <c r="A149" s="2"/>
      <c r="B149" s="87">
        <v>142</v>
      </c>
      <c r="C149" s="173"/>
      <c r="D149" s="174"/>
      <c r="E149" s="175"/>
      <c r="F149" s="4"/>
      <c r="G149" s="4"/>
      <c r="H149" s="174"/>
      <c r="I149" s="189"/>
      <c r="J149" s="190"/>
      <c r="K149" s="178"/>
      <c r="L149" s="179"/>
      <c r="M149" s="180"/>
      <c r="N149" s="181"/>
      <c r="O149" s="182"/>
      <c r="P149" s="183"/>
      <c r="Q149" s="184" t="str">
        <f t="shared" si="40"/>
        <v/>
      </c>
      <c r="R149" s="185" t="str">
        <f t="shared" si="41"/>
        <v/>
      </c>
      <c r="S149" s="191"/>
      <c r="T149" s="192">
        <f t="shared" si="42"/>
        <v>0</v>
      </c>
      <c r="U149" s="218">
        <v>28000</v>
      </c>
      <c r="V149" s="193">
        <f t="shared" si="58"/>
        <v>0</v>
      </c>
      <c r="W149" s="194">
        <f t="shared" si="59"/>
        <v>0</v>
      </c>
      <c r="X149" s="96"/>
      <c r="Y149" s="97" t="str">
        <f t="shared" si="43"/>
        <v/>
      </c>
      <c r="Z149" s="56" t="str">
        <f t="shared" si="44"/>
        <v/>
      </c>
      <c r="AA149" s="56" t="str">
        <f t="shared" si="45"/>
        <v/>
      </c>
      <c r="AB149" s="56" t="str">
        <f t="shared" si="46"/>
        <v/>
      </c>
      <c r="AC149" s="56" t="str">
        <f t="shared" si="47"/>
        <v/>
      </c>
      <c r="AD149" s="56" t="str">
        <f t="shared" si="48"/>
        <v/>
      </c>
      <c r="AE149" s="53" t="str">
        <f t="shared" si="49"/>
        <v/>
      </c>
      <c r="AF149" s="53" t="str">
        <f t="shared" si="50"/>
        <v/>
      </c>
      <c r="AG149" s="98" t="str">
        <f t="shared" si="51"/>
        <v/>
      </c>
      <c r="AH149" s="84"/>
      <c r="AI149" s="8"/>
      <c r="AJ149" s="55">
        <f t="shared" si="52"/>
        <v>0</v>
      </c>
      <c r="AK149" s="85"/>
      <c r="AL149" s="86"/>
      <c r="AM149" s="101">
        <f t="shared" si="53"/>
        <v>0</v>
      </c>
      <c r="AN149" s="147" t="str">
        <f t="shared" si="54"/>
        <v/>
      </c>
      <c r="AO149" s="147" t="str">
        <f t="shared" si="55"/>
        <v/>
      </c>
      <c r="AP149" s="3">
        <f t="shared" si="56"/>
        <v>25700</v>
      </c>
      <c r="AQ149" s="3">
        <f t="shared" si="57"/>
        <v>28000</v>
      </c>
    </row>
    <row r="150" spans="1:43" s="3" customFormat="1" ht="39" customHeight="1" thickBot="1" x14ac:dyDescent="0.25">
      <c r="A150" s="2"/>
      <c r="B150" s="87">
        <v>143</v>
      </c>
      <c r="C150" s="173"/>
      <c r="D150" s="174"/>
      <c r="E150" s="175"/>
      <c r="F150" s="4"/>
      <c r="G150" s="4"/>
      <c r="H150" s="174"/>
      <c r="I150" s="189"/>
      <c r="J150" s="190"/>
      <c r="K150" s="178"/>
      <c r="L150" s="179"/>
      <c r="M150" s="180"/>
      <c r="N150" s="181"/>
      <c r="O150" s="182"/>
      <c r="P150" s="183"/>
      <c r="Q150" s="184" t="str">
        <f t="shared" si="40"/>
        <v/>
      </c>
      <c r="R150" s="185" t="str">
        <f t="shared" si="41"/>
        <v/>
      </c>
      <c r="S150" s="191"/>
      <c r="T150" s="192">
        <f t="shared" si="42"/>
        <v>0</v>
      </c>
      <c r="U150" s="218">
        <v>28000</v>
      </c>
      <c r="V150" s="193">
        <f t="shared" si="58"/>
        <v>0</v>
      </c>
      <c r="W150" s="194">
        <f t="shared" si="59"/>
        <v>0</v>
      </c>
      <c r="X150" s="96"/>
      <c r="Y150" s="97" t="str">
        <f t="shared" si="43"/>
        <v/>
      </c>
      <c r="Z150" s="56" t="str">
        <f t="shared" si="44"/>
        <v/>
      </c>
      <c r="AA150" s="56" t="str">
        <f t="shared" si="45"/>
        <v/>
      </c>
      <c r="AB150" s="56" t="str">
        <f t="shared" si="46"/>
        <v/>
      </c>
      <c r="AC150" s="56" t="str">
        <f t="shared" si="47"/>
        <v/>
      </c>
      <c r="AD150" s="56" t="str">
        <f t="shared" si="48"/>
        <v/>
      </c>
      <c r="AE150" s="53" t="str">
        <f t="shared" si="49"/>
        <v/>
      </c>
      <c r="AF150" s="53" t="str">
        <f t="shared" si="50"/>
        <v/>
      </c>
      <c r="AG150" s="98" t="str">
        <f t="shared" si="51"/>
        <v/>
      </c>
      <c r="AH150" s="84"/>
      <c r="AI150" s="8"/>
      <c r="AJ150" s="55">
        <f t="shared" si="52"/>
        <v>0</v>
      </c>
      <c r="AK150" s="85"/>
      <c r="AL150" s="86"/>
      <c r="AM150" s="101">
        <f t="shared" si="53"/>
        <v>0</v>
      </c>
      <c r="AN150" s="147" t="str">
        <f t="shared" si="54"/>
        <v/>
      </c>
      <c r="AO150" s="147" t="str">
        <f t="shared" si="55"/>
        <v/>
      </c>
      <c r="AP150" s="3">
        <f t="shared" si="56"/>
        <v>25700</v>
      </c>
      <c r="AQ150" s="3">
        <f t="shared" si="57"/>
        <v>28000</v>
      </c>
    </row>
    <row r="151" spans="1:43" s="3" customFormat="1" ht="39" customHeight="1" thickBot="1" x14ac:dyDescent="0.25">
      <c r="A151" s="2"/>
      <c r="B151" s="87">
        <v>144</v>
      </c>
      <c r="C151" s="173"/>
      <c r="D151" s="174"/>
      <c r="E151" s="175"/>
      <c r="F151" s="4"/>
      <c r="G151" s="4"/>
      <c r="H151" s="174"/>
      <c r="I151" s="189"/>
      <c r="J151" s="190"/>
      <c r="K151" s="178"/>
      <c r="L151" s="179"/>
      <c r="M151" s="180"/>
      <c r="N151" s="181"/>
      <c r="O151" s="182"/>
      <c r="P151" s="183"/>
      <c r="Q151" s="184" t="str">
        <f t="shared" si="40"/>
        <v/>
      </c>
      <c r="R151" s="185" t="str">
        <f t="shared" si="41"/>
        <v/>
      </c>
      <c r="S151" s="191"/>
      <c r="T151" s="192">
        <f t="shared" si="42"/>
        <v>0</v>
      </c>
      <c r="U151" s="218">
        <v>28000</v>
      </c>
      <c r="V151" s="193">
        <f t="shared" si="58"/>
        <v>0</v>
      </c>
      <c r="W151" s="194">
        <f t="shared" si="59"/>
        <v>0</v>
      </c>
      <c r="X151" s="96"/>
      <c r="Y151" s="97" t="str">
        <f t="shared" si="43"/>
        <v/>
      </c>
      <c r="Z151" s="56" t="str">
        <f t="shared" si="44"/>
        <v/>
      </c>
      <c r="AA151" s="56" t="str">
        <f t="shared" si="45"/>
        <v/>
      </c>
      <c r="AB151" s="56" t="str">
        <f t="shared" si="46"/>
        <v/>
      </c>
      <c r="AC151" s="56" t="str">
        <f t="shared" si="47"/>
        <v/>
      </c>
      <c r="AD151" s="56" t="str">
        <f t="shared" si="48"/>
        <v/>
      </c>
      <c r="AE151" s="53" t="str">
        <f t="shared" si="49"/>
        <v/>
      </c>
      <c r="AF151" s="53" t="str">
        <f t="shared" si="50"/>
        <v/>
      </c>
      <c r="AG151" s="98" t="str">
        <f t="shared" si="51"/>
        <v/>
      </c>
      <c r="AH151" s="84"/>
      <c r="AI151" s="8"/>
      <c r="AJ151" s="55">
        <f t="shared" si="52"/>
        <v>0</v>
      </c>
      <c r="AK151" s="85"/>
      <c r="AL151" s="86"/>
      <c r="AM151" s="101">
        <f t="shared" si="53"/>
        <v>0</v>
      </c>
      <c r="AN151" s="147" t="str">
        <f t="shared" si="54"/>
        <v/>
      </c>
      <c r="AO151" s="147" t="str">
        <f t="shared" si="55"/>
        <v/>
      </c>
      <c r="AP151" s="3">
        <f t="shared" si="56"/>
        <v>25700</v>
      </c>
      <c r="AQ151" s="3">
        <f t="shared" si="57"/>
        <v>28000</v>
      </c>
    </row>
    <row r="152" spans="1:43" s="3" customFormat="1" ht="39" customHeight="1" thickBot="1" x14ac:dyDescent="0.25">
      <c r="A152" s="2"/>
      <c r="B152" s="87">
        <v>145</v>
      </c>
      <c r="C152" s="173"/>
      <c r="D152" s="174"/>
      <c r="E152" s="175"/>
      <c r="F152" s="4"/>
      <c r="G152" s="4"/>
      <c r="H152" s="174"/>
      <c r="I152" s="189"/>
      <c r="J152" s="190"/>
      <c r="K152" s="178"/>
      <c r="L152" s="179"/>
      <c r="M152" s="180"/>
      <c r="N152" s="181"/>
      <c r="O152" s="182"/>
      <c r="P152" s="183"/>
      <c r="Q152" s="184" t="str">
        <f t="shared" si="40"/>
        <v/>
      </c>
      <c r="R152" s="185" t="str">
        <f t="shared" si="41"/>
        <v/>
      </c>
      <c r="S152" s="191"/>
      <c r="T152" s="192">
        <f t="shared" si="42"/>
        <v>0</v>
      </c>
      <c r="U152" s="218">
        <v>28000</v>
      </c>
      <c r="V152" s="193">
        <f t="shared" si="58"/>
        <v>0</v>
      </c>
      <c r="W152" s="194">
        <f t="shared" si="59"/>
        <v>0</v>
      </c>
      <c r="X152" s="96"/>
      <c r="Y152" s="97" t="str">
        <f t="shared" si="43"/>
        <v/>
      </c>
      <c r="Z152" s="56" t="str">
        <f t="shared" si="44"/>
        <v/>
      </c>
      <c r="AA152" s="56" t="str">
        <f t="shared" si="45"/>
        <v/>
      </c>
      <c r="AB152" s="56" t="str">
        <f t="shared" si="46"/>
        <v/>
      </c>
      <c r="AC152" s="56" t="str">
        <f t="shared" si="47"/>
        <v/>
      </c>
      <c r="AD152" s="56" t="str">
        <f t="shared" si="48"/>
        <v/>
      </c>
      <c r="AE152" s="53" t="str">
        <f t="shared" si="49"/>
        <v/>
      </c>
      <c r="AF152" s="53" t="str">
        <f t="shared" si="50"/>
        <v/>
      </c>
      <c r="AG152" s="98" t="str">
        <f t="shared" si="51"/>
        <v/>
      </c>
      <c r="AH152" s="84"/>
      <c r="AI152" s="8"/>
      <c r="AJ152" s="55">
        <f t="shared" si="52"/>
        <v>0</v>
      </c>
      <c r="AK152" s="85"/>
      <c r="AL152" s="86"/>
      <c r="AM152" s="101">
        <f t="shared" si="53"/>
        <v>0</v>
      </c>
      <c r="AN152" s="147" t="str">
        <f t="shared" si="54"/>
        <v/>
      </c>
      <c r="AO152" s="147" t="str">
        <f t="shared" si="55"/>
        <v/>
      </c>
      <c r="AP152" s="3">
        <f t="shared" si="56"/>
        <v>25700</v>
      </c>
      <c r="AQ152" s="3">
        <f t="shared" si="57"/>
        <v>28000</v>
      </c>
    </row>
    <row r="153" spans="1:43" s="3" customFormat="1" ht="39" customHeight="1" thickBot="1" x14ac:dyDescent="0.25">
      <c r="A153" s="2"/>
      <c r="B153" s="87">
        <v>146</v>
      </c>
      <c r="C153" s="173"/>
      <c r="D153" s="174"/>
      <c r="E153" s="175"/>
      <c r="F153" s="4"/>
      <c r="G153" s="4"/>
      <c r="H153" s="174"/>
      <c r="I153" s="189"/>
      <c r="J153" s="190"/>
      <c r="K153" s="178"/>
      <c r="L153" s="179"/>
      <c r="M153" s="180"/>
      <c r="N153" s="181"/>
      <c r="O153" s="182"/>
      <c r="P153" s="183"/>
      <c r="Q153" s="184" t="str">
        <f t="shared" si="40"/>
        <v/>
      </c>
      <c r="R153" s="185" t="str">
        <f t="shared" si="41"/>
        <v/>
      </c>
      <c r="S153" s="191"/>
      <c r="T153" s="192">
        <f t="shared" si="42"/>
        <v>0</v>
      </c>
      <c r="U153" s="218">
        <v>28000</v>
      </c>
      <c r="V153" s="193">
        <f t="shared" si="58"/>
        <v>0</v>
      </c>
      <c r="W153" s="194">
        <f t="shared" si="59"/>
        <v>0</v>
      </c>
      <c r="X153" s="96"/>
      <c r="Y153" s="97" t="str">
        <f t="shared" si="43"/>
        <v/>
      </c>
      <c r="Z153" s="56" t="str">
        <f t="shared" si="44"/>
        <v/>
      </c>
      <c r="AA153" s="56" t="str">
        <f t="shared" si="45"/>
        <v/>
      </c>
      <c r="AB153" s="56" t="str">
        <f t="shared" si="46"/>
        <v/>
      </c>
      <c r="AC153" s="56" t="str">
        <f t="shared" si="47"/>
        <v/>
      </c>
      <c r="AD153" s="56" t="str">
        <f t="shared" si="48"/>
        <v/>
      </c>
      <c r="AE153" s="53" t="str">
        <f t="shared" si="49"/>
        <v/>
      </c>
      <c r="AF153" s="53" t="str">
        <f t="shared" si="50"/>
        <v/>
      </c>
      <c r="AG153" s="98" t="str">
        <f t="shared" si="51"/>
        <v/>
      </c>
      <c r="AH153" s="84"/>
      <c r="AI153" s="8"/>
      <c r="AJ153" s="55">
        <f t="shared" si="52"/>
        <v>0</v>
      </c>
      <c r="AK153" s="85"/>
      <c r="AL153" s="86"/>
      <c r="AM153" s="101">
        <f t="shared" si="53"/>
        <v>0</v>
      </c>
      <c r="AN153" s="147" t="str">
        <f t="shared" si="54"/>
        <v/>
      </c>
      <c r="AO153" s="147" t="str">
        <f t="shared" si="55"/>
        <v/>
      </c>
      <c r="AP153" s="3">
        <f t="shared" si="56"/>
        <v>25700</v>
      </c>
      <c r="AQ153" s="3">
        <f t="shared" si="57"/>
        <v>28000</v>
      </c>
    </row>
    <row r="154" spans="1:43" s="3" customFormat="1" ht="39" customHeight="1" thickBot="1" x14ac:dyDescent="0.25">
      <c r="A154" s="2"/>
      <c r="B154" s="87">
        <v>147</v>
      </c>
      <c r="C154" s="173"/>
      <c r="D154" s="174"/>
      <c r="E154" s="175"/>
      <c r="F154" s="4"/>
      <c r="G154" s="4"/>
      <c r="H154" s="174"/>
      <c r="I154" s="189"/>
      <c r="J154" s="190"/>
      <c r="K154" s="178"/>
      <c r="L154" s="179"/>
      <c r="M154" s="180"/>
      <c r="N154" s="181"/>
      <c r="O154" s="182"/>
      <c r="P154" s="183"/>
      <c r="Q154" s="184" t="str">
        <f t="shared" si="40"/>
        <v/>
      </c>
      <c r="R154" s="185" t="str">
        <f t="shared" si="41"/>
        <v/>
      </c>
      <c r="S154" s="191"/>
      <c r="T154" s="192">
        <f t="shared" si="42"/>
        <v>0</v>
      </c>
      <c r="U154" s="218">
        <v>28000</v>
      </c>
      <c r="V154" s="193">
        <f t="shared" si="58"/>
        <v>0</v>
      </c>
      <c r="W154" s="194">
        <f t="shared" si="59"/>
        <v>0</v>
      </c>
      <c r="X154" s="96"/>
      <c r="Y154" s="97" t="str">
        <f t="shared" si="43"/>
        <v/>
      </c>
      <c r="Z154" s="56" t="str">
        <f t="shared" si="44"/>
        <v/>
      </c>
      <c r="AA154" s="56" t="str">
        <f t="shared" si="45"/>
        <v/>
      </c>
      <c r="AB154" s="56" t="str">
        <f t="shared" si="46"/>
        <v/>
      </c>
      <c r="AC154" s="56" t="str">
        <f t="shared" si="47"/>
        <v/>
      </c>
      <c r="AD154" s="56" t="str">
        <f t="shared" si="48"/>
        <v/>
      </c>
      <c r="AE154" s="53" t="str">
        <f t="shared" si="49"/>
        <v/>
      </c>
      <c r="AF154" s="53" t="str">
        <f t="shared" si="50"/>
        <v/>
      </c>
      <c r="AG154" s="98" t="str">
        <f t="shared" si="51"/>
        <v/>
      </c>
      <c r="AH154" s="84"/>
      <c r="AI154" s="8"/>
      <c r="AJ154" s="55">
        <f t="shared" si="52"/>
        <v>0</v>
      </c>
      <c r="AK154" s="85"/>
      <c r="AL154" s="86"/>
      <c r="AM154" s="101">
        <f t="shared" si="53"/>
        <v>0</v>
      </c>
      <c r="AN154" s="147" t="str">
        <f t="shared" si="54"/>
        <v/>
      </c>
      <c r="AO154" s="147" t="str">
        <f t="shared" si="55"/>
        <v/>
      </c>
      <c r="AP154" s="3">
        <f t="shared" si="56"/>
        <v>25700</v>
      </c>
      <c r="AQ154" s="3">
        <f t="shared" si="57"/>
        <v>28000</v>
      </c>
    </row>
    <row r="155" spans="1:43" s="3" customFormat="1" ht="39" customHeight="1" thickBot="1" x14ac:dyDescent="0.25">
      <c r="A155" s="2"/>
      <c r="B155" s="87">
        <v>148</v>
      </c>
      <c r="C155" s="173"/>
      <c r="D155" s="174"/>
      <c r="E155" s="175"/>
      <c r="F155" s="4"/>
      <c r="G155" s="4"/>
      <c r="H155" s="174"/>
      <c r="I155" s="189"/>
      <c r="J155" s="190"/>
      <c r="K155" s="178"/>
      <c r="L155" s="179"/>
      <c r="M155" s="180"/>
      <c r="N155" s="181"/>
      <c r="O155" s="182"/>
      <c r="P155" s="183"/>
      <c r="Q155" s="184" t="str">
        <f t="shared" si="40"/>
        <v/>
      </c>
      <c r="R155" s="185" t="str">
        <f t="shared" si="41"/>
        <v/>
      </c>
      <c r="S155" s="191"/>
      <c r="T155" s="192">
        <f t="shared" si="42"/>
        <v>0</v>
      </c>
      <c r="U155" s="218">
        <v>28000</v>
      </c>
      <c r="V155" s="193">
        <f t="shared" si="58"/>
        <v>0</v>
      </c>
      <c r="W155" s="194">
        <f t="shared" si="59"/>
        <v>0</v>
      </c>
      <c r="X155" s="96"/>
      <c r="Y155" s="97" t="str">
        <f t="shared" si="43"/>
        <v/>
      </c>
      <c r="Z155" s="56" t="str">
        <f t="shared" si="44"/>
        <v/>
      </c>
      <c r="AA155" s="56" t="str">
        <f t="shared" si="45"/>
        <v/>
      </c>
      <c r="AB155" s="56" t="str">
        <f t="shared" si="46"/>
        <v/>
      </c>
      <c r="AC155" s="56" t="str">
        <f t="shared" si="47"/>
        <v/>
      </c>
      <c r="AD155" s="56" t="str">
        <f t="shared" si="48"/>
        <v/>
      </c>
      <c r="AE155" s="53" t="str">
        <f t="shared" si="49"/>
        <v/>
      </c>
      <c r="AF155" s="53" t="str">
        <f t="shared" si="50"/>
        <v/>
      </c>
      <c r="AG155" s="98" t="str">
        <f t="shared" si="51"/>
        <v/>
      </c>
      <c r="AH155" s="84"/>
      <c r="AI155" s="8"/>
      <c r="AJ155" s="55">
        <f t="shared" si="52"/>
        <v>0</v>
      </c>
      <c r="AK155" s="85"/>
      <c r="AL155" s="86"/>
      <c r="AM155" s="101">
        <f t="shared" si="53"/>
        <v>0</v>
      </c>
      <c r="AN155" s="147" t="str">
        <f t="shared" si="54"/>
        <v/>
      </c>
      <c r="AO155" s="147" t="str">
        <f t="shared" si="55"/>
        <v/>
      </c>
      <c r="AP155" s="3">
        <f t="shared" si="56"/>
        <v>25700</v>
      </c>
      <c r="AQ155" s="3">
        <f t="shared" si="57"/>
        <v>28000</v>
      </c>
    </row>
    <row r="156" spans="1:43" s="3" customFormat="1" ht="39" customHeight="1" thickBot="1" x14ac:dyDescent="0.25">
      <c r="A156" s="2"/>
      <c r="B156" s="87">
        <v>149</v>
      </c>
      <c r="C156" s="173"/>
      <c r="D156" s="174"/>
      <c r="E156" s="175"/>
      <c r="F156" s="4"/>
      <c r="G156" s="4"/>
      <c r="H156" s="174"/>
      <c r="I156" s="189"/>
      <c r="J156" s="190"/>
      <c r="K156" s="178"/>
      <c r="L156" s="179"/>
      <c r="M156" s="180"/>
      <c r="N156" s="181"/>
      <c r="O156" s="182"/>
      <c r="P156" s="183"/>
      <c r="Q156" s="184" t="str">
        <f t="shared" si="40"/>
        <v/>
      </c>
      <c r="R156" s="185" t="str">
        <f t="shared" si="41"/>
        <v/>
      </c>
      <c r="S156" s="191"/>
      <c r="T156" s="192">
        <f t="shared" si="42"/>
        <v>0</v>
      </c>
      <c r="U156" s="218">
        <v>28000</v>
      </c>
      <c r="V156" s="193">
        <f t="shared" si="58"/>
        <v>0</v>
      </c>
      <c r="W156" s="194">
        <f t="shared" si="59"/>
        <v>0</v>
      </c>
      <c r="X156" s="96"/>
      <c r="Y156" s="97" t="str">
        <f t="shared" si="43"/>
        <v/>
      </c>
      <c r="Z156" s="56" t="str">
        <f t="shared" si="44"/>
        <v/>
      </c>
      <c r="AA156" s="56" t="str">
        <f t="shared" si="45"/>
        <v/>
      </c>
      <c r="AB156" s="56" t="str">
        <f t="shared" si="46"/>
        <v/>
      </c>
      <c r="AC156" s="56" t="str">
        <f t="shared" si="47"/>
        <v/>
      </c>
      <c r="AD156" s="56" t="str">
        <f t="shared" si="48"/>
        <v/>
      </c>
      <c r="AE156" s="53" t="str">
        <f t="shared" si="49"/>
        <v/>
      </c>
      <c r="AF156" s="53" t="str">
        <f t="shared" si="50"/>
        <v/>
      </c>
      <c r="AG156" s="98" t="str">
        <f t="shared" si="51"/>
        <v/>
      </c>
      <c r="AH156" s="84"/>
      <c r="AI156" s="8"/>
      <c r="AJ156" s="55">
        <f t="shared" si="52"/>
        <v>0</v>
      </c>
      <c r="AK156" s="85"/>
      <c r="AL156" s="86"/>
      <c r="AM156" s="101">
        <f t="shared" si="53"/>
        <v>0</v>
      </c>
      <c r="AN156" s="147" t="str">
        <f t="shared" si="54"/>
        <v/>
      </c>
      <c r="AO156" s="147" t="str">
        <f t="shared" si="55"/>
        <v/>
      </c>
      <c r="AP156" s="3">
        <f t="shared" si="56"/>
        <v>25700</v>
      </c>
      <c r="AQ156" s="3">
        <f t="shared" si="57"/>
        <v>28000</v>
      </c>
    </row>
    <row r="157" spans="1:43" s="3" customFormat="1" ht="39" customHeight="1" thickBot="1" x14ac:dyDescent="0.25">
      <c r="A157" s="2"/>
      <c r="B157" s="87">
        <v>150</v>
      </c>
      <c r="C157" s="173"/>
      <c r="D157" s="174"/>
      <c r="E157" s="175"/>
      <c r="F157" s="4"/>
      <c r="G157" s="4"/>
      <c r="H157" s="174"/>
      <c r="I157" s="189"/>
      <c r="J157" s="190"/>
      <c r="K157" s="178"/>
      <c r="L157" s="179"/>
      <c r="M157" s="180"/>
      <c r="N157" s="181"/>
      <c r="O157" s="182"/>
      <c r="P157" s="183"/>
      <c r="Q157" s="184" t="str">
        <f t="shared" si="40"/>
        <v/>
      </c>
      <c r="R157" s="185" t="str">
        <f t="shared" si="41"/>
        <v/>
      </c>
      <c r="S157" s="191"/>
      <c r="T157" s="192">
        <f t="shared" si="42"/>
        <v>0</v>
      </c>
      <c r="U157" s="218">
        <v>28000</v>
      </c>
      <c r="V157" s="193">
        <f t="shared" si="58"/>
        <v>0</v>
      </c>
      <c r="W157" s="194">
        <f t="shared" si="59"/>
        <v>0</v>
      </c>
      <c r="X157" s="96"/>
      <c r="Y157" s="97" t="str">
        <f t="shared" si="43"/>
        <v/>
      </c>
      <c r="Z157" s="56" t="str">
        <f t="shared" si="44"/>
        <v/>
      </c>
      <c r="AA157" s="56" t="str">
        <f t="shared" si="45"/>
        <v/>
      </c>
      <c r="AB157" s="56" t="str">
        <f t="shared" si="46"/>
        <v/>
      </c>
      <c r="AC157" s="56" t="str">
        <f t="shared" si="47"/>
        <v/>
      </c>
      <c r="AD157" s="56" t="str">
        <f t="shared" si="48"/>
        <v/>
      </c>
      <c r="AE157" s="53" t="str">
        <f t="shared" si="49"/>
        <v/>
      </c>
      <c r="AF157" s="53" t="str">
        <f t="shared" si="50"/>
        <v/>
      </c>
      <c r="AG157" s="98" t="str">
        <f t="shared" si="51"/>
        <v/>
      </c>
      <c r="AH157" s="84"/>
      <c r="AI157" s="8"/>
      <c r="AJ157" s="55">
        <f t="shared" si="52"/>
        <v>0</v>
      </c>
      <c r="AK157" s="85"/>
      <c r="AL157" s="86"/>
      <c r="AM157" s="101">
        <f t="shared" si="53"/>
        <v>0</v>
      </c>
      <c r="AN157" s="147" t="str">
        <f t="shared" si="54"/>
        <v/>
      </c>
      <c r="AO157" s="147" t="str">
        <f t="shared" si="55"/>
        <v/>
      </c>
      <c r="AP157" s="3">
        <f t="shared" si="56"/>
        <v>25700</v>
      </c>
      <c r="AQ157" s="3">
        <f t="shared" si="57"/>
        <v>28000</v>
      </c>
    </row>
    <row r="158" spans="1:43" s="3" customFormat="1" ht="39" customHeight="1" thickBot="1" x14ac:dyDescent="0.25">
      <c r="A158" s="2"/>
      <c r="B158" s="87">
        <v>151</v>
      </c>
      <c r="C158" s="173"/>
      <c r="D158" s="174"/>
      <c r="E158" s="175"/>
      <c r="F158" s="4"/>
      <c r="G158" s="4"/>
      <c r="H158" s="174"/>
      <c r="I158" s="189"/>
      <c r="J158" s="190"/>
      <c r="K158" s="178"/>
      <c r="L158" s="179"/>
      <c r="M158" s="180"/>
      <c r="N158" s="181"/>
      <c r="O158" s="182"/>
      <c r="P158" s="183"/>
      <c r="Q158" s="184" t="str">
        <f t="shared" si="40"/>
        <v/>
      </c>
      <c r="R158" s="185" t="str">
        <f t="shared" si="41"/>
        <v/>
      </c>
      <c r="S158" s="191"/>
      <c r="T158" s="192">
        <f t="shared" si="42"/>
        <v>0</v>
      </c>
      <c r="U158" s="218">
        <v>28000</v>
      </c>
      <c r="V158" s="193">
        <f t="shared" si="58"/>
        <v>0</v>
      </c>
      <c r="W158" s="194">
        <f t="shared" si="59"/>
        <v>0</v>
      </c>
      <c r="X158" s="96"/>
      <c r="Y158" s="97" t="str">
        <f t="shared" si="43"/>
        <v/>
      </c>
      <c r="Z158" s="56" t="str">
        <f t="shared" si="44"/>
        <v/>
      </c>
      <c r="AA158" s="56" t="str">
        <f t="shared" si="45"/>
        <v/>
      </c>
      <c r="AB158" s="56" t="str">
        <f t="shared" si="46"/>
        <v/>
      </c>
      <c r="AC158" s="56" t="str">
        <f t="shared" si="47"/>
        <v/>
      </c>
      <c r="AD158" s="56" t="str">
        <f t="shared" si="48"/>
        <v/>
      </c>
      <c r="AE158" s="53" t="str">
        <f t="shared" si="49"/>
        <v/>
      </c>
      <c r="AF158" s="53" t="str">
        <f t="shared" si="50"/>
        <v/>
      </c>
      <c r="AG158" s="98" t="str">
        <f t="shared" si="51"/>
        <v/>
      </c>
      <c r="AH158" s="84"/>
      <c r="AI158" s="8"/>
      <c r="AJ158" s="55">
        <f t="shared" si="52"/>
        <v>0</v>
      </c>
      <c r="AK158" s="85"/>
      <c r="AL158" s="86"/>
      <c r="AM158" s="101">
        <f t="shared" si="53"/>
        <v>0</v>
      </c>
      <c r="AN158" s="147" t="str">
        <f t="shared" si="54"/>
        <v/>
      </c>
      <c r="AO158" s="147" t="str">
        <f t="shared" si="55"/>
        <v/>
      </c>
      <c r="AP158" s="3">
        <f t="shared" si="56"/>
        <v>25700</v>
      </c>
      <c r="AQ158" s="3">
        <f t="shared" si="57"/>
        <v>28000</v>
      </c>
    </row>
    <row r="159" spans="1:43" s="3" customFormat="1" ht="39" customHeight="1" thickBot="1" x14ac:dyDescent="0.25">
      <c r="A159" s="2"/>
      <c r="B159" s="87">
        <v>152</v>
      </c>
      <c r="C159" s="173"/>
      <c r="D159" s="174"/>
      <c r="E159" s="175"/>
      <c r="F159" s="4"/>
      <c r="G159" s="4"/>
      <c r="H159" s="174"/>
      <c r="I159" s="189"/>
      <c r="J159" s="190"/>
      <c r="K159" s="178"/>
      <c r="L159" s="179"/>
      <c r="M159" s="180"/>
      <c r="N159" s="181"/>
      <c r="O159" s="182"/>
      <c r="P159" s="183"/>
      <c r="Q159" s="184" t="str">
        <f t="shared" si="40"/>
        <v/>
      </c>
      <c r="R159" s="185" t="str">
        <f t="shared" si="41"/>
        <v/>
      </c>
      <c r="S159" s="191"/>
      <c r="T159" s="192">
        <f t="shared" si="42"/>
        <v>0</v>
      </c>
      <c r="U159" s="218">
        <v>28000</v>
      </c>
      <c r="V159" s="193">
        <f t="shared" si="58"/>
        <v>0</v>
      </c>
      <c r="W159" s="194">
        <f t="shared" si="59"/>
        <v>0</v>
      </c>
      <c r="X159" s="96"/>
      <c r="Y159" s="97" t="str">
        <f t="shared" si="43"/>
        <v/>
      </c>
      <c r="Z159" s="56" t="str">
        <f t="shared" si="44"/>
        <v/>
      </c>
      <c r="AA159" s="56" t="str">
        <f t="shared" si="45"/>
        <v/>
      </c>
      <c r="AB159" s="56" t="str">
        <f t="shared" si="46"/>
        <v/>
      </c>
      <c r="AC159" s="56" t="str">
        <f t="shared" si="47"/>
        <v/>
      </c>
      <c r="AD159" s="56" t="str">
        <f t="shared" si="48"/>
        <v/>
      </c>
      <c r="AE159" s="53" t="str">
        <f t="shared" si="49"/>
        <v/>
      </c>
      <c r="AF159" s="53" t="str">
        <f t="shared" si="50"/>
        <v/>
      </c>
      <c r="AG159" s="98" t="str">
        <f t="shared" si="51"/>
        <v/>
      </c>
      <c r="AH159" s="84"/>
      <c r="AI159" s="8"/>
      <c r="AJ159" s="55">
        <f t="shared" si="52"/>
        <v>0</v>
      </c>
      <c r="AK159" s="85"/>
      <c r="AL159" s="86"/>
      <c r="AM159" s="101">
        <f t="shared" si="53"/>
        <v>0</v>
      </c>
      <c r="AN159" s="147" t="str">
        <f t="shared" si="54"/>
        <v/>
      </c>
      <c r="AO159" s="147" t="str">
        <f t="shared" si="55"/>
        <v/>
      </c>
      <c r="AP159" s="3">
        <f t="shared" si="56"/>
        <v>25700</v>
      </c>
      <c r="AQ159" s="3">
        <f t="shared" si="57"/>
        <v>28000</v>
      </c>
    </row>
    <row r="160" spans="1:43" s="3" customFormat="1" ht="39" customHeight="1" thickBot="1" x14ac:dyDescent="0.25">
      <c r="A160" s="2"/>
      <c r="B160" s="87">
        <v>153</v>
      </c>
      <c r="C160" s="173"/>
      <c r="D160" s="174"/>
      <c r="E160" s="175"/>
      <c r="F160" s="4"/>
      <c r="G160" s="4"/>
      <c r="H160" s="174"/>
      <c r="I160" s="189"/>
      <c r="J160" s="190"/>
      <c r="K160" s="178"/>
      <c r="L160" s="179"/>
      <c r="M160" s="180"/>
      <c r="N160" s="181"/>
      <c r="O160" s="182"/>
      <c r="P160" s="183"/>
      <c r="Q160" s="184" t="str">
        <f t="shared" si="40"/>
        <v/>
      </c>
      <c r="R160" s="185" t="str">
        <f t="shared" si="41"/>
        <v/>
      </c>
      <c r="S160" s="191"/>
      <c r="T160" s="192">
        <f t="shared" si="42"/>
        <v>0</v>
      </c>
      <c r="U160" s="218">
        <v>28000</v>
      </c>
      <c r="V160" s="193">
        <f t="shared" si="58"/>
        <v>0</v>
      </c>
      <c r="W160" s="194">
        <f t="shared" si="59"/>
        <v>0</v>
      </c>
      <c r="X160" s="96"/>
      <c r="Y160" s="97" t="str">
        <f t="shared" si="43"/>
        <v/>
      </c>
      <c r="Z160" s="56" t="str">
        <f t="shared" si="44"/>
        <v/>
      </c>
      <c r="AA160" s="56" t="str">
        <f t="shared" si="45"/>
        <v/>
      </c>
      <c r="AB160" s="56" t="str">
        <f t="shared" si="46"/>
        <v/>
      </c>
      <c r="AC160" s="56" t="str">
        <f t="shared" si="47"/>
        <v/>
      </c>
      <c r="AD160" s="56" t="str">
        <f t="shared" si="48"/>
        <v/>
      </c>
      <c r="AE160" s="53" t="str">
        <f t="shared" si="49"/>
        <v/>
      </c>
      <c r="AF160" s="53" t="str">
        <f t="shared" si="50"/>
        <v/>
      </c>
      <c r="AG160" s="98" t="str">
        <f t="shared" si="51"/>
        <v/>
      </c>
      <c r="AH160" s="84"/>
      <c r="AI160" s="8"/>
      <c r="AJ160" s="55">
        <f t="shared" si="52"/>
        <v>0</v>
      </c>
      <c r="AK160" s="85"/>
      <c r="AL160" s="86"/>
      <c r="AM160" s="101">
        <f t="shared" si="53"/>
        <v>0</v>
      </c>
      <c r="AN160" s="147" t="str">
        <f t="shared" si="54"/>
        <v/>
      </c>
      <c r="AO160" s="147" t="str">
        <f t="shared" si="55"/>
        <v/>
      </c>
      <c r="AP160" s="3">
        <f t="shared" si="56"/>
        <v>25700</v>
      </c>
      <c r="AQ160" s="3">
        <f t="shared" si="57"/>
        <v>28000</v>
      </c>
    </row>
    <row r="161" spans="1:43" s="3" customFormat="1" ht="39" customHeight="1" thickBot="1" x14ac:dyDescent="0.25">
      <c r="A161" s="2"/>
      <c r="B161" s="87">
        <v>154</v>
      </c>
      <c r="C161" s="173"/>
      <c r="D161" s="174"/>
      <c r="E161" s="175"/>
      <c r="F161" s="4"/>
      <c r="G161" s="4"/>
      <c r="H161" s="174"/>
      <c r="I161" s="189"/>
      <c r="J161" s="190"/>
      <c r="K161" s="178"/>
      <c r="L161" s="179"/>
      <c r="M161" s="180"/>
      <c r="N161" s="181"/>
      <c r="O161" s="182"/>
      <c r="P161" s="183"/>
      <c r="Q161" s="184" t="str">
        <f t="shared" si="40"/>
        <v/>
      </c>
      <c r="R161" s="185" t="str">
        <f t="shared" si="41"/>
        <v/>
      </c>
      <c r="S161" s="191"/>
      <c r="T161" s="192">
        <f t="shared" si="42"/>
        <v>0</v>
      </c>
      <c r="U161" s="218">
        <v>28000</v>
      </c>
      <c r="V161" s="193">
        <f t="shared" si="58"/>
        <v>0</v>
      </c>
      <c r="W161" s="194">
        <f t="shared" si="59"/>
        <v>0</v>
      </c>
      <c r="X161" s="96"/>
      <c r="Y161" s="97" t="str">
        <f t="shared" si="43"/>
        <v/>
      </c>
      <c r="Z161" s="56" t="str">
        <f t="shared" si="44"/>
        <v/>
      </c>
      <c r="AA161" s="56" t="str">
        <f t="shared" si="45"/>
        <v/>
      </c>
      <c r="AB161" s="56" t="str">
        <f t="shared" si="46"/>
        <v/>
      </c>
      <c r="AC161" s="56" t="str">
        <f t="shared" si="47"/>
        <v/>
      </c>
      <c r="AD161" s="56" t="str">
        <f t="shared" si="48"/>
        <v/>
      </c>
      <c r="AE161" s="53" t="str">
        <f t="shared" si="49"/>
        <v/>
      </c>
      <c r="AF161" s="53" t="str">
        <f t="shared" si="50"/>
        <v/>
      </c>
      <c r="AG161" s="98" t="str">
        <f t="shared" si="51"/>
        <v/>
      </c>
      <c r="AH161" s="84"/>
      <c r="AI161" s="8"/>
      <c r="AJ161" s="55">
        <f t="shared" si="52"/>
        <v>0</v>
      </c>
      <c r="AK161" s="85"/>
      <c r="AL161" s="86"/>
      <c r="AM161" s="101">
        <f t="shared" si="53"/>
        <v>0</v>
      </c>
      <c r="AN161" s="147" t="str">
        <f t="shared" si="54"/>
        <v/>
      </c>
      <c r="AO161" s="147" t="str">
        <f t="shared" si="55"/>
        <v/>
      </c>
      <c r="AP161" s="3">
        <f t="shared" si="56"/>
        <v>25700</v>
      </c>
      <c r="AQ161" s="3">
        <f t="shared" si="57"/>
        <v>28000</v>
      </c>
    </row>
    <row r="162" spans="1:43" s="3" customFormat="1" ht="39" customHeight="1" thickBot="1" x14ac:dyDescent="0.25">
      <c r="A162" s="2"/>
      <c r="B162" s="87">
        <v>155</v>
      </c>
      <c r="C162" s="173"/>
      <c r="D162" s="174"/>
      <c r="E162" s="175"/>
      <c r="F162" s="4"/>
      <c r="G162" s="4"/>
      <c r="H162" s="174"/>
      <c r="I162" s="189"/>
      <c r="J162" s="190"/>
      <c r="K162" s="178"/>
      <c r="L162" s="179"/>
      <c r="M162" s="180"/>
      <c r="N162" s="181"/>
      <c r="O162" s="182"/>
      <c r="P162" s="183"/>
      <c r="Q162" s="184" t="str">
        <f t="shared" si="40"/>
        <v/>
      </c>
      <c r="R162" s="185" t="str">
        <f t="shared" si="41"/>
        <v/>
      </c>
      <c r="S162" s="191"/>
      <c r="T162" s="192">
        <f t="shared" si="42"/>
        <v>0</v>
      </c>
      <c r="U162" s="218">
        <v>28000</v>
      </c>
      <c r="V162" s="193">
        <f t="shared" si="58"/>
        <v>0</v>
      </c>
      <c r="W162" s="194">
        <f t="shared" si="59"/>
        <v>0</v>
      </c>
      <c r="X162" s="96"/>
      <c r="Y162" s="97" t="str">
        <f t="shared" si="43"/>
        <v/>
      </c>
      <c r="Z162" s="56" t="str">
        <f t="shared" si="44"/>
        <v/>
      </c>
      <c r="AA162" s="56" t="str">
        <f t="shared" si="45"/>
        <v/>
      </c>
      <c r="AB162" s="56" t="str">
        <f t="shared" si="46"/>
        <v/>
      </c>
      <c r="AC162" s="56" t="str">
        <f t="shared" si="47"/>
        <v/>
      </c>
      <c r="AD162" s="56" t="str">
        <f t="shared" si="48"/>
        <v/>
      </c>
      <c r="AE162" s="53" t="str">
        <f t="shared" si="49"/>
        <v/>
      </c>
      <c r="AF162" s="53" t="str">
        <f t="shared" si="50"/>
        <v/>
      </c>
      <c r="AG162" s="98" t="str">
        <f t="shared" si="51"/>
        <v/>
      </c>
      <c r="AH162" s="84"/>
      <c r="AI162" s="8"/>
      <c r="AJ162" s="55">
        <f t="shared" si="52"/>
        <v>0</v>
      </c>
      <c r="AK162" s="85"/>
      <c r="AL162" s="86"/>
      <c r="AM162" s="101">
        <f t="shared" si="53"/>
        <v>0</v>
      </c>
      <c r="AN162" s="147" t="str">
        <f t="shared" si="54"/>
        <v/>
      </c>
      <c r="AO162" s="147" t="str">
        <f t="shared" si="55"/>
        <v/>
      </c>
      <c r="AP162" s="3">
        <f t="shared" si="56"/>
        <v>25700</v>
      </c>
      <c r="AQ162" s="3">
        <f t="shared" si="57"/>
        <v>28000</v>
      </c>
    </row>
    <row r="163" spans="1:43" s="3" customFormat="1" ht="39" customHeight="1" thickBot="1" x14ac:dyDescent="0.25">
      <c r="A163" s="2"/>
      <c r="B163" s="87">
        <v>156</v>
      </c>
      <c r="C163" s="173"/>
      <c r="D163" s="174"/>
      <c r="E163" s="175"/>
      <c r="F163" s="4"/>
      <c r="G163" s="4"/>
      <c r="H163" s="174"/>
      <c r="I163" s="189"/>
      <c r="J163" s="190"/>
      <c r="K163" s="178"/>
      <c r="L163" s="179"/>
      <c r="M163" s="180"/>
      <c r="N163" s="181"/>
      <c r="O163" s="182"/>
      <c r="P163" s="183"/>
      <c r="Q163" s="184" t="str">
        <f t="shared" si="40"/>
        <v/>
      </c>
      <c r="R163" s="185" t="str">
        <f t="shared" si="41"/>
        <v/>
      </c>
      <c r="S163" s="191"/>
      <c r="T163" s="192">
        <f t="shared" si="42"/>
        <v>0</v>
      </c>
      <c r="U163" s="218">
        <v>28000</v>
      </c>
      <c r="V163" s="193">
        <f t="shared" si="58"/>
        <v>0</v>
      </c>
      <c r="W163" s="194">
        <f t="shared" si="59"/>
        <v>0</v>
      </c>
      <c r="X163" s="96"/>
      <c r="Y163" s="97" t="str">
        <f t="shared" si="43"/>
        <v/>
      </c>
      <c r="Z163" s="56" t="str">
        <f t="shared" si="44"/>
        <v/>
      </c>
      <c r="AA163" s="56" t="str">
        <f t="shared" si="45"/>
        <v/>
      </c>
      <c r="AB163" s="56" t="str">
        <f t="shared" si="46"/>
        <v/>
      </c>
      <c r="AC163" s="56" t="str">
        <f t="shared" si="47"/>
        <v/>
      </c>
      <c r="AD163" s="56" t="str">
        <f t="shared" si="48"/>
        <v/>
      </c>
      <c r="AE163" s="53" t="str">
        <f t="shared" si="49"/>
        <v/>
      </c>
      <c r="AF163" s="53" t="str">
        <f t="shared" si="50"/>
        <v/>
      </c>
      <c r="AG163" s="98" t="str">
        <f t="shared" si="51"/>
        <v/>
      </c>
      <c r="AH163" s="84"/>
      <c r="AI163" s="8"/>
      <c r="AJ163" s="55">
        <f t="shared" si="52"/>
        <v>0</v>
      </c>
      <c r="AK163" s="85"/>
      <c r="AL163" s="86"/>
      <c r="AM163" s="101">
        <f t="shared" si="53"/>
        <v>0</v>
      </c>
      <c r="AN163" s="147" t="str">
        <f t="shared" si="54"/>
        <v/>
      </c>
      <c r="AO163" s="147" t="str">
        <f t="shared" si="55"/>
        <v/>
      </c>
      <c r="AP163" s="3">
        <f t="shared" si="56"/>
        <v>25700</v>
      </c>
      <c r="AQ163" s="3">
        <f t="shared" si="57"/>
        <v>28000</v>
      </c>
    </row>
    <row r="164" spans="1:43" s="3" customFormat="1" ht="39" customHeight="1" thickBot="1" x14ac:dyDescent="0.25">
      <c r="A164" s="2"/>
      <c r="B164" s="87">
        <v>157</v>
      </c>
      <c r="C164" s="173"/>
      <c r="D164" s="174"/>
      <c r="E164" s="175"/>
      <c r="F164" s="4"/>
      <c r="G164" s="4"/>
      <c r="H164" s="174"/>
      <c r="I164" s="189"/>
      <c r="J164" s="190"/>
      <c r="K164" s="178"/>
      <c r="L164" s="179"/>
      <c r="M164" s="180"/>
      <c r="N164" s="181"/>
      <c r="O164" s="182"/>
      <c r="P164" s="183"/>
      <c r="Q164" s="184" t="str">
        <f t="shared" si="40"/>
        <v/>
      </c>
      <c r="R164" s="185" t="str">
        <f t="shared" si="41"/>
        <v/>
      </c>
      <c r="S164" s="191"/>
      <c r="T164" s="192">
        <f t="shared" si="42"/>
        <v>0</v>
      </c>
      <c r="U164" s="218">
        <v>28000</v>
      </c>
      <c r="V164" s="193">
        <f t="shared" si="58"/>
        <v>0</v>
      </c>
      <c r="W164" s="194">
        <f t="shared" si="59"/>
        <v>0</v>
      </c>
      <c r="X164" s="96"/>
      <c r="Y164" s="97" t="str">
        <f t="shared" si="43"/>
        <v/>
      </c>
      <c r="Z164" s="56" t="str">
        <f t="shared" si="44"/>
        <v/>
      </c>
      <c r="AA164" s="56" t="str">
        <f t="shared" si="45"/>
        <v/>
      </c>
      <c r="AB164" s="56" t="str">
        <f t="shared" si="46"/>
        <v/>
      </c>
      <c r="AC164" s="56" t="str">
        <f t="shared" si="47"/>
        <v/>
      </c>
      <c r="AD164" s="56" t="str">
        <f t="shared" si="48"/>
        <v/>
      </c>
      <c r="AE164" s="53" t="str">
        <f t="shared" si="49"/>
        <v/>
      </c>
      <c r="AF164" s="53" t="str">
        <f t="shared" si="50"/>
        <v/>
      </c>
      <c r="AG164" s="98" t="str">
        <f t="shared" si="51"/>
        <v/>
      </c>
      <c r="AH164" s="84"/>
      <c r="AI164" s="8"/>
      <c r="AJ164" s="55">
        <f t="shared" si="52"/>
        <v>0</v>
      </c>
      <c r="AK164" s="85"/>
      <c r="AL164" s="86"/>
      <c r="AM164" s="101">
        <f t="shared" si="53"/>
        <v>0</v>
      </c>
      <c r="AN164" s="147" t="str">
        <f t="shared" si="54"/>
        <v/>
      </c>
      <c r="AO164" s="147" t="str">
        <f t="shared" si="55"/>
        <v/>
      </c>
      <c r="AP164" s="3">
        <f t="shared" si="56"/>
        <v>25700</v>
      </c>
      <c r="AQ164" s="3">
        <f t="shared" si="57"/>
        <v>28000</v>
      </c>
    </row>
    <row r="165" spans="1:43" s="3" customFormat="1" ht="39" customHeight="1" thickBot="1" x14ac:dyDescent="0.25">
      <c r="A165" s="2"/>
      <c r="B165" s="87">
        <v>158</v>
      </c>
      <c r="C165" s="173"/>
      <c r="D165" s="174"/>
      <c r="E165" s="175"/>
      <c r="F165" s="4"/>
      <c r="G165" s="4"/>
      <c r="H165" s="174"/>
      <c r="I165" s="189"/>
      <c r="J165" s="190"/>
      <c r="K165" s="178"/>
      <c r="L165" s="179"/>
      <c r="M165" s="180"/>
      <c r="N165" s="181"/>
      <c r="O165" s="182"/>
      <c r="P165" s="183"/>
      <c r="Q165" s="184" t="str">
        <f t="shared" si="40"/>
        <v/>
      </c>
      <c r="R165" s="185" t="str">
        <f t="shared" si="41"/>
        <v/>
      </c>
      <c r="S165" s="191"/>
      <c r="T165" s="192">
        <f t="shared" si="42"/>
        <v>0</v>
      </c>
      <c r="U165" s="218">
        <v>28000</v>
      </c>
      <c r="V165" s="193">
        <f t="shared" si="58"/>
        <v>0</v>
      </c>
      <c r="W165" s="194">
        <f t="shared" si="59"/>
        <v>0</v>
      </c>
      <c r="X165" s="96"/>
      <c r="Y165" s="97" t="str">
        <f t="shared" si="43"/>
        <v/>
      </c>
      <c r="Z165" s="56" t="str">
        <f t="shared" si="44"/>
        <v/>
      </c>
      <c r="AA165" s="56" t="str">
        <f t="shared" si="45"/>
        <v/>
      </c>
      <c r="AB165" s="56" t="str">
        <f t="shared" si="46"/>
        <v/>
      </c>
      <c r="AC165" s="56" t="str">
        <f t="shared" si="47"/>
        <v/>
      </c>
      <c r="AD165" s="56" t="str">
        <f t="shared" si="48"/>
        <v/>
      </c>
      <c r="AE165" s="53" t="str">
        <f t="shared" si="49"/>
        <v/>
      </c>
      <c r="AF165" s="53" t="str">
        <f t="shared" si="50"/>
        <v/>
      </c>
      <c r="AG165" s="98" t="str">
        <f t="shared" si="51"/>
        <v/>
      </c>
      <c r="AH165" s="84"/>
      <c r="AI165" s="8"/>
      <c r="AJ165" s="55">
        <f t="shared" si="52"/>
        <v>0</v>
      </c>
      <c r="AK165" s="85"/>
      <c r="AL165" s="86"/>
      <c r="AM165" s="101">
        <f t="shared" si="53"/>
        <v>0</v>
      </c>
      <c r="AN165" s="147" t="str">
        <f t="shared" si="54"/>
        <v/>
      </c>
      <c r="AO165" s="147" t="str">
        <f t="shared" si="55"/>
        <v/>
      </c>
      <c r="AP165" s="3">
        <f t="shared" si="56"/>
        <v>25700</v>
      </c>
      <c r="AQ165" s="3">
        <f t="shared" si="57"/>
        <v>28000</v>
      </c>
    </row>
    <row r="166" spans="1:43" s="3" customFormat="1" ht="39" customHeight="1" thickBot="1" x14ac:dyDescent="0.25">
      <c r="A166" s="2"/>
      <c r="B166" s="87">
        <v>159</v>
      </c>
      <c r="C166" s="173"/>
      <c r="D166" s="174"/>
      <c r="E166" s="175"/>
      <c r="F166" s="4"/>
      <c r="G166" s="4"/>
      <c r="H166" s="174"/>
      <c r="I166" s="189"/>
      <c r="J166" s="190"/>
      <c r="K166" s="178"/>
      <c r="L166" s="179"/>
      <c r="M166" s="180"/>
      <c r="N166" s="181"/>
      <c r="O166" s="182"/>
      <c r="P166" s="183"/>
      <c r="Q166" s="184" t="str">
        <f t="shared" si="40"/>
        <v/>
      </c>
      <c r="R166" s="185" t="str">
        <f t="shared" si="41"/>
        <v/>
      </c>
      <c r="S166" s="191"/>
      <c r="T166" s="192">
        <f t="shared" si="42"/>
        <v>0</v>
      </c>
      <c r="U166" s="218">
        <v>28000</v>
      </c>
      <c r="V166" s="193">
        <f t="shared" si="58"/>
        <v>0</v>
      </c>
      <c r="W166" s="194">
        <f t="shared" si="59"/>
        <v>0</v>
      </c>
      <c r="X166" s="96"/>
      <c r="Y166" s="97" t="str">
        <f t="shared" si="43"/>
        <v/>
      </c>
      <c r="Z166" s="56" t="str">
        <f t="shared" si="44"/>
        <v/>
      </c>
      <c r="AA166" s="56" t="str">
        <f t="shared" si="45"/>
        <v/>
      </c>
      <c r="AB166" s="56" t="str">
        <f t="shared" si="46"/>
        <v/>
      </c>
      <c r="AC166" s="56" t="str">
        <f t="shared" si="47"/>
        <v/>
      </c>
      <c r="AD166" s="56" t="str">
        <f t="shared" si="48"/>
        <v/>
      </c>
      <c r="AE166" s="53" t="str">
        <f t="shared" si="49"/>
        <v/>
      </c>
      <c r="AF166" s="53" t="str">
        <f t="shared" si="50"/>
        <v/>
      </c>
      <c r="AG166" s="98" t="str">
        <f t="shared" si="51"/>
        <v/>
      </c>
      <c r="AH166" s="84"/>
      <c r="AI166" s="8"/>
      <c r="AJ166" s="55">
        <f t="shared" si="52"/>
        <v>0</v>
      </c>
      <c r="AK166" s="85"/>
      <c r="AL166" s="86"/>
      <c r="AM166" s="101">
        <f t="shared" si="53"/>
        <v>0</v>
      </c>
      <c r="AN166" s="147" t="str">
        <f t="shared" si="54"/>
        <v/>
      </c>
      <c r="AO166" s="147" t="str">
        <f t="shared" si="55"/>
        <v/>
      </c>
      <c r="AP166" s="3">
        <f t="shared" si="56"/>
        <v>25700</v>
      </c>
      <c r="AQ166" s="3">
        <f t="shared" si="57"/>
        <v>28000</v>
      </c>
    </row>
    <row r="167" spans="1:43" s="3" customFormat="1" ht="39" customHeight="1" thickBot="1" x14ac:dyDescent="0.25">
      <c r="A167" s="2"/>
      <c r="B167" s="87">
        <v>160</v>
      </c>
      <c r="C167" s="173"/>
      <c r="D167" s="174"/>
      <c r="E167" s="175"/>
      <c r="F167" s="4"/>
      <c r="G167" s="4"/>
      <c r="H167" s="174"/>
      <c r="I167" s="189"/>
      <c r="J167" s="190"/>
      <c r="K167" s="178"/>
      <c r="L167" s="179"/>
      <c r="M167" s="180"/>
      <c r="N167" s="181"/>
      <c r="O167" s="182"/>
      <c r="P167" s="183"/>
      <c r="Q167" s="184" t="str">
        <f t="shared" si="40"/>
        <v/>
      </c>
      <c r="R167" s="185" t="str">
        <f t="shared" si="41"/>
        <v/>
      </c>
      <c r="S167" s="191"/>
      <c r="T167" s="192">
        <f t="shared" si="42"/>
        <v>0</v>
      </c>
      <c r="U167" s="218">
        <v>28000</v>
      </c>
      <c r="V167" s="193">
        <f t="shared" si="58"/>
        <v>0</v>
      </c>
      <c r="W167" s="194">
        <f t="shared" si="59"/>
        <v>0</v>
      </c>
      <c r="X167" s="96"/>
      <c r="Y167" s="97" t="str">
        <f t="shared" si="43"/>
        <v/>
      </c>
      <c r="Z167" s="56" t="str">
        <f t="shared" si="44"/>
        <v/>
      </c>
      <c r="AA167" s="56" t="str">
        <f t="shared" si="45"/>
        <v/>
      </c>
      <c r="AB167" s="56" t="str">
        <f t="shared" si="46"/>
        <v/>
      </c>
      <c r="AC167" s="56" t="str">
        <f t="shared" si="47"/>
        <v/>
      </c>
      <c r="AD167" s="56" t="str">
        <f t="shared" si="48"/>
        <v/>
      </c>
      <c r="AE167" s="53" t="str">
        <f t="shared" si="49"/>
        <v/>
      </c>
      <c r="AF167" s="53" t="str">
        <f t="shared" si="50"/>
        <v/>
      </c>
      <c r="AG167" s="98" t="str">
        <f t="shared" si="51"/>
        <v/>
      </c>
      <c r="AH167" s="84"/>
      <c r="AI167" s="8"/>
      <c r="AJ167" s="55">
        <f t="shared" si="52"/>
        <v>0</v>
      </c>
      <c r="AK167" s="85"/>
      <c r="AL167" s="86"/>
      <c r="AM167" s="101">
        <f t="shared" si="53"/>
        <v>0</v>
      </c>
      <c r="AN167" s="147" t="str">
        <f t="shared" si="54"/>
        <v/>
      </c>
      <c r="AO167" s="147" t="str">
        <f t="shared" si="55"/>
        <v/>
      </c>
      <c r="AP167" s="3">
        <f t="shared" si="56"/>
        <v>25700</v>
      </c>
      <c r="AQ167" s="3">
        <f t="shared" si="57"/>
        <v>28000</v>
      </c>
    </row>
    <row r="168" spans="1:43" s="3" customFormat="1" ht="39" customHeight="1" thickBot="1" x14ac:dyDescent="0.25">
      <c r="A168" s="2"/>
      <c r="B168" s="87">
        <v>161</v>
      </c>
      <c r="C168" s="173"/>
      <c r="D168" s="174"/>
      <c r="E168" s="175"/>
      <c r="F168" s="4"/>
      <c r="G168" s="4"/>
      <c r="H168" s="174"/>
      <c r="I168" s="189"/>
      <c r="J168" s="190"/>
      <c r="K168" s="178"/>
      <c r="L168" s="179"/>
      <c r="M168" s="180"/>
      <c r="N168" s="181"/>
      <c r="O168" s="182"/>
      <c r="P168" s="183"/>
      <c r="Q168" s="184" t="str">
        <f t="shared" si="40"/>
        <v/>
      </c>
      <c r="R168" s="185" t="str">
        <f t="shared" si="41"/>
        <v/>
      </c>
      <c r="S168" s="191"/>
      <c r="T168" s="192">
        <f t="shared" si="42"/>
        <v>0</v>
      </c>
      <c r="U168" s="218">
        <v>28000</v>
      </c>
      <c r="V168" s="193">
        <f t="shared" si="58"/>
        <v>0</v>
      </c>
      <c r="W168" s="194">
        <f t="shared" si="59"/>
        <v>0</v>
      </c>
      <c r="X168" s="96"/>
      <c r="Y168" s="97" t="str">
        <f t="shared" si="43"/>
        <v/>
      </c>
      <c r="Z168" s="56" t="str">
        <f t="shared" si="44"/>
        <v/>
      </c>
      <c r="AA168" s="56" t="str">
        <f t="shared" si="45"/>
        <v/>
      </c>
      <c r="AB168" s="56" t="str">
        <f t="shared" si="46"/>
        <v/>
      </c>
      <c r="AC168" s="56" t="str">
        <f t="shared" si="47"/>
        <v/>
      </c>
      <c r="AD168" s="56" t="str">
        <f t="shared" si="48"/>
        <v/>
      </c>
      <c r="AE168" s="53" t="str">
        <f t="shared" si="49"/>
        <v/>
      </c>
      <c r="AF168" s="53" t="str">
        <f t="shared" si="50"/>
        <v/>
      </c>
      <c r="AG168" s="98" t="str">
        <f t="shared" si="51"/>
        <v/>
      </c>
      <c r="AH168" s="84"/>
      <c r="AI168" s="8"/>
      <c r="AJ168" s="55">
        <f t="shared" si="52"/>
        <v>0</v>
      </c>
      <c r="AK168" s="85"/>
      <c r="AL168" s="86"/>
      <c r="AM168" s="101">
        <f t="shared" si="53"/>
        <v>0</v>
      </c>
      <c r="AN168" s="147" t="str">
        <f t="shared" si="54"/>
        <v/>
      </c>
      <c r="AO168" s="147" t="str">
        <f t="shared" si="55"/>
        <v/>
      </c>
      <c r="AP168" s="3">
        <f t="shared" si="56"/>
        <v>25700</v>
      </c>
      <c r="AQ168" s="3">
        <f t="shared" si="57"/>
        <v>28000</v>
      </c>
    </row>
    <row r="169" spans="1:43" s="3" customFormat="1" ht="39" customHeight="1" thickBot="1" x14ac:dyDescent="0.25">
      <c r="A169" s="2"/>
      <c r="B169" s="87">
        <v>162</v>
      </c>
      <c r="C169" s="173"/>
      <c r="D169" s="174"/>
      <c r="E169" s="175"/>
      <c r="F169" s="4"/>
      <c r="G169" s="4"/>
      <c r="H169" s="174"/>
      <c r="I169" s="189"/>
      <c r="J169" s="190"/>
      <c r="K169" s="178"/>
      <c r="L169" s="179"/>
      <c r="M169" s="180"/>
      <c r="N169" s="181"/>
      <c r="O169" s="182"/>
      <c r="P169" s="183"/>
      <c r="Q169" s="184" t="str">
        <f t="shared" si="40"/>
        <v/>
      </c>
      <c r="R169" s="185" t="str">
        <f t="shared" si="41"/>
        <v/>
      </c>
      <c r="S169" s="191"/>
      <c r="T169" s="192">
        <f t="shared" si="42"/>
        <v>0</v>
      </c>
      <c r="U169" s="218">
        <v>28000</v>
      </c>
      <c r="V169" s="193">
        <f t="shared" si="58"/>
        <v>0</v>
      </c>
      <c r="W169" s="194">
        <f t="shared" si="59"/>
        <v>0</v>
      </c>
      <c r="X169" s="96"/>
      <c r="Y169" s="97" t="str">
        <f t="shared" si="43"/>
        <v/>
      </c>
      <c r="Z169" s="56" t="str">
        <f t="shared" si="44"/>
        <v/>
      </c>
      <c r="AA169" s="56" t="str">
        <f t="shared" si="45"/>
        <v/>
      </c>
      <c r="AB169" s="56" t="str">
        <f t="shared" si="46"/>
        <v/>
      </c>
      <c r="AC169" s="56" t="str">
        <f t="shared" si="47"/>
        <v/>
      </c>
      <c r="AD169" s="56" t="str">
        <f t="shared" si="48"/>
        <v/>
      </c>
      <c r="AE169" s="53" t="str">
        <f t="shared" si="49"/>
        <v/>
      </c>
      <c r="AF169" s="53" t="str">
        <f t="shared" si="50"/>
        <v/>
      </c>
      <c r="AG169" s="98" t="str">
        <f t="shared" si="51"/>
        <v/>
      </c>
      <c r="AH169" s="84"/>
      <c r="AI169" s="8"/>
      <c r="AJ169" s="55">
        <f t="shared" si="52"/>
        <v>0</v>
      </c>
      <c r="AK169" s="85"/>
      <c r="AL169" s="86"/>
      <c r="AM169" s="101">
        <f t="shared" si="53"/>
        <v>0</v>
      </c>
      <c r="AN169" s="147" t="str">
        <f t="shared" si="54"/>
        <v/>
      </c>
      <c r="AO169" s="147" t="str">
        <f t="shared" si="55"/>
        <v/>
      </c>
      <c r="AP169" s="3">
        <f t="shared" si="56"/>
        <v>25700</v>
      </c>
      <c r="AQ169" s="3">
        <f t="shared" si="57"/>
        <v>28000</v>
      </c>
    </row>
    <row r="170" spans="1:43" s="3" customFormat="1" ht="39" customHeight="1" thickBot="1" x14ac:dyDescent="0.25">
      <c r="A170" s="2"/>
      <c r="B170" s="87">
        <v>163</v>
      </c>
      <c r="C170" s="173"/>
      <c r="D170" s="174"/>
      <c r="E170" s="175"/>
      <c r="F170" s="4"/>
      <c r="G170" s="4"/>
      <c r="H170" s="174"/>
      <c r="I170" s="189"/>
      <c r="J170" s="190"/>
      <c r="K170" s="178"/>
      <c r="L170" s="179"/>
      <c r="M170" s="180"/>
      <c r="N170" s="181"/>
      <c r="O170" s="182"/>
      <c r="P170" s="183"/>
      <c r="Q170" s="184" t="str">
        <f t="shared" si="40"/>
        <v/>
      </c>
      <c r="R170" s="185" t="str">
        <f t="shared" si="41"/>
        <v/>
      </c>
      <c r="S170" s="191"/>
      <c r="T170" s="192">
        <f t="shared" si="42"/>
        <v>0</v>
      </c>
      <c r="U170" s="218">
        <v>28000</v>
      </c>
      <c r="V170" s="193">
        <f t="shared" si="58"/>
        <v>0</v>
      </c>
      <c r="W170" s="194">
        <f t="shared" si="59"/>
        <v>0</v>
      </c>
      <c r="X170" s="96"/>
      <c r="Y170" s="97" t="str">
        <f t="shared" si="43"/>
        <v/>
      </c>
      <c r="Z170" s="56" t="str">
        <f t="shared" si="44"/>
        <v/>
      </c>
      <c r="AA170" s="56" t="str">
        <f t="shared" si="45"/>
        <v/>
      </c>
      <c r="AB170" s="56" t="str">
        <f t="shared" si="46"/>
        <v/>
      </c>
      <c r="AC170" s="56" t="str">
        <f t="shared" si="47"/>
        <v/>
      </c>
      <c r="AD170" s="56" t="str">
        <f t="shared" si="48"/>
        <v/>
      </c>
      <c r="AE170" s="53" t="str">
        <f t="shared" si="49"/>
        <v/>
      </c>
      <c r="AF170" s="53" t="str">
        <f t="shared" si="50"/>
        <v/>
      </c>
      <c r="AG170" s="98" t="str">
        <f t="shared" si="51"/>
        <v/>
      </c>
      <c r="AH170" s="84"/>
      <c r="AI170" s="8"/>
      <c r="AJ170" s="55">
        <f t="shared" si="52"/>
        <v>0</v>
      </c>
      <c r="AK170" s="85"/>
      <c r="AL170" s="86"/>
      <c r="AM170" s="101">
        <f t="shared" si="53"/>
        <v>0</v>
      </c>
      <c r="AN170" s="147" t="str">
        <f t="shared" si="54"/>
        <v/>
      </c>
      <c r="AO170" s="147" t="str">
        <f t="shared" si="55"/>
        <v/>
      </c>
      <c r="AP170" s="3">
        <f t="shared" si="56"/>
        <v>25700</v>
      </c>
      <c r="AQ170" s="3">
        <f t="shared" si="57"/>
        <v>28000</v>
      </c>
    </row>
    <row r="171" spans="1:43" s="3" customFormat="1" ht="39" customHeight="1" thickBot="1" x14ac:dyDescent="0.25">
      <c r="A171" s="2"/>
      <c r="B171" s="87">
        <v>164</v>
      </c>
      <c r="C171" s="173"/>
      <c r="D171" s="174"/>
      <c r="E171" s="175"/>
      <c r="F171" s="4"/>
      <c r="G171" s="4"/>
      <c r="H171" s="174"/>
      <c r="I171" s="189"/>
      <c r="J171" s="190"/>
      <c r="K171" s="178"/>
      <c r="L171" s="179"/>
      <c r="M171" s="180"/>
      <c r="N171" s="181"/>
      <c r="O171" s="182"/>
      <c r="P171" s="183"/>
      <c r="Q171" s="184" t="str">
        <f t="shared" si="40"/>
        <v/>
      </c>
      <c r="R171" s="185" t="str">
        <f t="shared" si="41"/>
        <v/>
      </c>
      <c r="S171" s="191"/>
      <c r="T171" s="192">
        <f t="shared" si="42"/>
        <v>0</v>
      </c>
      <c r="U171" s="218">
        <v>28000</v>
      </c>
      <c r="V171" s="193">
        <f t="shared" si="58"/>
        <v>0</v>
      </c>
      <c r="W171" s="194">
        <f t="shared" si="59"/>
        <v>0</v>
      </c>
      <c r="X171" s="96"/>
      <c r="Y171" s="97" t="str">
        <f t="shared" si="43"/>
        <v/>
      </c>
      <c r="Z171" s="56" t="str">
        <f t="shared" si="44"/>
        <v/>
      </c>
      <c r="AA171" s="56" t="str">
        <f t="shared" si="45"/>
        <v/>
      </c>
      <c r="AB171" s="56" t="str">
        <f t="shared" si="46"/>
        <v/>
      </c>
      <c r="AC171" s="56" t="str">
        <f t="shared" si="47"/>
        <v/>
      </c>
      <c r="AD171" s="56" t="str">
        <f t="shared" si="48"/>
        <v/>
      </c>
      <c r="AE171" s="53" t="str">
        <f t="shared" si="49"/>
        <v/>
      </c>
      <c r="AF171" s="53" t="str">
        <f t="shared" si="50"/>
        <v/>
      </c>
      <c r="AG171" s="98" t="str">
        <f t="shared" si="51"/>
        <v/>
      </c>
      <c r="AH171" s="84"/>
      <c r="AI171" s="8"/>
      <c r="AJ171" s="55">
        <f t="shared" si="52"/>
        <v>0</v>
      </c>
      <c r="AK171" s="85"/>
      <c r="AL171" s="86"/>
      <c r="AM171" s="101">
        <f t="shared" si="53"/>
        <v>0</v>
      </c>
      <c r="AN171" s="147" t="str">
        <f t="shared" si="54"/>
        <v/>
      </c>
      <c r="AO171" s="147" t="str">
        <f t="shared" si="55"/>
        <v/>
      </c>
      <c r="AP171" s="3">
        <f t="shared" si="56"/>
        <v>25700</v>
      </c>
      <c r="AQ171" s="3">
        <f t="shared" si="57"/>
        <v>28000</v>
      </c>
    </row>
    <row r="172" spans="1:43" s="3" customFormat="1" ht="39" customHeight="1" thickBot="1" x14ac:dyDescent="0.25">
      <c r="A172" s="2"/>
      <c r="B172" s="87">
        <v>165</v>
      </c>
      <c r="C172" s="173"/>
      <c r="D172" s="174"/>
      <c r="E172" s="175"/>
      <c r="F172" s="4"/>
      <c r="G172" s="4"/>
      <c r="H172" s="174"/>
      <c r="I172" s="189"/>
      <c r="J172" s="190"/>
      <c r="K172" s="178"/>
      <c r="L172" s="179"/>
      <c r="M172" s="180"/>
      <c r="N172" s="181"/>
      <c r="O172" s="182"/>
      <c r="P172" s="183"/>
      <c r="Q172" s="184" t="str">
        <f t="shared" si="40"/>
        <v/>
      </c>
      <c r="R172" s="185" t="str">
        <f t="shared" si="41"/>
        <v/>
      </c>
      <c r="S172" s="191"/>
      <c r="T172" s="192">
        <f t="shared" si="42"/>
        <v>0</v>
      </c>
      <c r="U172" s="218">
        <v>28000</v>
      </c>
      <c r="V172" s="193">
        <f t="shared" si="58"/>
        <v>0</v>
      </c>
      <c r="W172" s="194">
        <f t="shared" si="59"/>
        <v>0</v>
      </c>
      <c r="X172" s="96"/>
      <c r="Y172" s="97" t="str">
        <f t="shared" si="43"/>
        <v/>
      </c>
      <c r="Z172" s="56" t="str">
        <f t="shared" si="44"/>
        <v/>
      </c>
      <c r="AA172" s="56" t="str">
        <f t="shared" si="45"/>
        <v/>
      </c>
      <c r="AB172" s="56" t="str">
        <f t="shared" si="46"/>
        <v/>
      </c>
      <c r="AC172" s="56" t="str">
        <f t="shared" si="47"/>
        <v/>
      </c>
      <c r="AD172" s="56" t="str">
        <f t="shared" si="48"/>
        <v/>
      </c>
      <c r="AE172" s="53" t="str">
        <f t="shared" si="49"/>
        <v/>
      </c>
      <c r="AF172" s="53" t="str">
        <f t="shared" si="50"/>
        <v/>
      </c>
      <c r="AG172" s="98" t="str">
        <f t="shared" si="51"/>
        <v/>
      </c>
      <c r="AH172" s="84"/>
      <c r="AI172" s="8"/>
      <c r="AJ172" s="55">
        <f t="shared" si="52"/>
        <v>0</v>
      </c>
      <c r="AK172" s="85"/>
      <c r="AL172" s="86"/>
      <c r="AM172" s="101">
        <f t="shared" si="53"/>
        <v>0</v>
      </c>
      <c r="AN172" s="147" t="str">
        <f t="shared" si="54"/>
        <v/>
      </c>
      <c r="AO172" s="147" t="str">
        <f t="shared" si="55"/>
        <v/>
      </c>
      <c r="AP172" s="3">
        <f t="shared" si="56"/>
        <v>25700</v>
      </c>
      <c r="AQ172" s="3">
        <f t="shared" si="57"/>
        <v>28000</v>
      </c>
    </row>
    <row r="173" spans="1:43" s="3" customFormat="1" ht="39" customHeight="1" thickBot="1" x14ac:dyDescent="0.25">
      <c r="A173" s="2"/>
      <c r="B173" s="87">
        <v>166</v>
      </c>
      <c r="C173" s="173"/>
      <c r="D173" s="174"/>
      <c r="E173" s="175"/>
      <c r="F173" s="4"/>
      <c r="G173" s="4"/>
      <c r="H173" s="174"/>
      <c r="I173" s="189"/>
      <c r="J173" s="190"/>
      <c r="K173" s="178"/>
      <c r="L173" s="179"/>
      <c r="M173" s="180"/>
      <c r="N173" s="181"/>
      <c r="O173" s="182"/>
      <c r="P173" s="183"/>
      <c r="Q173" s="184" t="str">
        <f t="shared" si="40"/>
        <v/>
      </c>
      <c r="R173" s="185" t="str">
        <f t="shared" si="41"/>
        <v/>
      </c>
      <c r="S173" s="191"/>
      <c r="T173" s="192">
        <f t="shared" si="42"/>
        <v>0</v>
      </c>
      <c r="U173" s="218">
        <v>28000</v>
      </c>
      <c r="V173" s="193">
        <f t="shared" si="58"/>
        <v>0</v>
      </c>
      <c r="W173" s="194">
        <f t="shared" si="59"/>
        <v>0</v>
      </c>
      <c r="X173" s="96"/>
      <c r="Y173" s="97" t="str">
        <f t="shared" si="43"/>
        <v/>
      </c>
      <c r="Z173" s="56" t="str">
        <f t="shared" si="44"/>
        <v/>
      </c>
      <c r="AA173" s="56" t="str">
        <f t="shared" si="45"/>
        <v/>
      </c>
      <c r="AB173" s="56" t="str">
        <f t="shared" si="46"/>
        <v/>
      </c>
      <c r="AC173" s="56" t="str">
        <f t="shared" si="47"/>
        <v/>
      </c>
      <c r="AD173" s="56" t="str">
        <f t="shared" si="48"/>
        <v/>
      </c>
      <c r="AE173" s="53" t="str">
        <f t="shared" si="49"/>
        <v/>
      </c>
      <c r="AF173" s="53" t="str">
        <f t="shared" si="50"/>
        <v/>
      </c>
      <c r="AG173" s="98" t="str">
        <f t="shared" si="51"/>
        <v/>
      </c>
      <c r="AH173" s="84"/>
      <c r="AI173" s="8"/>
      <c r="AJ173" s="55">
        <f t="shared" si="52"/>
        <v>0</v>
      </c>
      <c r="AK173" s="85"/>
      <c r="AL173" s="86"/>
      <c r="AM173" s="101">
        <f t="shared" si="53"/>
        <v>0</v>
      </c>
      <c r="AN173" s="147" t="str">
        <f t="shared" si="54"/>
        <v/>
      </c>
      <c r="AO173" s="147" t="str">
        <f t="shared" si="55"/>
        <v/>
      </c>
      <c r="AP173" s="3">
        <f t="shared" si="56"/>
        <v>25700</v>
      </c>
      <c r="AQ173" s="3">
        <f t="shared" si="57"/>
        <v>28000</v>
      </c>
    </row>
    <row r="174" spans="1:43" s="3" customFormat="1" ht="39" customHeight="1" thickBot="1" x14ac:dyDescent="0.25">
      <c r="A174" s="2"/>
      <c r="B174" s="87">
        <v>167</v>
      </c>
      <c r="C174" s="173"/>
      <c r="D174" s="174"/>
      <c r="E174" s="175"/>
      <c r="F174" s="4"/>
      <c r="G174" s="4"/>
      <c r="H174" s="174"/>
      <c r="I174" s="189"/>
      <c r="J174" s="190"/>
      <c r="K174" s="178"/>
      <c r="L174" s="179"/>
      <c r="M174" s="180"/>
      <c r="N174" s="181"/>
      <c r="O174" s="182"/>
      <c r="P174" s="183"/>
      <c r="Q174" s="184" t="str">
        <f t="shared" si="40"/>
        <v/>
      </c>
      <c r="R174" s="185" t="str">
        <f t="shared" si="41"/>
        <v/>
      </c>
      <c r="S174" s="191"/>
      <c r="T174" s="192">
        <f t="shared" si="42"/>
        <v>0</v>
      </c>
      <c r="U174" s="218">
        <v>28000</v>
      </c>
      <c r="V174" s="193">
        <f t="shared" si="58"/>
        <v>0</v>
      </c>
      <c r="W174" s="194">
        <f t="shared" si="59"/>
        <v>0</v>
      </c>
      <c r="X174" s="96"/>
      <c r="Y174" s="97" t="str">
        <f t="shared" si="43"/>
        <v/>
      </c>
      <c r="Z174" s="56" t="str">
        <f t="shared" si="44"/>
        <v/>
      </c>
      <c r="AA174" s="56" t="str">
        <f t="shared" si="45"/>
        <v/>
      </c>
      <c r="AB174" s="56" t="str">
        <f t="shared" si="46"/>
        <v/>
      </c>
      <c r="AC174" s="56" t="str">
        <f t="shared" si="47"/>
        <v/>
      </c>
      <c r="AD174" s="56" t="str">
        <f t="shared" si="48"/>
        <v/>
      </c>
      <c r="AE174" s="53" t="str">
        <f t="shared" si="49"/>
        <v/>
      </c>
      <c r="AF174" s="53" t="str">
        <f t="shared" si="50"/>
        <v/>
      </c>
      <c r="AG174" s="98" t="str">
        <f t="shared" si="51"/>
        <v/>
      </c>
      <c r="AH174" s="84"/>
      <c r="AI174" s="8"/>
      <c r="AJ174" s="55">
        <f t="shared" si="52"/>
        <v>0</v>
      </c>
      <c r="AK174" s="85"/>
      <c r="AL174" s="86"/>
      <c r="AM174" s="101">
        <f t="shared" si="53"/>
        <v>0</v>
      </c>
      <c r="AN174" s="147" t="str">
        <f t="shared" si="54"/>
        <v/>
      </c>
      <c r="AO174" s="147" t="str">
        <f t="shared" si="55"/>
        <v/>
      </c>
      <c r="AP174" s="3">
        <f t="shared" si="56"/>
        <v>25700</v>
      </c>
      <c r="AQ174" s="3">
        <f t="shared" si="57"/>
        <v>28000</v>
      </c>
    </row>
    <row r="175" spans="1:43" s="3" customFormat="1" ht="39" customHeight="1" thickBot="1" x14ac:dyDescent="0.25">
      <c r="A175" s="2"/>
      <c r="B175" s="87">
        <v>168</v>
      </c>
      <c r="C175" s="173"/>
      <c r="D175" s="174"/>
      <c r="E175" s="175"/>
      <c r="F175" s="4"/>
      <c r="G175" s="4"/>
      <c r="H175" s="174"/>
      <c r="I175" s="189"/>
      <c r="J175" s="190"/>
      <c r="K175" s="178"/>
      <c r="L175" s="179"/>
      <c r="M175" s="180"/>
      <c r="N175" s="181"/>
      <c r="O175" s="182"/>
      <c r="P175" s="183"/>
      <c r="Q175" s="184" t="str">
        <f t="shared" si="40"/>
        <v/>
      </c>
      <c r="R175" s="185" t="str">
        <f t="shared" si="41"/>
        <v/>
      </c>
      <c r="S175" s="191"/>
      <c r="T175" s="192">
        <f t="shared" si="42"/>
        <v>0</v>
      </c>
      <c r="U175" s="218">
        <v>28000</v>
      </c>
      <c r="V175" s="193">
        <f t="shared" si="58"/>
        <v>0</v>
      </c>
      <c r="W175" s="194">
        <f t="shared" si="59"/>
        <v>0</v>
      </c>
      <c r="X175" s="96"/>
      <c r="Y175" s="97" t="str">
        <f t="shared" si="43"/>
        <v/>
      </c>
      <c r="Z175" s="56" t="str">
        <f t="shared" si="44"/>
        <v/>
      </c>
      <c r="AA175" s="56" t="str">
        <f t="shared" si="45"/>
        <v/>
      </c>
      <c r="AB175" s="56" t="str">
        <f t="shared" si="46"/>
        <v/>
      </c>
      <c r="AC175" s="56" t="str">
        <f t="shared" si="47"/>
        <v/>
      </c>
      <c r="AD175" s="56" t="str">
        <f t="shared" si="48"/>
        <v/>
      </c>
      <c r="AE175" s="53" t="str">
        <f t="shared" si="49"/>
        <v/>
      </c>
      <c r="AF175" s="53" t="str">
        <f t="shared" si="50"/>
        <v/>
      </c>
      <c r="AG175" s="98" t="str">
        <f t="shared" si="51"/>
        <v/>
      </c>
      <c r="AH175" s="84"/>
      <c r="AI175" s="8"/>
      <c r="AJ175" s="55">
        <f t="shared" si="52"/>
        <v>0</v>
      </c>
      <c r="AK175" s="85"/>
      <c r="AL175" s="86"/>
      <c r="AM175" s="101">
        <f t="shared" si="53"/>
        <v>0</v>
      </c>
      <c r="AN175" s="147" t="str">
        <f t="shared" si="54"/>
        <v/>
      </c>
      <c r="AO175" s="147" t="str">
        <f t="shared" si="55"/>
        <v/>
      </c>
      <c r="AP175" s="3">
        <f t="shared" si="56"/>
        <v>25700</v>
      </c>
      <c r="AQ175" s="3">
        <f t="shared" si="57"/>
        <v>28000</v>
      </c>
    </row>
    <row r="176" spans="1:43" s="3" customFormat="1" ht="39" customHeight="1" thickBot="1" x14ac:dyDescent="0.25">
      <c r="A176" s="2"/>
      <c r="B176" s="87">
        <v>169</v>
      </c>
      <c r="C176" s="173"/>
      <c r="D176" s="174"/>
      <c r="E176" s="175"/>
      <c r="F176" s="4"/>
      <c r="G176" s="4"/>
      <c r="H176" s="174"/>
      <c r="I176" s="189"/>
      <c r="J176" s="190"/>
      <c r="K176" s="178"/>
      <c r="L176" s="179"/>
      <c r="M176" s="180"/>
      <c r="N176" s="181"/>
      <c r="O176" s="182"/>
      <c r="P176" s="183"/>
      <c r="Q176" s="184" t="str">
        <f t="shared" si="40"/>
        <v/>
      </c>
      <c r="R176" s="185" t="str">
        <f t="shared" si="41"/>
        <v/>
      </c>
      <c r="S176" s="191"/>
      <c r="T176" s="192">
        <f t="shared" si="42"/>
        <v>0</v>
      </c>
      <c r="U176" s="218">
        <v>28000</v>
      </c>
      <c r="V176" s="193">
        <f t="shared" si="58"/>
        <v>0</v>
      </c>
      <c r="W176" s="194">
        <f t="shared" si="59"/>
        <v>0</v>
      </c>
      <c r="X176" s="96"/>
      <c r="Y176" s="97" t="str">
        <f t="shared" si="43"/>
        <v/>
      </c>
      <c r="Z176" s="56" t="str">
        <f t="shared" si="44"/>
        <v/>
      </c>
      <c r="AA176" s="56" t="str">
        <f t="shared" si="45"/>
        <v/>
      </c>
      <c r="AB176" s="56" t="str">
        <f t="shared" si="46"/>
        <v/>
      </c>
      <c r="AC176" s="56" t="str">
        <f t="shared" si="47"/>
        <v/>
      </c>
      <c r="AD176" s="56" t="str">
        <f t="shared" si="48"/>
        <v/>
      </c>
      <c r="AE176" s="53" t="str">
        <f t="shared" si="49"/>
        <v/>
      </c>
      <c r="AF176" s="53" t="str">
        <f t="shared" si="50"/>
        <v/>
      </c>
      <c r="AG176" s="98" t="str">
        <f t="shared" si="51"/>
        <v/>
      </c>
      <c r="AH176" s="84"/>
      <c r="AI176" s="8"/>
      <c r="AJ176" s="55">
        <f t="shared" si="52"/>
        <v>0</v>
      </c>
      <c r="AK176" s="85"/>
      <c r="AL176" s="86"/>
      <c r="AM176" s="101">
        <f t="shared" si="53"/>
        <v>0</v>
      </c>
      <c r="AN176" s="147" t="str">
        <f t="shared" si="54"/>
        <v/>
      </c>
      <c r="AO176" s="147" t="str">
        <f t="shared" si="55"/>
        <v/>
      </c>
      <c r="AP176" s="3">
        <f t="shared" si="56"/>
        <v>25700</v>
      </c>
      <c r="AQ176" s="3">
        <f t="shared" si="57"/>
        <v>28000</v>
      </c>
    </row>
    <row r="177" spans="1:43" s="3" customFormat="1" ht="39" customHeight="1" thickBot="1" x14ac:dyDescent="0.25">
      <c r="A177" s="2"/>
      <c r="B177" s="87">
        <v>170</v>
      </c>
      <c r="C177" s="173"/>
      <c r="D177" s="174"/>
      <c r="E177" s="175"/>
      <c r="F177" s="4"/>
      <c r="G177" s="4"/>
      <c r="H177" s="174"/>
      <c r="I177" s="189"/>
      <c r="J177" s="190"/>
      <c r="K177" s="178"/>
      <c r="L177" s="179"/>
      <c r="M177" s="180"/>
      <c r="N177" s="181"/>
      <c r="O177" s="182"/>
      <c r="P177" s="183"/>
      <c r="Q177" s="184" t="str">
        <f t="shared" si="40"/>
        <v/>
      </c>
      <c r="R177" s="185" t="str">
        <f t="shared" si="41"/>
        <v/>
      </c>
      <c r="S177" s="191"/>
      <c r="T177" s="192">
        <f t="shared" si="42"/>
        <v>0</v>
      </c>
      <c r="U177" s="218">
        <v>28000</v>
      </c>
      <c r="V177" s="193">
        <f t="shared" si="58"/>
        <v>0</v>
      </c>
      <c r="W177" s="194">
        <f t="shared" si="59"/>
        <v>0</v>
      </c>
      <c r="X177" s="96"/>
      <c r="Y177" s="97" t="str">
        <f t="shared" si="43"/>
        <v/>
      </c>
      <c r="Z177" s="56" t="str">
        <f t="shared" si="44"/>
        <v/>
      </c>
      <c r="AA177" s="56" t="str">
        <f t="shared" si="45"/>
        <v/>
      </c>
      <c r="AB177" s="56" t="str">
        <f t="shared" si="46"/>
        <v/>
      </c>
      <c r="AC177" s="56" t="str">
        <f t="shared" si="47"/>
        <v/>
      </c>
      <c r="AD177" s="56" t="str">
        <f t="shared" si="48"/>
        <v/>
      </c>
      <c r="AE177" s="53" t="str">
        <f t="shared" si="49"/>
        <v/>
      </c>
      <c r="AF177" s="53" t="str">
        <f t="shared" si="50"/>
        <v/>
      </c>
      <c r="AG177" s="98" t="str">
        <f t="shared" si="51"/>
        <v/>
      </c>
      <c r="AH177" s="84"/>
      <c r="AI177" s="8"/>
      <c r="AJ177" s="55">
        <f t="shared" si="52"/>
        <v>0</v>
      </c>
      <c r="AK177" s="85"/>
      <c r="AL177" s="86"/>
      <c r="AM177" s="101">
        <f t="shared" si="53"/>
        <v>0</v>
      </c>
      <c r="AN177" s="147" t="str">
        <f t="shared" si="54"/>
        <v/>
      </c>
      <c r="AO177" s="147" t="str">
        <f t="shared" si="55"/>
        <v/>
      </c>
      <c r="AP177" s="3">
        <f t="shared" si="56"/>
        <v>25700</v>
      </c>
      <c r="AQ177" s="3">
        <f t="shared" si="57"/>
        <v>28000</v>
      </c>
    </row>
    <row r="178" spans="1:43" s="3" customFormat="1" ht="39" customHeight="1" thickBot="1" x14ac:dyDescent="0.25">
      <c r="A178" s="2"/>
      <c r="B178" s="87">
        <v>171</v>
      </c>
      <c r="C178" s="173"/>
      <c r="D178" s="174"/>
      <c r="E178" s="175"/>
      <c r="F178" s="4"/>
      <c r="G178" s="4"/>
      <c r="H178" s="174"/>
      <c r="I178" s="189"/>
      <c r="J178" s="190"/>
      <c r="K178" s="178"/>
      <c r="L178" s="179"/>
      <c r="M178" s="180"/>
      <c r="N178" s="181"/>
      <c r="O178" s="182"/>
      <c r="P178" s="183"/>
      <c r="Q178" s="184" t="str">
        <f t="shared" si="40"/>
        <v/>
      </c>
      <c r="R178" s="185" t="str">
        <f t="shared" si="41"/>
        <v/>
      </c>
      <c r="S178" s="191"/>
      <c r="T178" s="192">
        <f t="shared" si="42"/>
        <v>0</v>
      </c>
      <c r="U178" s="218">
        <v>28000</v>
      </c>
      <c r="V178" s="193">
        <f t="shared" si="58"/>
        <v>0</v>
      </c>
      <c r="W178" s="194">
        <f t="shared" si="59"/>
        <v>0</v>
      </c>
      <c r="X178" s="96"/>
      <c r="Y178" s="97" t="str">
        <f t="shared" si="43"/>
        <v/>
      </c>
      <c r="Z178" s="56" t="str">
        <f t="shared" si="44"/>
        <v/>
      </c>
      <c r="AA178" s="56" t="str">
        <f t="shared" si="45"/>
        <v/>
      </c>
      <c r="AB178" s="56" t="str">
        <f t="shared" si="46"/>
        <v/>
      </c>
      <c r="AC178" s="56" t="str">
        <f t="shared" si="47"/>
        <v/>
      </c>
      <c r="AD178" s="56" t="str">
        <f t="shared" si="48"/>
        <v/>
      </c>
      <c r="AE178" s="53" t="str">
        <f t="shared" si="49"/>
        <v/>
      </c>
      <c r="AF178" s="53" t="str">
        <f t="shared" si="50"/>
        <v/>
      </c>
      <c r="AG178" s="98" t="str">
        <f t="shared" si="51"/>
        <v/>
      </c>
      <c r="AH178" s="84"/>
      <c r="AI178" s="8"/>
      <c r="AJ178" s="55">
        <f t="shared" si="52"/>
        <v>0</v>
      </c>
      <c r="AK178" s="85"/>
      <c r="AL178" s="86"/>
      <c r="AM178" s="101">
        <f t="shared" si="53"/>
        <v>0</v>
      </c>
      <c r="AN178" s="147" t="str">
        <f t="shared" si="54"/>
        <v/>
      </c>
      <c r="AO178" s="147" t="str">
        <f t="shared" si="55"/>
        <v/>
      </c>
      <c r="AP178" s="3">
        <f t="shared" si="56"/>
        <v>25700</v>
      </c>
      <c r="AQ178" s="3">
        <f t="shared" si="57"/>
        <v>28000</v>
      </c>
    </row>
    <row r="179" spans="1:43" s="3" customFormat="1" ht="39" customHeight="1" thickBot="1" x14ac:dyDescent="0.25">
      <c r="A179" s="2"/>
      <c r="B179" s="87">
        <v>172</v>
      </c>
      <c r="C179" s="173"/>
      <c r="D179" s="174"/>
      <c r="E179" s="175"/>
      <c r="F179" s="4"/>
      <c r="G179" s="4"/>
      <c r="H179" s="174"/>
      <c r="I179" s="189"/>
      <c r="J179" s="190"/>
      <c r="K179" s="178"/>
      <c r="L179" s="179"/>
      <c r="M179" s="180"/>
      <c r="N179" s="181"/>
      <c r="O179" s="182"/>
      <c r="P179" s="183"/>
      <c r="Q179" s="184" t="str">
        <f t="shared" si="40"/>
        <v/>
      </c>
      <c r="R179" s="185" t="str">
        <f t="shared" si="41"/>
        <v/>
      </c>
      <c r="S179" s="191"/>
      <c r="T179" s="192">
        <f t="shared" si="42"/>
        <v>0</v>
      </c>
      <c r="U179" s="218">
        <v>28000</v>
      </c>
      <c r="V179" s="193">
        <f t="shared" si="58"/>
        <v>0</v>
      </c>
      <c r="W179" s="194">
        <f t="shared" si="59"/>
        <v>0</v>
      </c>
      <c r="X179" s="96"/>
      <c r="Y179" s="97" t="str">
        <f t="shared" si="43"/>
        <v/>
      </c>
      <c r="Z179" s="56" t="str">
        <f t="shared" si="44"/>
        <v/>
      </c>
      <c r="AA179" s="56" t="str">
        <f t="shared" si="45"/>
        <v/>
      </c>
      <c r="AB179" s="56" t="str">
        <f t="shared" si="46"/>
        <v/>
      </c>
      <c r="AC179" s="56" t="str">
        <f t="shared" si="47"/>
        <v/>
      </c>
      <c r="AD179" s="56" t="str">
        <f t="shared" si="48"/>
        <v/>
      </c>
      <c r="AE179" s="53" t="str">
        <f t="shared" si="49"/>
        <v/>
      </c>
      <c r="AF179" s="53" t="str">
        <f t="shared" si="50"/>
        <v/>
      </c>
      <c r="AG179" s="98" t="str">
        <f t="shared" si="51"/>
        <v/>
      </c>
      <c r="AH179" s="84"/>
      <c r="AI179" s="8"/>
      <c r="AJ179" s="55">
        <f t="shared" si="52"/>
        <v>0</v>
      </c>
      <c r="AK179" s="85"/>
      <c r="AL179" s="86"/>
      <c r="AM179" s="101">
        <f t="shared" si="53"/>
        <v>0</v>
      </c>
      <c r="AN179" s="147" t="str">
        <f t="shared" si="54"/>
        <v/>
      </c>
      <c r="AO179" s="147" t="str">
        <f t="shared" si="55"/>
        <v/>
      </c>
      <c r="AP179" s="3">
        <f t="shared" si="56"/>
        <v>25700</v>
      </c>
      <c r="AQ179" s="3">
        <f t="shared" si="57"/>
        <v>28000</v>
      </c>
    </row>
    <row r="180" spans="1:43" s="3" customFormat="1" ht="39" customHeight="1" thickBot="1" x14ac:dyDescent="0.25">
      <c r="A180" s="2"/>
      <c r="B180" s="87">
        <v>173</v>
      </c>
      <c r="C180" s="173"/>
      <c r="D180" s="174"/>
      <c r="E180" s="175"/>
      <c r="F180" s="4"/>
      <c r="G180" s="4"/>
      <c r="H180" s="174"/>
      <c r="I180" s="189"/>
      <c r="J180" s="190"/>
      <c r="K180" s="178"/>
      <c r="L180" s="179"/>
      <c r="M180" s="180"/>
      <c r="N180" s="181"/>
      <c r="O180" s="182"/>
      <c r="P180" s="183"/>
      <c r="Q180" s="184" t="str">
        <f t="shared" si="40"/>
        <v/>
      </c>
      <c r="R180" s="185" t="str">
        <f t="shared" si="41"/>
        <v/>
      </c>
      <c r="S180" s="191"/>
      <c r="T180" s="192">
        <f t="shared" si="42"/>
        <v>0</v>
      </c>
      <c r="U180" s="218">
        <v>28000</v>
      </c>
      <c r="V180" s="193">
        <f t="shared" si="58"/>
        <v>0</v>
      </c>
      <c r="W180" s="194">
        <f t="shared" si="59"/>
        <v>0</v>
      </c>
      <c r="X180" s="96"/>
      <c r="Y180" s="97" t="str">
        <f t="shared" si="43"/>
        <v/>
      </c>
      <c r="Z180" s="56" t="str">
        <f t="shared" si="44"/>
        <v/>
      </c>
      <c r="AA180" s="56" t="str">
        <f t="shared" si="45"/>
        <v/>
      </c>
      <c r="AB180" s="56" t="str">
        <f t="shared" si="46"/>
        <v/>
      </c>
      <c r="AC180" s="56" t="str">
        <f t="shared" si="47"/>
        <v/>
      </c>
      <c r="AD180" s="56" t="str">
        <f t="shared" si="48"/>
        <v/>
      </c>
      <c r="AE180" s="53" t="str">
        <f t="shared" si="49"/>
        <v/>
      </c>
      <c r="AF180" s="53" t="str">
        <f t="shared" si="50"/>
        <v/>
      </c>
      <c r="AG180" s="98" t="str">
        <f t="shared" si="51"/>
        <v/>
      </c>
      <c r="AH180" s="84"/>
      <c r="AI180" s="8"/>
      <c r="AJ180" s="55">
        <f t="shared" si="52"/>
        <v>0</v>
      </c>
      <c r="AK180" s="85"/>
      <c r="AL180" s="86"/>
      <c r="AM180" s="101">
        <f t="shared" si="53"/>
        <v>0</v>
      </c>
      <c r="AN180" s="147" t="str">
        <f t="shared" si="54"/>
        <v/>
      </c>
      <c r="AO180" s="147" t="str">
        <f t="shared" si="55"/>
        <v/>
      </c>
      <c r="AP180" s="3">
        <f t="shared" si="56"/>
        <v>25700</v>
      </c>
      <c r="AQ180" s="3">
        <f t="shared" si="57"/>
        <v>28000</v>
      </c>
    </row>
    <row r="181" spans="1:43" s="3" customFormat="1" ht="39" customHeight="1" thickBot="1" x14ac:dyDescent="0.25">
      <c r="A181" s="2"/>
      <c r="B181" s="87">
        <v>174</v>
      </c>
      <c r="C181" s="173"/>
      <c r="D181" s="174"/>
      <c r="E181" s="175"/>
      <c r="F181" s="4"/>
      <c r="G181" s="4"/>
      <c r="H181" s="174"/>
      <c r="I181" s="189"/>
      <c r="J181" s="190"/>
      <c r="K181" s="178"/>
      <c r="L181" s="179"/>
      <c r="M181" s="180"/>
      <c r="N181" s="181"/>
      <c r="O181" s="182"/>
      <c r="P181" s="183"/>
      <c r="Q181" s="184" t="str">
        <f t="shared" si="40"/>
        <v/>
      </c>
      <c r="R181" s="185" t="str">
        <f t="shared" si="41"/>
        <v/>
      </c>
      <c r="S181" s="191"/>
      <c r="T181" s="192">
        <f t="shared" si="42"/>
        <v>0</v>
      </c>
      <c r="U181" s="218">
        <v>28000</v>
      </c>
      <c r="V181" s="193">
        <f t="shared" si="58"/>
        <v>0</v>
      </c>
      <c r="W181" s="194">
        <f t="shared" si="59"/>
        <v>0</v>
      </c>
      <c r="X181" s="96"/>
      <c r="Y181" s="97" t="str">
        <f t="shared" si="43"/>
        <v/>
      </c>
      <c r="Z181" s="56" t="str">
        <f t="shared" si="44"/>
        <v/>
      </c>
      <c r="AA181" s="56" t="str">
        <f t="shared" si="45"/>
        <v/>
      </c>
      <c r="AB181" s="56" t="str">
        <f t="shared" si="46"/>
        <v/>
      </c>
      <c r="AC181" s="56" t="str">
        <f t="shared" si="47"/>
        <v/>
      </c>
      <c r="AD181" s="56" t="str">
        <f t="shared" si="48"/>
        <v/>
      </c>
      <c r="AE181" s="53" t="str">
        <f t="shared" si="49"/>
        <v/>
      </c>
      <c r="AF181" s="53" t="str">
        <f t="shared" si="50"/>
        <v/>
      </c>
      <c r="AG181" s="98" t="str">
        <f t="shared" si="51"/>
        <v/>
      </c>
      <c r="AH181" s="84"/>
      <c r="AI181" s="8"/>
      <c r="AJ181" s="55">
        <f t="shared" si="52"/>
        <v>0</v>
      </c>
      <c r="AK181" s="85"/>
      <c r="AL181" s="86"/>
      <c r="AM181" s="101">
        <f t="shared" si="53"/>
        <v>0</v>
      </c>
      <c r="AN181" s="147" t="str">
        <f t="shared" si="54"/>
        <v/>
      </c>
      <c r="AO181" s="147" t="str">
        <f t="shared" si="55"/>
        <v/>
      </c>
      <c r="AP181" s="3">
        <f t="shared" si="56"/>
        <v>25700</v>
      </c>
      <c r="AQ181" s="3">
        <f t="shared" si="57"/>
        <v>28000</v>
      </c>
    </row>
    <row r="182" spans="1:43" s="3" customFormat="1" ht="39" customHeight="1" thickBot="1" x14ac:dyDescent="0.25">
      <c r="A182" s="2"/>
      <c r="B182" s="87">
        <v>175</v>
      </c>
      <c r="C182" s="173"/>
      <c r="D182" s="174"/>
      <c r="E182" s="175"/>
      <c r="F182" s="4"/>
      <c r="G182" s="4"/>
      <c r="H182" s="174"/>
      <c r="I182" s="189"/>
      <c r="J182" s="190"/>
      <c r="K182" s="178"/>
      <c r="L182" s="179"/>
      <c r="M182" s="180"/>
      <c r="N182" s="181"/>
      <c r="O182" s="182"/>
      <c r="P182" s="183"/>
      <c r="Q182" s="184" t="str">
        <f t="shared" si="40"/>
        <v/>
      </c>
      <c r="R182" s="185" t="str">
        <f t="shared" si="41"/>
        <v/>
      </c>
      <c r="S182" s="191"/>
      <c r="T182" s="192">
        <f t="shared" si="42"/>
        <v>0</v>
      </c>
      <c r="U182" s="218">
        <v>28000</v>
      </c>
      <c r="V182" s="193">
        <f t="shared" si="58"/>
        <v>0</v>
      </c>
      <c r="W182" s="194">
        <f t="shared" si="59"/>
        <v>0</v>
      </c>
      <c r="X182" s="96"/>
      <c r="Y182" s="97" t="str">
        <f t="shared" si="43"/>
        <v/>
      </c>
      <c r="Z182" s="56" t="str">
        <f t="shared" si="44"/>
        <v/>
      </c>
      <c r="AA182" s="56" t="str">
        <f t="shared" si="45"/>
        <v/>
      </c>
      <c r="AB182" s="56" t="str">
        <f t="shared" si="46"/>
        <v/>
      </c>
      <c r="AC182" s="56" t="str">
        <f t="shared" si="47"/>
        <v/>
      </c>
      <c r="AD182" s="56" t="str">
        <f t="shared" si="48"/>
        <v/>
      </c>
      <c r="AE182" s="53" t="str">
        <f t="shared" si="49"/>
        <v/>
      </c>
      <c r="AF182" s="53" t="str">
        <f t="shared" si="50"/>
        <v/>
      </c>
      <c r="AG182" s="98" t="str">
        <f t="shared" si="51"/>
        <v/>
      </c>
      <c r="AH182" s="84"/>
      <c r="AI182" s="8"/>
      <c r="AJ182" s="55">
        <f t="shared" si="52"/>
        <v>0</v>
      </c>
      <c r="AK182" s="85"/>
      <c r="AL182" s="86"/>
      <c r="AM182" s="101">
        <f t="shared" si="53"/>
        <v>0</v>
      </c>
      <c r="AN182" s="147" t="str">
        <f t="shared" si="54"/>
        <v/>
      </c>
      <c r="AO182" s="147" t="str">
        <f t="shared" si="55"/>
        <v/>
      </c>
      <c r="AP182" s="3">
        <f t="shared" si="56"/>
        <v>25700</v>
      </c>
      <c r="AQ182" s="3">
        <f t="shared" si="57"/>
        <v>28000</v>
      </c>
    </row>
    <row r="183" spans="1:43" s="3" customFormat="1" ht="39" customHeight="1" thickBot="1" x14ac:dyDescent="0.25">
      <c r="A183" s="2"/>
      <c r="B183" s="87">
        <v>176</v>
      </c>
      <c r="C183" s="173"/>
      <c r="D183" s="174"/>
      <c r="E183" s="175"/>
      <c r="F183" s="4"/>
      <c r="G183" s="4"/>
      <c r="H183" s="174"/>
      <c r="I183" s="189"/>
      <c r="J183" s="190"/>
      <c r="K183" s="178"/>
      <c r="L183" s="179"/>
      <c r="M183" s="180"/>
      <c r="N183" s="181"/>
      <c r="O183" s="182"/>
      <c r="P183" s="183"/>
      <c r="Q183" s="184" t="str">
        <f t="shared" si="40"/>
        <v/>
      </c>
      <c r="R183" s="185" t="str">
        <f t="shared" si="41"/>
        <v/>
      </c>
      <c r="S183" s="191"/>
      <c r="T183" s="192">
        <f t="shared" si="42"/>
        <v>0</v>
      </c>
      <c r="U183" s="218">
        <v>28000</v>
      </c>
      <c r="V183" s="193">
        <f t="shared" si="58"/>
        <v>0</v>
      </c>
      <c r="W183" s="194">
        <f t="shared" si="59"/>
        <v>0</v>
      </c>
      <c r="X183" s="96"/>
      <c r="Y183" s="97" t="str">
        <f t="shared" si="43"/>
        <v/>
      </c>
      <c r="Z183" s="56" t="str">
        <f t="shared" si="44"/>
        <v/>
      </c>
      <c r="AA183" s="56" t="str">
        <f t="shared" si="45"/>
        <v/>
      </c>
      <c r="AB183" s="56" t="str">
        <f t="shared" si="46"/>
        <v/>
      </c>
      <c r="AC183" s="56" t="str">
        <f t="shared" si="47"/>
        <v/>
      </c>
      <c r="AD183" s="56" t="str">
        <f t="shared" si="48"/>
        <v/>
      </c>
      <c r="AE183" s="53" t="str">
        <f t="shared" si="49"/>
        <v/>
      </c>
      <c r="AF183" s="53" t="str">
        <f t="shared" si="50"/>
        <v/>
      </c>
      <c r="AG183" s="98" t="str">
        <f t="shared" si="51"/>
        <v/>
      </c>
      <c r="AH183" s="84"/>
      <c r="AI183" s="8"/>
      <c r="AJ183" s="55">
        <f t="shared" si="52"/>
        <v>0</v>
      </c>
      <c r="AK183" s="85"/>
      <c r="AL183" s="86"/>
      <c r="AM183" s="101">
        <f t="shared" si="53"/>
        <v>0</v>
      </c>
      <c r="AN183" s="147" t="str">
        <f t="shared" si="54"/>
        <v/>
      </c>
      <c r="AO183" s="147" t="str">
        <f t="shared" si="55"/>
        <v/>
      </c>
      <c r="AP183" s="3">
        <f t="shared" si="56"/>
        <v>25700</v>
      </c>
      <c r="AQ183" s="3">
        <f t="shared" si="57"/>
        <v>28000</v>
      </c>
    </row>
    <row r="184" spans="1:43" s="3" customFormat="1" ht="39" customHeight="1" thickBot="1" x14ac:dyDescent="0.25">
      <c r="A184" s="2"/>
      <c r="B184" s="87">
        <v>177</v>
      </c>
      <c r="C184" s="173"/>
      <c r="D184" s="174"/>
      <c r="E184" s="175"/>
      <c r="F184" s="4"/>
      <c r="G184" s="4"/>
      <c r="H184" s="174"/>
      <c r="I184" s="189"/>
      <c r="J184" s="190"/>
      <c r="K184" s="178"/>
      <c r="L184" s="179"/>
      <c r="M184" s="180"/>
      <c r="N184" s="181"/>
      <c r="O184" s="182"/>
      <c r="P184" s="183"/>
      <c r="Q184" s="184" t="str">
        <f t="shared" si="40"/>
        <v/>
      </c>
      <c r="R184" s="185" t="str">
        <f t="shared" si="41"/>
        <v/>
      </c>
      <c r="S184" s="191"/>
      <c r="T184" s="192">
        <f t="shared" si="42"/>
        <v>0</v>
      </c>
      <c r="U184" s="218">
        <v>28000</v>
      </c>
      <c r="V184" s="193">
        <f t="shared" si="58"/>
        <v>0</v>
      </c>
      <c r="W184" s="194">
        <f t="shared" si="59"/>
        <v>0</v>
      </c>
      <c r="X184" s="96"/>
      <c r="Y184" s="97" t="str">
        <f t="shared" si="43"/>
        <v/>
      </c>
      <c r="Z184" s="56" t="str">
        <f t="shared" si="44"/>
        <v/>
      </c>
      <c r="AA184" s="56" t="str">
        <f t="shared" si="45"/>
        <v/>
      </c>
      <c r="AB184" s="56" t="str">
        <f t="shared" si="46"/>
        <v/>
      </c>
      <c r="AC184" s="56" t="str">
        <f t="shared" si="47"/>
        <v/>
      </c>
      <c r="AD184" s="56" t="str">
        <f t="shared" si="48"/>
        <v/>
      </c>
      <c r="AE184" s="53" t="str">
        <f t="shared" si="49"/>
        <v/>
      </c>
      <c r="AF184" s="53" t="str">
        <f t="shared" si="50"/>
        <v/>
      </c>
      <c r="AG184" s="98" t="str">
        <f t="shared" si="51"/>
        <v/>
      </c>
      <c r="AH184" s="84"/>
      <c r="AI184" s="8"/>
      <c r="AJ184" s="55">
        <f t="shared" si="52"/>
        <v>0</v>
      </c>
      <c r="AK184" s="85"/>
      <c r="AL184" s="86"/>
      <c r="AM184" s="101">
        <f t="shared" si="53"/>
        <v>0</v>
      </c>
      <c r="AN184" s="147" t="str">
        <f t="shared" si="54"/>
        <v/>
      </c>
      <c r="AO184" s="147" t="str">
        <f t="shared" si="55"/>
        <v/>
      </c>
      <c r="AP184" s="3">
        <f t="shared" si="56"/>
        <v>25700</v>
      </c>
      <c r="AQ184" s="3">
        <f t="shared" si="57"/>
        <v>28000</v>
      </c>
    </row>
    <row r="185" spans="1:43" s="3" customFormat="1" ht="39" customHeight="1" thickBot="1" x14ac:dyDescent="0.25">
      <c r="A185" s="2"/>
      <c r="B185" s="87">
        <v>178</v>
      </c>
      <c r="C185" s="173"/>
      <c r="D185" s="174"/>
      <c r="E185" s="175"/>
      <c r="F185" s="4"/>
      <c r="G185" s="4"/>
      <c r="H185" s="174"/>
      <c r="I185" s="189"/>
      <c r="J185" s="190"/>
      <c r="K185" s="178"/>
      <c r="L185" s="179"/>
      <c r="M185" s="180"/>
      <c r="N185" s="181"/>
      <c r="O185" s="182"/>
      <c r="P185" s="183"/>
      <c r="Q185" s="184" t="str">
        <f t="shared" si="40"/>
        <v/>
      </c>
      <c r="R185" s="185" t="str">
        <f t="shared" si="41"/>
        <v/>
      </c>
      <c r="S185" s="191"/>
      <c r="T185" s="192">
        <f t="shared" si="42"/>
        <v>0</v>
      </c>
      <c r="U185" s="218">
        <v>28000</v>
      </c>
      <c r="V185" s="193">
        <f t="shared" si="58"/>
        <v>0</v>
      </c>
      <c r="W185" s="194">
        <f t="shared" si="59"/>
        <v>0</v>
      </c>
      <c r="X185" s="96"/>
      <c r="Y185" s="97" t="str">
        <f t="shared" si="43"/>
        <v/>
      </c>
      <c r="Z185" s="56" t="str">
        <f t="shared" si="44"/>
        <v/>
      </c>
      <c r="AA185" s="56" t="str">
        <f t="shared" si="45"/>
        <v/>
      </c>
      <c r="AB185" s="56" t="str">
        <f t="shared" si="46"/>
        <v/>
      </c>
      <c r="AC185" s="56" t="str">
        <f t="shared" si="47"/>
        <v/>
      </c>
      <c r="AD185" s="56" t="str">
        <f t="shared" si="48"/>
        <v/>
      </c>
      <c r="AE185" s="53" t="str">
        <f t="shared" si="49"/>
        <v/>
      </c>
      <c r="AF185" s="53" t="str">
        <f t="shared" si="50"/>
        <v/>
      </c>
      <c r="AG185" s="98" t="str">
        <f t="shared" si="51"/>
        <v/>
      </c>
      <c r="AH185" s="84"/>
      <c r="AI185" s="8"/>
      <c r="AJ185" s="55">
        <f t="shared" si="52"/>
        <v>0</v>
      </c>
      <c r="AK185" s="85"/>
      <c r="AL185" s="86"/>
      <c r="AM185" s="101">
        <f t="shared" si="53"/>
        <v>0</v>
      </c>
      <c r="AN185" s="147" t="str">
        <f t="shared" si="54"/>
        <v/>
      </c>
      <c r="AO185" s="147" t="str">
        <f t="shared" si="55"/>
        <v/>
      </c>
      <c r="AP185" s="3">
        <f t="shared" si="56"/>
        <v>25700</v>
      </c>
      <c r="AQ185" s="3">
        <f t="shared" si="57"/>
        <v>28000</v>
      </c>
    </row>
    <row r="186" spans="1:43" s="3" customFormat="1" ht="39" customHeight="1" thickBot="1" x14ac:dyDescent="0.25">
      <c r="A186" s="2"/>
      <c r="B186" s="87">
        <v>179</v>
      </c>
      <c r="C186" s="173"/>
      <c r="D186" s="174"/>
      <c r="E186" s="175"/>
      <c r="F186" s="4"/>
      <c r="G186" s="4"/>
      <c r="H186" s="174"/>
      <c r="I186" s="189"/>
      <c r="J186" s="190"/>
      <c r="K186" s="178"/>
      <c r="L186" s="179"/>
      <c r="M186" s="180"/>
      <c r="N186" s="181"/>
      <c r="O186" s="182"/>
      <c r="P186" s="183"/>
      <c r="Q186" s="184" t="str">
        <f t="shared" si="40"/>
        <v/>
      </c>
      <c r="R186" s="185" t="str">
        <f t="shared" si="41"/>
        <v/>
      </c>
      <c r="S186" s="191"/>
      <c r="T186" s="192">
        <f t="shared" si="42"/>
        <v>0</v>
      </c>
      <c r="U186" s="218">
        <v>28000</v>
      </c>
      <c r="V186" s="193">
        <f t="shared" si="58"/>
        <v>0</v>
      </c>
      <c r="W186" s="194">
        <f t="shared" si="59"/>
        <v>0</v>
      </c>
      <c r="X186" s="96"/>
      <c r="Y186" s="97" t="str">
        <f t="shared" si="43"/>
        <v/>
      </c>
      <c r="Z186" s="56" t="str">
        <f t="shared" si="44"/>
        <v/>
      </c>
      <c r="AA186" s="56" t="str">
        <f t="shared" si="45"/>
        <v/>
      </c>
      <c r="AB186" s="56" t="str">
        <f t="shared" si="46"/>
        <v/>
      </c>
      <c r="AC186" s="56" t="str">
        <f t="shared" si="47"/>
        <v/>
      </c>
      <c r="AD186" s="56" t="str">
        <f t="shared" si="48"/>
        <v/>
      </c>
      <c r="AE186" s="53" t="str">
        <f t="shared" si="49"/>
        <v/>
      </c>
      <c r="AF186" s="53" t="str">
        <f t="shared" si="50"/>
        <v/>
      </c>
      <c r="AG186" s="98" t="str">
        <f t="shared" si="51"/>
        <v/>
      </c>
      <c r="AH186" s="84"/>
      <c r="AI186" s="8"/>
      <c r="AJ186" s="55">
        <f t="shared" si="52"/>
        <v>0</v>
      </c>
      <c r="AK186" s="85"/>
      <c r="AL186" s="86"/>
      <c r="AM186" s="101">
        <f t="shared" si="53"/>
        <v>0</v>
      </c>
      <c r="AN186" s="147" t="str">
        <f t="shared" si="54"/>
        <v/>
      </c>
      <c r="AO186" s="147" t="str">
        <f t="shared" si="55"/>
        <v/>
      </c>
      <c r="AP186" s="3">
        <f t="shared" si="56"/>
        <v>25700</v>
      </c>
      <c r="AQ186" s="3">
        <f t="shared" si="57"/>
        <v>28000</v>
      </c>
    </row>
    <row r="187" spans="1:43" s="3" customFormat="1" ht="39" customHeight="1" thickBot="1" x14ac:dyDescent="0.25">
      <c r="A187" s="2"/>
      <c r="B187" s="87">
        <v>180</v>
      </c>
      <c r="C187" s="173"/>
      <c r="D187" s="174"/>
      <c r="E187" s="175"/>
      <c r="F187" s="4"/>
      <c r="G187" s="4"/>
      <c r="H187" s="174"/>
      <c r="I187" s="189"/>
      <c r="J187" s="190"/>
      <c r="K187" s="178"/>
      <c r="L187" s="179"/>
      <c r="M187" s="180"/>
      <c r="N187" s="181"/>
      <c r="O187" s="182"/>
      <c r="P187" s="183"/>
      <c r="Q187" s="184" t="str">
        <f t="shared" si="40"/>
        <v/>
      </c>
      <c r="R187" s="185" t="str">
        <f t="shared" si="41"/>
        <v/>
      </c>
      <c r="S187" s="191"/>
      <c r="T187" s="192">
        <f t="shared" si="42"/>
        <v>0</v>
      </c>
      <c r="U187" s="218">
        <v>28000</v>
      </c>
      <c r="V187" s="193">
        <f t="shared" si="58"/>
        <v>0</v>
      </c>
      <c r="W187" s="194">
        <f t="shared" si="59"/>
        <v>0</v>
      </c>
      <c r="X187" s="96"/>
      <c r="Y187" s="97" t="str">
        <f t="shared" si="43"/>
        <v/>
      </c>
      <c r="Z187" s="56" t="str">
        <f t="shared" si="44"/>
        <v/>
      </c>
      <c r="AA187" s="56" t="str">
        <f t="shared" si="45"/>
        <v/>
      </c>
      <c r="AB187" s="56" t="str">
        <f t="shared" si="46"/>
        <v/>
      </c>
      <c r="AC187" s="56" t="str">
        <f t="shared" si="47"/>
        <v/>
      </c>
      <c r="AD187" s="56" t="str">
        <f t="shared" si="48"/>
        <v/>
      </c>
      <c r="AE187" s="53" t="str">
        <f t="shared" si="49"/>
        <v/>
      </c>
      <c r="AF187" s="53" t="str">
        <f t="shared" si="50"/>
        <v/>
      </c>
      <c r="AG187" s="98" t="str">
        <f t="shared" si="51"/>
        <v/>
      </c>
      <c r="AH187" s="84"/>
      <c r="AI187" s="8"/>
      <c r="AJ187" s="55">
        <f t="shared" si="52"/>
        <v>0</v>
      </c>
      <c r="AK187" s="85"/>
      <c r="AL187" s="86"/>
      <c r="AM187" s="101">
        <f t="shared" si="53"/>
        <v>0</v>
      </c>
      <c r="AN187" s="147" t="str">
        <f t="shared" si="54"/>
        <v/>
      </c>
      <c r="AO187" s="147" t="str">
        <f t="shared" si="55"/>
        <v/>
      </c>
      <c r="AP187" s="3">
        <f t="shared" si="56"/>
        <v>25700</v>
      </c>
      <c r="AQ187" s="3">
        <f t="shared" si="57"/>
        <v>28000</v>
      </c>
    </row>
    <row r="188" spans="1:43" s="3" customFormat="1" ht="39" customHeight="1" thickBot="1" x14ac:dyDescent="0.25">
      <c r="A188" s="2"/>
      <c r="B188" s="87">
        <v>181</v>
      </c>
      <c r="C188" s="173"/>
      <c r="D188" s="174"/>
      <c r="E188" s="175"/>
      <c r="F188" s="4"/>
      <c r="G188" s="4"/>
      <c r="H188" s="174"/>
      <c r="I188" s="189"/>
      <c r="J188" s="190"/>
      <c r="K188" s="178"/>
      <c r="L188" s="179"/>
      <c r="M188" s="180"/>
      <c r="N188" s="181"/>
      <c r="O188" s="182"/>
      <c r="P188" s="183"/>
      <c r="Q188" s="184" t="str">
        <f t="shared" si="40"/>
        <v/>
      </c>
      <c r="R188" s="185" t="str">
        <f t="shared" si="41"/>
        <v/>
      </c>
      <c r="S188" s="191"/>
      <c r="T188" s="192">
        <f t="shared" si="42"/>
        <v>0</v>
      </c>
      <c r="U188" s="218">
        <v>28000</v>
      </c>
      <c r="V188" s="193">
        <f t="shared" si="58"/>
        <v>0</v>
      </c>
      <c r="W188" s="194">
        <f t="shared" si="59"/>
        <v>0</v>
      </c>
      <c r="X188" s="96"/>
      <c r="Y188" s="97" t="str">
        <f t="shared" si="43"/>
        <v/>
      </c>
      <c r="Z188" s="56" t="str">
        <f t="shared" si="44"/>
        <v/>
      </c>
      <c r="AA188" s="56" t="str">
        <f t="shared" si="45"/>
        <v/>
      </c>
      <c r="AB188" s="56" t="str">
        <f t="shared" si="46"/>
        <v/>
      </c>
      <c r="AC188" s="56" t="str">
        <f t="shared" si="47"/>
        <v/>
      </c>
      <c r="AD188" s="56" t="str">
        <f t="shared" si="48"/>
        <v/>
      </c>
      <c r="AE188" s="53" t="str">
        <f t="shared" si="49"/>
        <v/>
      </c>
      <c r="AF188" s="53" t="str">
        <f t="shared" si="50"/>
        <v/>
      </c>
      <c r="AG188" s="98" t="str">
        <f t="shared" si="51"/>
        <v/>
      </c>
      <c r="AH188" s="84"/>
      <c r="AI188" s="8"/>
      <c r="AJ188" s="55">
        <f t="shared" si="52"/>
        <v>0</v>
      </c>
      <c r="AK188" s="85"/>
      <c r="AL188" s="86"/>
      <c r="AM188" s="101">
        <f t="shared" si="53"/>
        <v>0</v>
      </c>
      <c r="AN188" s="147" t="str">
        <f t="shared" si="54"/>
        <v/>
      </c>
      <c r="AO188" s="147" t="str">
        <f t="shared" si="55"/>
        <v/>
      </c>
      <c r="AP188" s="3">
        <f t="shared" si="56"/>
        <v>25700</v>
      </c>
      <c r="AQ188" s="3">
        <f t="shared" si="57"/>
        <v>28000</v>
      </c>
    </row>
    <row r="189" spans="1:43" s="3" customFormat="1" ht="39" customHeight="1" thickBot="1" x14ac:dyDescent="0.25">
      <c r="A189" s="2"/>
      <c r="B189" s="87">
        <v>182</v>
      </c>
      <c r="C189" s="173"/>
      <c r="D189" s="174"/>
      <c r="E189" s="175"/>
      <c r="F189" s="4"/>
      <c r="G189" s="4"/>
      <c r="H189" s="174"/>
      <c r="I189" s="189"/>
      <c r="J189" s="190"/>
      <c r="K189" s="178"/>
      <c r="L189" s="179"/>
      <c r="M189" s="180"/>
      <c r="N189" s="181"/>
      <c r="O189" s="182"/>
      <c r="P189" s="183"/>
      <c r="Q189" s="184" t="str">
        <f t="shared" si="40"/>
        <v/>
      </c>
      <c r="R189" s="185" t="str">
        <f t="shared" si="41"/>
        <v/>
      </c>
      <c r="S189" s="191"/>
      <c r="T189" s="192">
        <f t="shared" si="42"/>
        <v>0</v>
      </c>
      <c r="U189" s="218">
        <v>28000</v>
      </c>
      <c r="V189" s="193">
        <f t="shared" si="58"/>
        <v>0</v>
      </c>
      <c r="W189" s="194">
        <f t="shared" si="59"/>
        <v>0</v>
      </c>
      <c r="X189" s="96"/>
      <c r="Y189" s="97" t="str">
        <f t="shared" si="43"/>
        <v/>
      </c>
      <c r="Z189" s="56" t="str">
        <f t="shared" si="44"/>
        <v/>
      </c>
      <c r="AA189" s="56" t="str">
        <f t="shared" si="45"/>
        <v/>
      </c>
      <c r="AB189" s="56" t="str">
        <f t="shared" si="46"/>
        <v/>
      </c>
      <c r="AC189" s="56" t="str">
        <f t="shared" si="47"/>
        <v/>
      </c>
      <c r="AD189" s="56" t="str">
        <f t="shared" si="48"/>
        <v/>
      </c>
      <c r="AE189" s="53" t="str">
        <f t="shared" si="49"/>
        <v/>
      </c>
      <c r="AF189" s="53" t="str">
        <f t="shared" si="50"/>
        <v/>
      </c>
      <c r="AG189" s="98" t="str">
        <f t="shared" si="51"/>
        <v/>
      </c>
      <c r="AH189" s="84"/>
      <c r="AI189" s="8"/>
      <c r="AJ189" s="55">
        <f t="shared" si="52"/>
        <v>0</v>
      </c>
      <c r="AK189" s="85"/>
      <c r="AL189" s="86"/>
      <c r="AM189" s="101">
        <f t="shared" si="53"/>
        <v>0</v>
      </c>
      <c r="AN189" s="147" t="str">
        <f t="shared" si="54"/>
        <v/>
      </c>
      <c r="AO189" s="147" t="str">
        <f t="shared" si="55"/>
        <v/>
      </c>
      <c r="AP189" s="3">
        <f t="shared" si="56"/>
        <v>25700</v>
      </c>
      <c r="AQ189" s="3">
        <f t="shared" si="57"/>
        <v>28000</v>
      </c>
    </row>
    <row r="190" spans="1:43" s="3" customFormat="1" ht="39" customHeight="1" thickBot="1" x14ac:dyDescent="0.25">
      <c r="A190" s="2"/>
      <c r="B190" s="87">
        <v>183</v>
      </c>
      <c r="C190" s="173"/>
      <c r="D190" s="174"/>
      <c r="E190" s="175"/>
      <c r="F190" s="4"/>
      <c r="G190" s="4"/>
      <c r="H190" s="174"/>
      <c r="I190" s="189"/>
      <c r="J190" s="190"/>
      <c r="K190" s="178"/>
      <c r="L190" s="179"/>
      <c r="M190" s="180"/>
      <c r="N190" s="181"/>
      <c r="O190" s="182"/>
      <c r="P190" s="183"/>
      <c r="Q190" s="184" t="str">
        <f t="shared" si="40"/>
        <v/>
      </c>
      <c r="R190" s="185" t="str">
        <f t="shared" si="41"/>
        <v/>
      </c>
      <c r="S190" s="191"/>
      <c r="T190" s="192">
        <f t="shared" si="42"/>
        <v>0</v>
      </c>
      <c r="U190" s="218">
        <v>28000</v>
      </c>
      <c r="V190" s="193">
        <f t="shared" si="58"/>
        <v>0</v>
      </c>
      <c r="W190" s="194">
        <f t="shared" si="59"/>
        <v>0</v>
      </c>
      <c r="X190" s="96"/>
      <c r="Y190" s="97" t="str">
        <f t="shared" si="43"/>
        <v/>
      </c>
      <c r="Z190" s="56" t="str">
        <f t="shared" si="44"/>
        <v/>
      </c>
      <c r="AA190" s="56" t="str">
        <f t="shared" si="45"/>
        <v/>
      </c>
      <c r="AB190" s="56" t="str">
        <f t="shared" si="46"/>
        <v/>
      </c>
      <c r="AC190" s="56" t="str">
        <f t="shared" si="47"/>
        <v/>
      </c>
      <c r="AD190" s="56" t="str">
        <f t="shared" si="48"/>
        <v/>
      </c>
      <c r="AE190" s="53" t="str">
        <f t="shared" si="49"/>
        <v/>
      </c>
      <c r="AF190" s="53" t="str">
        <f t="shared" si="50"/>
        <v/>
      </c>
      <c r="AG190" s="98" t="str">
        <f t="shared" si="51"/>
        <v/>
      </c>
      <c r="AH190" s="84"/>
      <c r="AI190" s="8"/>
      <c r="AJ190" s="55">
        <f t="shared" si="52"/>
        <v>0</v>
      </c>
      <c r="AK190" s="85"/>
      <c r="AL190" s="86"/>
      <c r="AM190" s="101">
        <f t="shared" si="53"/>
        <v>0</v>
      </c>
      <c r="AN190" s="147" t="str">
        <f t="shared" si="54"/>
        <v/>
      </c>
      <c r="AO190" s="147" t="str">
        <f t="shared" si="55"/>
        <v/>
      </c>
      <c r="AP190" s="3">
        <f t="shared" si="56"/>
        <v>25700</v>
      </c>
      <c r="AQ190" s="3">
        <f t="shared" si="57"/>
        <v>28000</v>
      </c>
    </row>
    <row r="191" spans="1:43" s="3" customFormat="1" ht="39" customHeight="1" thickBot="1" x14ac:dyDescent="0.25">
      <c r="A191" s="2"/>
      <c r="B191" s="87">
        <v>184</v>
      </c>
      <c r="C191" s="173"/>
      <c r="D191" s="174"/>
      <c r="E191" s="175"/>
      <c r="F191" s="4"/>
      <c r="G191" s="4"/>
      <c r="H191" s="174"/>
      <c r="I191" s="189"/>
      <c r="J191" s="190"/>
      <c r="K191" s="178"/>
      <c r="L191" s="179"/>
      <c r="M191" s="180"/>
      <c r="N191" s="181"/>
      <c r="O191" s="182"/>
      <c r="P191" s="183"/>
      <c r="Q191" s="184" t="str">
        <f t="shared" si="40"/>
        <v/>
      </c>
      <c r="R191" s="185" t="str">
        <f t="shared" si="41"/>
        <v/>
      </c>
      <c r="S191" s="191"/>
      <c r="T191" s="192">
        <f t="shared" si="42"/>
        <v>0</v>
      </c>
      <c r="U191" s="218">
        <v>28000</v>
      </c>
      <c r="V191" s="193">
        <f t="shared" si="58"/>
        <v>0</v>
      </c>
      <c r="W191" s="194">
        <f t="shared" si="59"/>
        <v>0</v>
      </c>
      <c r="X191" s="96"/>
      <c r="Y191" s="97" t="str">
        <f t="shared" si="43"/>
        <v/>
      </c>
      <c r="Z191" s="56" t="str">
        <f t="shared" si="44"/>
        <v/>
      </c>
      <c r="AA191" s="56" t="str">
        <f t="shared" si="45"/>
        <v/>
      </c>
      <c r="AB191" s="56" t="str">
        <f t="shared" si="46"/>
        <v/>
      </c>
      <c r="AC191" s="56" t="str">
        <f t="shared" si="47"/>
        <v/>
      </c>
      <c r="AD191" s="56" t="str">
        <f t="shared" si="48"/>
        <v/>
      </c>
      <c r="AE191" s="53" t="str">
        <f t="shared" si="49"/>
        <v/>
      </c>
      <c r="AF191" s="53" t="str">
        <f t="shared" si="50"/>
        <v/>
      </c>
      <c r="AG191" s="98" t="str">
        <f t="shared" si="51"/>
        <v/>
      </c>
      <c r="AH191" s="84"/>
      <c r="AI191" s="8"/>
      <c r="AJ191" s="55">
        <f t="shared" si="52"/>
        <v>0</v>
      </c>
      <c r="AK191" s="85"/>
      <c r="AL191" s="86"/>
      <c r="AM191" s="101">
        <f t="shared" si="53"/>
        <v>0</v>
      </c>
      <c r="AN191" s="147" t="str">
        <f t="shared" si="54"/>
        <v/>
      </c>
      <c r="AO191" s="147" t="str">
        <f t="shared" si="55"/>
        <v/>
      </c>
      <c r="AP191" s="3">
        <f t="shared" si="56"/>
        <v>25700</v>
      </c>
      <c r="AQ191" s="3">
        <f t="shared" si="57"/>
        <v>28000</v>
      </c>
    </row>
    <row r="192" spans="1:43" s="3" customFormat="1" ht="39" customHeight="1" thickBot="1" x14ac:dyDescent="0.25">
      <c r="A192" s="2"/>
      <c r="B192" s="87">
        <v>185</v>
      </c>
      <c r="C192" s="173"/>
      <c r="D192" s="174"/>
      <c r="E192" s="175"/>
      <c r="F192" s="4"/>
      <c r="G192" s="4"/>
      <c r="H192" s="174"/>
      <c r="I192" s="189"/>
      <c r="J192" s="190"/>
      <c r="K192" s="178"/>
      <c r="L192" s="179"/>
      <c r="M192" s="180"/>
      <c r="N192" s="181"/>
      <c r="O192" s="182"/>
      <c r="P192" s="183"/>
      <c r="Q192" s="184" t="str">
        <f t="shared" si="40"/>
        <v/>
      </c>
      <c r="R192" s="185" t="str">
        <f t="shared" si="41"/>
        <v/>
      </c>
      <c r="S192" s="191"/>
      <c r="T192" s="192">
        <f t="shared" si="42"/>
        <v>0</v>
      </c>
      <c r="U192" s="218">
        <v>28000</v>
      </c>
      <c r="V192" s="193">
        <f t="shared" si="58"/>
        <v>0</v>
      </c>
      <c r="W192" s="194">
        <f t="shared" si="59"/>
        <v>0</v>
      </c>
      <c r="X192" s="96"/>
      <c r="Y192" s="97" t="str">
        <f t="shared" si="43"/>
        <v/>
      </c>
      <c r="Z192" s="56" t="str">
        <f t="shared" si="44"/>
        <v/>
      </c>
      <c r="AA192" s="56" t="str">
        <f t="shared" si="45"/>
        <v/>
      </c>
      <c r="AB192" s="56" t="str">
        <f t="shared" si="46"/>
        <v/>
      </c>
      <c r="AC192" s="56" t="str">
        <f t="shared" si="47"/>
        <v/>
      </c>
      <c r="AD192" s="56" t="str">
        <f t="shared" si="48"/>
        <v/>
      </c>
      <c r="AE192" s="53" t="str">
        <f t="shared" si="49"/>
        <v/>
      </c>
      <c r="AF192" s="53" t="str">
        <f t="shared" si="50"/>
        <v/>
      </c>
      <c r="AG192" s="98" t="str">
        <f t="shared" si="51"/>
        <v/>
      </c>
      <c r="AH192" s="84"/>
      <c r="AI192" s="8"/>
      <c r="AJ192" s="55">
        <f t="shared" si="52"/>
        <v>0</v>
      </c>
      <c r="AK192" s="85"/>
      <c r="AL192" s="86"/>
      <c r="AM192" s="101">
        <f t="shared" si="53"/>
        <v>0</v>
      </c>
      <c r="AN192" s="147" t="str">
        <f t="shared" si="54"/>
        <v/>
      </c>
      <c r="AO192" s="147" t="str">
        <f t="shared" si="55"/>
        <v/>
      </c>
      <c r="AP192" s="3">
        <f t="shared" si="56"/>
        <v>25700</v>
      </c>
      <c r="AQ192" s="3">
        <f t="shared" si="57"/>
        <v>28000</v>
      </c>
    </row>
    <row r="193" spans="1:43" s="3" customFormat="1" ht="39" customHeight="1" thickBot="1" x14ac:dyDescent="0.25">
      <c r="A193" s="2"/>
      <c r="B193" s="87">
        <v>186</v>
      </c>
      <c r="C193" s="173"/>
      <c r="D193" s="174"/>
      <c r="E193" s="175"/>
      <c r="F193" s="4"/>
      <c r="G193" s="4"/>
      <c r="H193" s="174"/>
      <c r="I193" s="189"/>
      <c r="J193" s="190"/>
      <c r="K193" s="178"/>
      <c r="L193" s="179"/>
      <c r="M193" s="180"/>
      <c r="N193" s="181"/>
      <c r="O193" s="182"/>
      <c r="P193" s="183"/>
      <c r="Q193" s="184" t="str">
        <f t="shared" si="40"/>
        <v/>
      </c>
      <c r="R193" s="185" t="str">
        <f t="shared" si="41"/>
        <v/>
      </c>
      <c r="S193" s="191"/>
      <c r="T193" s="192">
        <f t="shared" si="42"/>
        <v>0</v>
      </c>
      <c r="U193" s="218">
        <v>28000</v>
      </c>
      <c r="V193" s="193">
        <f t="shared" si="58"/>
        <v>0</v>
      </c>
      <c r="W193" s="194">
        <f t="shared" si="59"/>
        <v>0</v>
      </c>
      <c r="X193" s="96"/>
      <c r="Y193" s="97" t="str">
        <f t="shared" si="43"/>
        <v/>
      </c>
      <c r="Z193" s="56" t="str">
        <f t="shared" si="44"/>
        <v/>
      </c>
      <c r="AA193" s="56" t="str">
        <f t="shared" si="45"/>
        <v/>
      </c>
      <c r="AB193" s="56" t="str">
        <f t="shared" si="46"/>
        <v/>
      </c>
      <c r="AC193" s="56" t="str">
        <f t="shared" si="47"/>
        <v/>
      </c>
      <c r="AD193" s="56" t="str">
        <f t="shared" si="48"/>
        <v/>
      </c>
      <c r="AE193" s="53" t="str">
        <f t="shared" si="49"/>
        <v/>
      </c>
      <c r="AF193" s="53" t="str">
        <f t="shared" si="50"/>
        <v/>
      </c>
      <c r="AG193" s="98" t="str">
        <f t="shared" si="51"/>
        <v/>
      </c>
      <c r="AH193" s="84"/>
      <c r="AI193" s="8"/>
      <c r="AJ193" s="55">
        <f t="shared" si="52"/>
        <v>0</v>
      </c>
      <c r="AK193" s="85"/>
      <c r="AL193" s="86"/>
      <c r="AM193" s="101">
        <f t="shared" si="53"/>
        <v>0</v>
      </c>
      <c r="AN193" s="147" t="str">
        <f t="shared" si="54"/>
        <v/>
      </c>
      <c r="AO193" s="147" t="str">
        <f t="shared" si="55"/>
        <v/>
      </c>
      <c r="AP193" s="3">
        <f t="shared" si="56"/>
        <v>25700</v>
      </c>
      <c r="AQ193" s="3">
        <f t="shared" si="57"/>
        <v>28000</v>
      </c>
    </row>
    <row r="194" spans="1:43" s="3" customFormat="1" ht="39" customHeight="1" thickBot="1" x14ac:dyDescent="0.25">
      <c r="A194" s="2"/>
      <c r="B194" s="87">
        <v>187</v>
      </c>
      <c r="C194" s="173"/>
      <c r="D194" s="174"/>
      <c r="E194" s="175"/>
      <c r="F194" s="4"/>
      <c r="G194" s="4"/>
      <c r="H194" s="174"/>
      <c r="I194" s="189"/>
      <c r="J194" s="190"/>
      <c r="K194" s="178"/>
      <c r="L194" s="179"/>
      <c r="M194" s="180"/>
      <c r="N194" s="181"/>
      <c r="O194" s="182"/>
      <c r="P194" s="183"/>
      <c r="Q194" s="184" t="str">
        <f t="shared" si="40"/>
        <v/>
      </c>
      <c r="R194" s="185" t="str">
        <f t="shared" si="41"/>
        <v/>
      </c>
      <c r="S194" s="191"/>
      <c r="T194" s="192">
        <f t="shared" si="42"/>
        <v>0</v>
      </c>
      <c r="U194" s="218">
        <v>28000</v>
      </c>
      <c r="V194" s="193">
        <f t="shared" si="58"/>
        <v>0</v>
      </c>
      <c r="W194" s="194">
        <f t="shared" si="59"/>
        <v>0</v>
      </c>
      <c r="X194" s="96"/>
      <c r="Y194" s="97" t="str">
        <f t="shared" si="43"/>
        <v/>
      </c>
      <c r="Z194" s="56" t="str">
        <f t="shared" si="44"/>
        <v/>
      </c>
      <c r="AA194" s="56" t="str">
        <f t="shared" si="45"/>
        <v/>
      </c>
      <c r="AB194" s="56" t="str">
        <f t="shared" si="46"/>
        <v/>
      </c>
      <c r="AC194" s="56" t="str">
        <f t="shared" si="47"/>
        <v/>
      </c>
      <c r="AD194" s="56" t="str">
        <f t="shared" si="48"/>
        <v/>
      </c>
      <c r="AE194" s="53" t="str">
        <f t="shared" si="49"/>
        <v/>
      </c>
      <c r="AF194" s="53" t="str">
        <f t="shared" si="50"/>
        <v/>
      </c>
      <c r="AG194" s="98" t="str">
        <f t="shared" si="51"/>
        <v/>
      </c>
      <c r="AH194" s="84"/>
      <c r="AI194" s="8"/>
      <c r="AJ194" s="55">
        <f t="shared" si="52"/>
        <v>0</v>
      </c>
      <c r="AK194" s="85"/>
      <c r="AL194" s="86"/>
      <c r="AM194" s="101">
        <f t="shared" si="53"/>
        <v>0</v>
      </c>
      <c r="AN194" s="147" t="str">
        <f t="shared" si="54"/>
        <v/>
      </c>
      <c r="AO194" s="147" t="str">
        <f t="shared" si="55"/>
        <v/>
      </c>
      <c r="AP194" s="3">
        <f t="shared" si="56"/>
        <v>25700</v>
      </c>
      <c r="AQ194" s="3">
        <f t="shared" si="57"/>
        <v>28000</v>
      </c>
    </row>
    <row r="195" spans="1:43" s="3" customFormat="1" ht="39" customHeight="1" thickBot="1" x14ac:dyDescent="0.25">
      <c r="A195" s="2"/>
      <c r="B195" s="87">
        <v>188</v>
      </c>
      <c r="C195" s="173"/>
      <c r="D195" s="174"/>
      <c r="E195" s="175"/>
      <c r="F195" s="4"/>
      <c r="G195" s="4"/>
      <c r="H195" s="174"/>
      <c r="I195" s="189"/>
      <c r="J195" s="190"/>
      <c r="K195" s="178"/>
      <c r="L195" s="179"/>
      <c r="M195" s="180"/>
      <c r="N195" s="181"/>
      <c r="O195" s="182"/>
      <c r="P195" s="183"/>
      <c r="Q195" s="184" t="str">
        <f t="shared" si="40"/>
        <v/>
      </c>
      <c r="R195" s="185" t="str">
        <f t="shared" si="41"/>
        <v/>
      </c>
      <c r="S195" s="191"/>
      <c r="T195" s="192">
        <f t="shared" si="42"/>
        <v>0</v>
      </c>
      <c r="U195" s="218">
        <v>28000</v>
      </c>
      <c r="V195" s="193">
        <f t="shared" si="58"/>
        <v>0</v>
      </c>
      <c r="W195" s="194">
        <f t="shared" si="59"/>
        <v>0</v>
      </c>
      <c r="X195" s="96"/>
      <c r="Y195" s="97" t="str">
        <f t="shared" si="43"/>
        <v/>
      </c>
      <c r="Z195" s="56" t="str">
        <f t="shared" si="44"/>
        <v/>
      </c>
      <c r="AA195" s="56" t="str">
        <f t="shared" si="45"/>
        <v/>
      </c>
      <c r="AB195" s="56" t="str">
        <f t="shared" si="46"/>
        <v/>
      </c>
      <c r="AC195" s="56" t="str">
        <f t="shared" si="47"/>
        <v/>
      </c>
      <c r="AD195" s="56" t="str">
        <f t="shared" si="48"/>
        <v/>
      </c>
      <c r="AE195" s="53" t="str">
        <f t="shared" si="49"/>
        <v/>
      </c>
      <c r="AF195" s="53" t="str">
        <f t="shared" si="50"/>
        <v/>
      </c>
      <c r="AG195" s="98" t="str">
        <f t="shared" si="51"/>
        <v/>
      </c>
      <c r="AH195" s="84"/>
      <c r="AI195" s="8"/>
      <c r="AJ195" s="55">
        <f t="shared" si="52"/>
        <v>0</v>
      </c>
      <c r="AK195" s="85"/>
      <c r="AL195" s="86"/>
      <c r="AM195" s="101">
        <f t="shared" si="53"/>
        <v>0</v>
      </c>
      <c r="AN195" s="147" t="str">
        <f t="shared" si="54"/>
        <v/>
      </c>
      <c r="AO195" s="147" t="str">
        <f t="shared" si="55"/>
        <v/>
      </c>
      <c r="AP195" s="3">
        <f t="shared" si="56"/>
        <v>25700</v>
      </c>
      <c r="AQ195" s="3">
        <f t="shared" si="57"/>
        <v>28000</v>
      </c>
    </row>
    <row r="196" spans="1:43" s="3" customFormat="1" ht="39" customHeight="1" thickBot="1" x14ac:dyDescent="0.25">
      <c r="A196" s="2"/>
      <c r="B196" s="87">
        <v>189</v>
      </c>
      <c r="C196" s="173"/>
      <c r="D196" s="174"/>
      <c r="E196" s="175"/>
      <c r="F196" s="4"/>
      <c r="G196" s="4"/>
      <c r="H196" s="174"/>
      <c r="I196" s="189"/>
      <c r="J196" s="190"/>
      <c r="K196" s="178"/>
      <c r="L196" s="179"/>
      <c r="M196" s="180"/>
      <c r="N196" s="181"/>
      <c r="O196" s="182"/>
      <c r="P196" s="183"/>
      <c r="Q196" s="184" t="str">
        <f t="shared" si="40"/>
        <v/>
      </c>
      <c r="R196" s="185" t="str">
        <f t="shared" si="41"/>
        <v/>
      </c>
      <c r="S196" s="191"/>
      <c r="T196" s="192">
        <f t="shared" si="42"/>
        <v>0</v>
      </c>
      <c r="U196" s="218">
        <v>28000</v>
      </c>
      <c r="V196" s="193">
        <f t="shared" si="58"/>
        <v>0</v>
      </c>
      <c r="W196" s="194">
        <f t="shared" si="59"/>
        <v>0</v>
      </c>
      <c r="X196" s="96"/>
      <c r="Y196" s="97" t="str">
        <f t="shared" si="43"/>
        <v/>
      </c>
      <c r="Z196" s="56" t="str">
        <f t="shared" si="44"/>
        <v/>
      </c>
      <c r="AA196" s="56" t="str">
        <f t="shared" si="45"/>
        <v/>
      </c>
      <c r="AB196" s="56" t="str">
        <f t="shared" si="46"/>
        <v/>
      </c>
      <c r="AC196" s="56" t="str">
        <f t="shared" si="47"/>
        <v/>
      </c>
      <c r="AD196" s="56" t="str">
        <f t="shared" si="48"/>
        <v/>
      </c>
      <c r="AE196" s="53" t="str">
        <f t="shared" si="49"/>
        <v/>
      </c>
      <c r="AF196" s="53" t="str">
        <f t="shared" si="50"/>
        <v/>
      </c>
      <c r="AG196" s="98" t="str">
        <f t="shared" si="51"/>
        <v/>
      </c>
      <c r="AH196" s="84"/>
      <c r="AI196" s="8"/>
      <c r="AJ196" s="55">
        <f t="shared" si="52"/>
        <v>0</v>
      </c>
      <c r="AK196" s="85"/>
      <c r="AL196" s="86"/>
      <c r="AM196" s="101">
        <f t="shared" si="53"/>
        <v>0</v>
      </c>
      <c r="AN196" s="147" t="str">
        <f t="shared" si="54"/>
        <v/>
      </c>
      <c r="AO196" s="147" t="str">
        <f t="shared" si="55"/>
        <v/>
      </c>
      <c r="AP196" s="3">
        <f t="shared" si="56"/>
        <v>25700</v>
      </c>
      <c r="AQ196" s="3">
        <f t="shared" si="57"/>
        <v>28000</v>
      </c>
    </row>
    <row r="197" spans="1:43" s="3" customFormat="1" ht="39" customHeight="1" thickBot="1" x14ac:dyDescent="0.25">
      <c r="A197" s="2"/>
      <c r="B197" s="87">
        <v>190</v>
      </c>
      <c r="C197" s="173"/>
      <c r="D197" s="174"/>
      <c r="E197" s="175"/>
      <c r="F197" s="4"/>
      <c r="G197" s="4"/>
      <c r="H197" s="174"/>
      <c r="I197" s="189"/>
      <c r="J197" s="190"/>
      <c r="K197" s="178"/>
      <c r="L197" s="179"/>
      <c r="M197" s="180"/>
      <c r="N197" s="181"/>
      <c r="O197" s="182"/>
      <c r="P197" s="183"/>
      <c r="Q197" s="184" t="str">
        <f t="shared" si="40"/>
        <v/>
      </c>
      <c r="R197" s="185" t="str">
        <f t="shared" si="41"/>
        <v/>
      </c>
      <c r="S197" s="191"/>
      <c r="T197" s="192">
        <f t="shared" si="42"/>
        <v>0</v>
      </c>
      <c r="U197" s="218">
        <v>28000</v>
      </c>
      <c r="V197" s="193">
        <f t="shared" si="58"/>
        <v>0</v>
      </c>
      <c r="W197" s="194">
        <f t="shared" si="59"/>
        <v>0</v>
      </c>
      <c r="X197" s="96"/>
      <c r="Y197" s="97" t="str">
        <f t="shared" si="43"/>
        <v/>
      </c>
      <c r="Z197" s="56" t="str">
        <f t="shared" si="44"/>
        <v/>
      </c>
      <c r="AA197" s="56" t="str">
        <f t="shared" si="45"/>
        <v/>
      </c>
      <c r="AB197" s="56" t="str">
        <f t="shared" si="46"/>
        <v/>
      </c>
      <c r="AC197" s="56" t="str">
        <f t="shared" si="47"/>
        <v/>
      </c>
      <c r="AD197" s="56" t="str">
        <f t="shared" si="48"/>
        <v/>
      </c>
      <c r="AE197" s="53" t="str">
        <f t="shared" si="49"/>
        <v/>
      </c>
      <c r="AF197" s="53" t="str">
        <f t="shared" si="50"/>
        <v/>
      </c>
      <c r="AG197" s="98" t="str">
        <f t="shared" si="51"/>
        <v/>
      </c>
      <c r="AH197" s="84"/>
      <c r="AI197" s="8"/>
      <c r="AJ197" s="55">
        <f t="shared" si="52"/>
        <v>0</v>
      </c>
      <c r="AK197" s="85"/>
      <c r="AL197" s="86"/>
      <c r="AM197" s="101">
        <f t="shared" si="53"/>
        <v>0</v>
      </c>
      <c r="AN197" s="147" t="str">
        <f t="shared" si="54"/>
        <v/>
      </c>
      <c r="AO197" s="147" t="str">
        <f t="shared" si="55"/>
        <v/>
      </c>
      <c r="AP197" s="3">
        <f t="shared" si="56"/>
        <v>25700</v>
      </c>
      <c r="AQ197" s="3">
        <f t="shared" si="57"/>
        <v>28000</v>
      </c>
    </row>
    <row r="198" spans="1:43" s="3" customFormat="1" ht="39" customHeight="1" thickBot="1" x14ac:dyDescent="0.25">
      <c r="A198" s="2"/>
      <c r="B198" s="87">
        <v>191</v>
      </c>
      <c r="C198" s="173"/>
      <c r="D198" s="174"/>
      <c r="E198" s="175"/>
      <c r="F198" s="4"/>
      <c r="G198" s="4"/>
      <c r="H198" s="174"/>
      <c r="I198" s="189"/>
      <c r="J198" s="190"/>
      <c r="K198" s="178"/>
      <c r="L198" s="179"/>
      <c r="M198" s="180"/>
      <c r="N198" s="181"/>
      <c r="O198" s="182"/>
      <c r="P198" s="183"/>
      <c r="Q198" s="184" t="str">
        <f t="shared" si="40"/>
        <v/>
      </c>
      <c r="R198" s="185" t="str">
        <f t="shared" si="41"/>
        <v/>
      </c>
      <c r="S198" s="191"/>
      <c r="T198" s="192">
        <f t="shared" si="42"/>
        <v>0</v>
      </c>
      <c r="U198" s="218">
        <v>28000</v>
      </c>
      <c r="V198" s="193">
        <f t="shared" si="58"/>
        <v>0</v>
      </c>
      <c r="W198" s="194">
        <f t="shared" si="59"/>
        <v>0</v>
      </c>
      <c r="X198" s="96"/>
      <c r="Y198" s="97" t="str">
        <f t="shared" si="43"/>
        <v/>
      </c>
      <c r="Z198" s="56" t="str">
        <f t="shared" si="44"/>
        <v/>
      </c>
      <c r="AA198" s="56" t="str">
        <f t="shared" si="45"/>
        <v/>
      </c>
      <c r="AB198" s="56" t="str">
        <f t="shared" si="46"/>
        <v/>
      </c>
      <c r="AC198" s="56" t="str">
        <f t="shared" si="47"/>
        <v/>
      </c>
      <c r="AD198" s="56" t="str">
        <f t="shared" si="48"/>
        <v/>
      </c>
      <c r="AE198" s="53" t="str">
        <f t="shared" si="49"/>
        <v/>
      </c>
      <c r="AF198" s="53" t="str">
        <f t="shared" si="50"/>
        <v/>
      </c>
      <c r="AG198" s="98" t="str">
        <f t="shared" si="51"/>
        <v/>
      </c>
      <c r="AH198" s="84"/>
      <c r="AI198" s="8"/>
      <c r="AJ198" s="55">
        <f t="shared" si="52"/>
        <v>0</v>
      </c>
      <c r="AK198" s="85"/>
      <c r="AL198" s="86"/>
      <c r="AM198" s="101">
        <f t="shared" si="53"/>
        <v>0</v>
      </c>
      <c r="AN198" s="147" t="str">
        <f t="shared" si="54"/>
        <v/>
      </c>
      <c r="AO198" s="147" t="str">
        <f t="shared" si="55"/>
        <v/>
      </c>
      <c r="AP198" s="3">
        <f t="shared" si="56"/>
        <v>25700</v>
      </c>
      <c r="AQ198" s="3">
        <f t="shared" si="57"/>
        <v>28000</v>
      </c>
    </row>
    <row r="199" spans="1:43" s="3" customFormat="1" ht="39" customHeight="1" thickBot="1" x14ac:dyDescent="0.25">
      <c r="A199" s="2"/>
      <c r="B199" s="87">
        <v>192</v>
      </c>
      <c r="C199" s="173"/>
      <c r="D199" s="174"/>
      <c r="E199" s="175"/>
      <c r="F199" s="4"/>
      <c r="G199" s="4"/>
      <c r="H199" s="174"/>
      <c r="I199" s="189"/>
      <c r="J199" s="190"/>
      <c r="K199" s="178"/>
      <c r="L199" s="179"/>
      <c r="M199" s="180"/>
      <c r="N199" s="181"/>
      <c r="O199" s="182"/>
      <c r="P199" s="183"/>
      <c r="Q199" s="184" t="str">
        <f t="shared" si="40"/>
        <v/>
      </c>
      <c r="R199" s="185" t="str">
        <f t="shared" si="41"/>
        <v/>
      </c>
      <c r="S199" s="191"/>
      <c r="T199" s="192">
        <f t="shared" si="42"/>
        <v>0</v>
      </c>
      <c r="U199" s="218">
        <v>28000</v>
      </c>
      <c r="V199" s="193">
        <f t="shared" si="58"/>
        <v>0</v>
      </c>
      <c r="W199" s="194">
        <f t="shared" si="59"/>
        <v>0</v>
      </c>
      <c r="X199" s="96"/>
      <c r="Y199" s="97" t="str">
        <f t="shared" si="43"/>
        <v/>
      </c>
      <c r="Z199" s="56" t="str">
        <f t="shared" si="44"/>
        <v/>
      </c>
      <c r="AA199" s="56" t="str">
        <f t="shared" si="45"/>
        <v/>
      </c>
      <c r="AB199" s="56" t="str">
        <f t="shared" si="46"/>
        <v/>
      </c>
      <c r="AC199" s="56" t="str">
        <f t="shared" si="47"/>
        <v/>
      </c>
      <c r="AD199" s="56" t="str">
        <f t="shared" si="48"/>
        <v/>
      </c>
      <c r="AE199" s="53" t="str">
        <f t="shared" si="49"/>
        <v/>
      </c>
      <c r="AF199" s="53" t="str">
        <f t="shared" si="50"/>
        <v/>
      </c>
      <c r="AG199" s="98" t="str">
        <f t="shared" si="51"/>
        <v/>
      </c>
      <c r="AH199" s="84"/>
      <c r="AI199" s="8"/>
      <c r="AJ199" s="55">
        <f t="shared" si="52"/>
        <v>0</v>
      </c>
      <c r="AK199" s="85"/>
      <c r="AL199" s="86"/>
      <c r="AM199" s="101">
        <f t="shared" si="53"/>
        <v>0</v>
      </c>
      <c r="AN199" s="147" t="str">
        <f t="shared" si="54"/>
        <v/>
      </c>
      <c r="AO199" s="147" t="str">
        <f t="shared" si="55"/>
        <v/>
      </c>
      <c r="AP199" s="3">
        <f t="shared" si="56"/>
        <v>25700</v>
      </c>
      <c r="AQ199" s="3">
        <f t="shared" si="57"/>
        <v>28000</v>
      </c>
    </row>
    <row r="200" spans="1:43" s="3" customFormat="1" ht="39" customHeight="1" thickBot="1" x14ac:dyDescent="0.25">
      <c r="A200" s="2"/>
      <c r="B200" s="87">
        <v>193</v>
      </c>
      <c r="C200" s="173"/>
      <c r="D200" s="174"/>
      <c r="E200" s="175"/>
      <c r="F200" s="4"/>
      <c r="G200" s="4"/>
      <c r="H200" s="174"/>
      <c r="I200" s="189"/>
      <c r="J200" s="190"/>
      <c r="K200" s="178"/>
      <c r="L200" s="179"/>
      <c r="M200" s="180"/>
      <c r="N200" s="181"/>
      <c r="O200" s="182"/>
      <c r="P200" s="183"/>
      <c r="Q200" s="184" t="str">
        <f t="shared" si="40"/>
        <v/>
      </c>
      <c r="R200" s="185" t="str">
        <f t="shared" si="41"/>
        <v/>
      </c>
      <c r="S200" s="191"/>
      <c r="T200" s="192">
        <f t="shared" si="42"/>
        <v>0</v>
      </c>
      <c r="U200" s="218">
        <v>28000</v>
      </c>
      <c r="V200" s="193">
        <f t="shared" si="58"/>
        <v>0</v>
      </c>
      <c r="W200" s="194">
        <f t="shared" si="59"/>
        <v>0</v>
      </c>
      <c r="X200" s="96"/>
      <c r="Y200" s="97" t="str">
        <f t="shared" si="43"/>
        <v/>
      </c>
      <c r="Z200" s="56" t="str">
        <f t="shared" si="44"/>
        <v/>
      </c>
      <c r="AA200" s="56" t="str">
        <f t="shared" si="45"/>
        <v/>
      </c>
      <c r="AB200" s="56" t="str">
        <f t="shared" si="46"/>
        <v/>
      </c>
      <c r="AC200" s="56" t="str">
        <f t="shared" si="47"/>
        <v/>
      </c>
      <c r="AD200" s="56" t="str">
        <f t="shared" si="48"/>
        <v/>
      </c>
      <c r="AE200" s="53" t="str">
        <f t="shared" si="49"/>
        <v/>
      </c>
      <c r="AF200" s="53" t="str">
        <f t="shared" si="50"/>
        <v/>
      </c>
      <c r="AG200" s="98" t="str">
        <f t="shared" si="51"/>
        <v/>
      </c>
      <c r="AH200" s="84"/>
      <c r="AI200" s="8"/>
      <c r="AJ200" s="55">
        <f t="shared" si="52"/>
        <v>0</v>
      </c>
      <c r="AK200" s="85"/>
      <c r="AL200" s="86"/>
      <c r="AM200" s="101">
        <f t="shared" si="53"/>
        <v>0</v>
      </c>
      <c r="AN200" s="147" t="str">
        <f t="shared" si="54"/>
        <v/>
      </c>
      <c r="AO200" s="147" t="str">
        <f t="shared" si="55"/>
        <v/>
      </c>
      <c r="AP200" s="3">
        <f t="shared" si="56"/>
        <v>25700</v>
      </c>
      <c r="AQ200" s="3">
        <f t="shared" si="57"/>
        <v>28000</v>
      </c>
    </row>
    <row r="201" spans="1:43" s="3" customFormat="1" ht="39" customHeight="1" thickBot="1" x14ac:dyDescent="0.25">
      <c r="A201" s="2"/>
      <c r="B201" s="87">
        <v>194</v>
      </c>
      <c r="C201" s="173"/>
      <c r="D201" s="174"/>
      <c r="E201" s="175"/>
      <c r="F201" s="4"/>
      <c r="G201" s="4"/>
      <c r="H201" s="174"/>
      <c r="I201" s="189"/>
      <c r="J201" s="190"/>
      <c r="K201" s="178"/>
      <c r="L201" s="179"/>
      <c r="M201" s="180"/>
      <c r="N201" s="181"/>
      <c r="O201" s="182"/>
      <c r="P201" s="183"/>
      <c r="Q201" s="184" t="str">
        <f t="shared" ref="Q201:Q264" si="60">IF(SUM(Z201,AC201,AE201,AG201,AJ201,AK201,AL201)=0,"",SUM(Z201,AC201,AE201,AG201,AJ201,AK201,AL201))</f>
        <v/>
      </c>
      <c r="R201" s="185" t="str">
        <f t="shared" ref="R201:R265" si="61">IF(Q201="","",ROUNDDOWN(P201/Q201,0))</f>
        <v/>
      </c>
      <c r="S201" s="191"/>
      <c r="T201" s="192">
        <f t="shared" ref="T201:T264" si="62">SUM(R201:S201)</f>
        <v>0</v>
      </c>
      <c r="U201" s="218">
        <v>28000</v>
      </c>
      <c r="V201" s="193">
        <f t="shared" si="58"/>
        <v>0</v>
      </c>
      <c r="W201" s="194">
        <f t="shared" si="59"/>
        <v>0</v>
      </c>
      <c r="X201" s="96"/>
      <c r="Y201" s="97" t="str">
        <f t="shared" ref="Y201:Y264" si="63">IF(AND(NOT(F201=""),L201="入園"),((YEAR($Z$3)-YEAR(F201))*12+MONTH($Z$3)-MONTH(F201)+1),"")</f>
        <v/>
      </c>
      <c r="Z201" s="56" t="str">
        <f t="shared" ref="Z201:Z264" si="64">IF(AND(Y201&gt;12,L201="入園"),12,Y201)</f>
        <v/>
      </c>
      <c r="AA201" s="56" t="str">
        <f t="shared" ref="AA201:AA264" si="65">IF(AND(NOT(M201=""),L201="退園"),IF(YEAR(M201)&gt;YEAR($Z$1),(YEAR(M201)-YEAR($Z$1))*12+MONTH(M201)-MONTH($Z$1)+IF(DAY($Z$1)&lt;=DAY(M201),1,0),(YEAR($Z$1)-YEAR(M201))*12+MONTH($Z$1)-MONTH(M201)+IF(DAY($Z$1)&lt;=DAY(M201),1,0)),"")</f>
        <v/>
      </c>
      <c r="AB201" s="56" t="str">
        <f t="shared" ref="AB201:AB264" si="66">IF(AND(NOT(M201=""),L201="退園"),IF(MONTH(M201)&gt;MONTH($Z$1),(YEAR($Z$1)-YEAR(M201))*12+MONTH(M201)-MONTH($Z$1)+IF(DAY($Z$1)&lt;=DAY(M201),1,0),(YEAR($Z$1)-YEAR(M201))*12+MONTH($Z$1)-MONTH(M201)+IF(DAY($Z$1)&lt;=DAY(M201),1,0)),"")</f>
        <v/>
      </c>
      <c r="AC201" s="56" t="str">
        <f t="shared" ref="AC201:AC264" si="67">IF(AA201&lt;=AB201,AB201,AA201)</f>
        <v/>
      </c>
      <c r="AD201" s="56" t="str">
        <f t="shared" ref="AD201:AD264" si="68">IF(AND(NOT(H201=""),L201="在園のまま市内へ転入"),(YEAR($Z$3)-YEAR(H201))*12+MONTH($Z$3)-MONTH(H201)+1,"")</f>
        <v/>
      </c>
      <c r="AE201" s="53" t="str">
        <f t="shared" ref="AE201:AE264" si="69">IF(AND(L201="在園のまま市内へ転入",AD201&gt;12),12,AD201)</f>
        <v/>
      </c>
      <c r="AF201" s="53" t="str">
        <f t="shared" ref="AF201:AF264" si="70">IF(L201="在園のまま市外へ転出",((YEAR($Z$3)-YEAR(F201))*12+MONTH($Z$3)-MONTH(F201)+1),"")</f>
        <v/>
      </c>
      <c r="AG201" s="98" t="str">
        <f t="shared" ref="AG201:AG264" si="71">IF(AF201="","",IF((AF201&gt;12),12,AF201))</f>
        <v/>
      </c>
      <c r="AH201" s="84"/>
      <c r="AI201" s="8"/>
      <c r="AJ201" s="55">
        <f t="shared" ref="AJ201:AJ264" si="72">AH201+AI201</f>
        <v>0</v>
      </c>
      <c r="AK201" s="85"/>
      <c r="AL201" s="86"/>
      <c r="AM201" s="101">
        <f t="shared" ref="AM201:AM264" si="73">COUNTIF(M201,"&lt;2023/4/1")</f>
        <v>0</v>
      </c>
      <c r="AN201" s="147" t="str">
        <f t="shared" ref="AN201:AN264" si="74">IF(AND(NOT(F201=""),L201="満３歳"),((YEAR($Z$3)-YEAR(F201))*12+MONTH($Z$3)-MONTH(F201)+1),"")</f>
        <v/>
      </c>
      <c r="AO201" s="147" t="str">
        <f t="shared" ref="AO201:AO264" si="75">IF(AND(L201="満３歳",AN201&gt;12),12,AN201)</f>
        <v/>
      </c>
      <c r="AP201" s="3">
        <f t="shared" ref="AP201:AP264" si="76">IF(OR(N201="",O201=""),25700,ROUNDDOWN(25700*(N201/O201),0))</f>
        <v>25700</v>
      </c>
      <c r="AQ201" s="3">
        <f t="shared" ref="AQ201:AQ264" si="77">IF(OR(N201="",O201=""),28000,ROUNDDOWN(28000*(N201/O201),0))</f>
        <v>28000</v>
      </c>
    </row>
    <row r="202" spans="1:43" s="3" customFormat="1" ht="39" customHeight="1" thickBot="1" x14ac:dyDescent="0.25">
      <c r="A202" s="2"/>
      <c r="B202" s="87">
        <v>195</v>
      </c>
      <c r="C202" s="173"/>
      <c r="D202" s="174"/>
      <c r="E202" s="175"/>
      <c r="F202" s="4"/>
      <c r="G202" s="4"/>
      <c r="H202" s="174"/>
      <c r="I202" s="189"/>
      <c r="J202" s="190"/>
      <c r="K202" s="178"/>
      <c r="L202" s="179"/>
      <c r="M202" s="180"/>
      <c r="N202" s="181"/>
      <c r="O202" s="182"/>
      <c r="P202" s="183"/>
      <c r="Q202" s="184" t="str">
        <f t="shared" si="60"/>
        <v/>
      </c>
      <c r="R202" s="185" t="str">
        <f t="shared" si="61"/>
        <v/>
      </c>
      <c r="S202" s="191"/>
      <c r="T202" s="192">
        <f t="shared" si="62"/>
        <v>0</v>
      </c>
      <c r="U202" s="218">
        <v>28000</v>
      </c>
      <c r="V202" s="193">
        <f t="shared" ref="V202:V265" si="78">IF(T202&gt;U202,U202,T202)</f>
        <v>0</v>
      </c>
      <c r="W202" s="194">
        <f t="shared" ref="W202:W265" si="79">V202-K202</f>
        <v>0</v>
      </c>
      <c r="X202" s="96"/>
      <c r="Y202" s="97" t="str">
        <f t="shared" si="63"/>
        <v/>
      </c>
      <c r="Z202" s="56" t="str">
        <f t="shared" si="64"/>
        <v/>
      </c>
      <c r="AA202" s="56" t="str">
        <f t="shared" si="65"/>
        <v/>
      </c>
      <c r="AB202" s="56" t="str">
        <f t="shared" si="66"/>
        <v/>
      </c>
      <c r="AC202" s="56" t="str">
        <f t="shared" si="67"/>
        <v/>
      </c>
      <c r="AD202" s="56" t="str">
        <f t="shared" si="68"/>
        <v/>
      </c>
      <c r="AE202" s="53" t="str">
        <f t="shared" si="69"/>
        <v/>
      </c>
      <c r="AF202" s="53" t="str">
        <f t="shared" si="70"/>
        <v/>
      </c>
      <c r="AG202" s="98" t="str">
        <f t="shared" si="71"/>
        <v/>
      </c>
      <c r="AH202" s="84"/>
      <c r="AI202" s="8"/>
      <c r="AJ202" s="55">
        <f t="shared" si="72"/>
        <v>0</v>
      </c>
      <c r="AK202" s="85"/>
      <c r="AL202" s="86"/>
      <c r="AM202" s="101">
        <f t="shared" si="73"/>
        <v>0</v>
      </c>
      <c r="AN202" s="147" t="str">
        <f t="shared" si="74"/>
        <v/>
      </c>
      <c r="AO202" s="147" t="str">
        <f t="shared" si="75"/>
        <v/>
      </c>
      <c r="AP202" s="3">
        <f t="shared" si="76"/>
        <v>25700</v>
      </c>
      <c r="AQ202" s="3">
        <f t="shared" si="77"/>
        <v>28000</v>
      </c>
    </row>
    <row r="203" spans="1:43" s="3" customFormat="1" ht="39" customHeight="1" thickBot="1" x14ac:dyDescent="0.25">
      <c r="A203" s="2"/>
      <c r="B203" s="87">
        <v>196</v>
      </c>
      <c r="C203" s="173"/>
      <c r="D203" s="174"/>
      <c r="E203" s="175"/>
      <c r="F203" s="4"/>
      <c r="G203" s="4"/>
      <c r="H203" s="174"/>
      <c r="I203" s="189"/>
      <c r="J203" s="190"/>
      <c r="K203" s="178"/>
      <c r="L203" s="179"/>
      <c r="M203" s="180"/>
      <c r="N203" s="181"/>
      <c r="O203" s="182"/>
      <c r="P203" s="183"/>
      <c r="Q203" s="184" t="str">
        <f t="shared" si="60"/>
        <v/>
      </c>
      <c r="R203" s="185" t="str">
        <f t="shared" si="61"/>
        <v/>
      </c>
      <c r="S203" s="191"/>
      <c r="T203" s="192">
        <f t="shared" si="62"/>
        <v>0</v>
      </c>
      <c r="U203" s="218">
        <v>28000</v>
      </c>
      <c r="V203" s="193">
        <f t="shared" si="78"/>
        <v>0</v>
      </c>
      <c r="W203" s="194">
        <f t="shared" si="79"/>
        <v>0</v>
      </c>
      <c r="X203" s="96"/>
      <c r="Y203" s="97" t="str">
        <f t="shared" si="63"/>
        <v/>
      </c>
      <c r="Z203" s="56" t="str">
        <f t="shared" si="64"/>
        <v/>
      </c>
      <c r="AA203" s="56" t="str">
        <f t="shared" si="65"/>
        <v/>
      </c>
      <c r="AB203" s="56" t="str">
        <f t="shared" si="66"/>
        <v/>
      </c>
      <c r="AC203" s="56" t="str">
        <f t="shared" si="67"/>
        <v/>
      </c>
      <c r="AD203" s="56" t="str">
        <f t="shared" si="68"/>
        <v/>
      </c>
      <c r="AE203" s="53" t="str">
        <f t="shared" si="69"/>
        <v/>
      </c>
      <c r="AF203" s="53" t="str">
        <f t="shared" si="70"/>
        <v/>
      </c>
      <c r="AG203" s="98" t="str">
        <f t="shared" si="71"/>
        <v/>
      </c>
      <c r="AH203" s="84"/>
      <c r="AI203" s="8"/>
      <c r="AJ203" s="55">
        <f t="shared" si="72"/>
        <v>0</v>
      </c>
      <c r="AK203" s="85"/>
      <c r="AL203" s="86"/>
      <c r="AM203" s="101">
        <f t="shared" si="73"/>
        <v>0</v>
      </c>
      <c r="AN203" s="147" t="str">
        <f t="shared" si="74"/>
        <v/>
      </c>
      <c r="AO203" s="147" t="str">
        <f t="shared" si="75"/>
        <v/>
      </c>
      <c r="AP203" s="3">
        <f t="shared" si="76"/>
        <v>25700</v>
      </c>
      <c r="AQ203" s="3">
        <f t="shared" si="77"/>
        <v>28000</v>
      </c>
    </row>
    <row r="204" spans="1:43" s="3" customFormat="1" ht="39" customHeight="1" thickBot="1" x14ac:dyDescent="0.25">
      <c r="A204" s="2"/>
      <c r="B204" s="87">
        <v>197</v>
      </c>
      <c r="C204" s="173"/>
      <c r="D204" s="174"/>
      <c r="E204" s="175"/>
      <c r="F204" s="4"/>
      <c r="G204" s="4"/>
      <c r="H204" s="174"/>
      <c r="I204" s="189"/>
      <c r="J204" s="190"/>
      <c r="K204" s="178"/>
      <c r="L204" s="179"/>
      <c r="M204" s="180"/>
      <c r="N204" s="181"/>
      <c r="O204" s="182"/>
      <c r="P204" s="183"/>
      <c r="Q204" s="184" t="str">
        <f t="shared" si="60"/>
        <v/>
      </c>
      <c r="R204" s="185" t="str">
        <f t="shared" si="61"/>
        <v/>
      </c>
      <c r="S204" s="191"/>
      <c r="T204" s="192">
        <f t="shared" si="62"/>
        <v>0</v>
      </c>
      <c r="U204" s="218">
        <v>28000</v>
      </c>
      <c r="V204" s="193">
        <f t="shared" si="78"/>
        <v>0</v>
      </c>
      <c r="W204" s="194">
        <f t="shared" si="79"/>
        <v>0</v>
      </c>
      <c r="X204" s="96"/>
      <c r="Y204" s="97" t="str">
        <f t="shared" si="63"/>
        <v/>
      </c>
      <c r="Z204" s="56" t="str">
        <f t="shared" si="64"/>
        <v/>
      </c>
      <c r="AA204" s="56" t="str">
        <f t="shared" si="65"/>
        <v/>
      </c>
      <c r="AB204" s="56" t="str">
        <f t="shared" si="66"/>
        <v/>
      </c>
      <c r="AC204" s="56" t="str">
        <f t="shared" si="67"/>
        <v/>
      </c>
      <c r="AD204" s="56" t="str">
        <f t="shared" si="68"/>
        <v/>
      </c>
      <c r="AE204" s="53" t="str">
        <f t="shared" si="69"/>
        <v/>
      </c>
      <c r="AF204" s="53" t="str">
        <f t="shared" si="70"/>
        <v/>
      </c>
      <c r="AG204" s="98" t="str">
        <f t="shared" si="71"/>
        <v/>
      </c>
      <c r="AH204" s="84"/>
      <c r="AI204" s="8"/>
      <c r="AJ204" s="55">
        <f t="shared" si="72"/>
        <v>0</v>
      </c>
      <c r="AK204" s="85"/>
      <c r="AL204" s="86"/>
      <c r="AM204" s="101">
        <f t="shared" si="73"/>
        <v>0</v>
      </c>
      <c r="AN204" s="147" t="str">
        <f t="shared" si="74"/>
        <v/>
      </c>
      <c r="AO204" s="147" t="str">
        <f t="shared" si="75"/>
        <v/>
      </c>
      <c r="AP204" s="3">
        <f t="shared" si="76"/>
        <v>25700</v>
      </c>
      <c r="AQ204" s="3">
        <f t="shared" si="77"/>
        <v>28000</v>
      </c>
    </row>
    <row r="205" spans="1:43" s="3" customFormat="1" ht="39" customHeight="1" thickBot="1" x14ac:dyDescent="0.25">
      <c r="A205" s="2"/>
      <c r="B205" s="87">
        <v>198</v>
      </c>
      <c r="C205" s="173"/>
      <c r="D205" s="174"/>
      <c r="E205" s="175"/>
      <c r="F205" s="4"/>
      <c r="G205" s="4"/>
      <c r="H205" s="174"/>
      <c r="I205" s="189"/>
      <c r="J205" s="190"/>
      <c r="K205" s="178"/>
      <c r="L205" s="179"/>
      <c r="M205" s="180"/>
      <c r="N205" s="181"/>
      <c r="O205" s="182"/>
      <c r="P205" s="183"/>
      <c r="Q205" s="184" t="str">
        <f t="shared" si="60"/>
        <v/>
      </c>
      <c r="R205" s="185" t="str">
        <f t="shared" si="61"/>
        <v/>
      </c>
      <c r="S205" s="191"/>
      <c r="T205" s="192">
        <f t="shared" si="62"/>
        <v>0</v>
      </c>
      <c r="U205" s="218">
        <v>28000</v>
      </c>
      <c r="V205" s="193">
        <f t="shared" si="78"/>
        <v>0</v>
      </c>
      <c r="W205" s="194">
        <f t="shared" si="79"/>
        <v>0</v>
      </c>
      <c r="X205" s="96"/>
      <c r="Y205" s="97" t="str">
        <f t="shared" si="63"/>
        <v/>
      </c>
      <c r="Z205" s="56" t="str">
        <f t="shared" si="64"/>
        <v/>
      </c>
      <c r="AA205" s="56" t="str">
        <f t="shared" si="65"/>
        <v/>
      </c>
      <c r="AB205" s="56" t="str">
        <f t="shared" si="66"/>
        <v/>
      </c>
      <c r="AC205" s="56" t="str">
        <f t="shared" si="67"/>
        <v/>
      </c>
      <c r="AD205" s="56" t="str">
        <f t="shared" si="68"/>
        <v/>
      </c>
      <c r="AE205" s="53" t="str">
        <f t="shared" si="69"/>
        <v/>
      </c>
      <c r="AF205" s="53" t="str">
        <f t="shared" si="70"/>
        <v/>
      </c>
      <c r="AG205" s="98" t="str">
        <f t="shared" si="71"/>
        <v/>
      </c>
      <c r="AH205" s="84"/>
      <c r="AI205" s="8"/>
      <c r="AJ205" s="55">
        <f t="shared" si="72"/>
        <v>0</v>
      </c>
      <c r="AK205" s="85"/>
      <c r="AL205" s="86"/>
      <c r="AM205" s="101">
        <f t="shared" si="73"/>
        <v>0</v>
      </c>
      <c r="AN205" s="147" t="str">
        <f t="shared" si="74"/>
        <v/>
      </c>
      <c r="AO205" s="147" t="str">
        <f t="shared" si="75"/>
        <v/>
      </c>
      <c r="AP205" s="3">
        <f t="shared" si="76"/>
        <v>25700</v>
      </c>
      <c r="AQ205" s="3">
        <f t="shared" si="77"/>
        <v>28000</v>
      </c>
    </row>
    <row r="206" spans="1:43" s="3" customFormat="1" ht="39" customHeight="1" thickBot="1" x14ac:dyDescent="0.25">
      <c r="A206" s="2"/>
      <c r="B206" s="87">
        <v>199</v>
      </c>
      <c r="C206" s="173"/>
      <c r="D206" s="174"/>
      <c r="E206" s="175"/>
      <c r="F206" s="4"/>
      <c r="G206" s="4"/>
      <c r="H206" s="174"/>
      <c r="I206" s="189"/>
      <c r="J206" s="190"/>
      <c r="K206" s="178"/>
      <c r="L206" s="179"/>
      <c r="M206" s="180"/>
      <c r="N206" s="181"/>
      <c r="O206" s="182"/>
      <c r="P206" s="183"/>
      <c r="Q206" s="184" t="str">
        <f t="shared" si="60"/>
        <v/>
      </c>
      <c r="R206" s="185" t="str">
        <f t="shared" si="61"/>
        <v/>
      </c>
      <c r="S206" s="191"/>
      <c r="T206" s="192">
        <f t="shared" si="62"/>
        <v>0</v>
      </c>
      <c r="U206" s="218">
        <v>28000</v>
      </c>
      <c r="V206" s="193">
        <f t="shared" si="78"/>
        <v>0</v>
      </c>
      <c r="W206" s="194">
        <f t="shared" si="79"/>
        <v>0</v>
      </c>
      <c r="X206" s="96"/>
      <c r="Y206" s="97" t="str">
        <f t="shared" si="63"/>
        <v/>
      </c>
      <c r="Z206" s="56" t="str">
        <f t="shared" si="64"/>
        <v/>
      </c>
      <c r="AA206" s="56" t="str">
        <f t="shared" si="65"/>
        <v/>
      </c>
      <c r="AB206" s="56" t="str">
        <f t="shared" si="66"/>
        <v/>
      </c>
      <c r="AC206" s="56" t="str">
        <f t="shared" si="67"/>
        <v/>
      </c>
      <c r="AD206" s="56" t="str">
        <f t="shared" si="68"/>
        <v/>
      </c>
      <c r="AE206" s="53" t="str">
        <f t="shared" si="69"/>
        <v/>
      </c>
      <c r="AF206" s="53" t="str">
        <f t="shared" si="70"/>
        <v/>
      </c>
      <c r="AG206" s="98" t="str">
        <f t="shared" si="71"/>
        <v/>
      </c>
      <c r="AH206" s="84"/>
      <c r="AI206" s="8"/>
      <c r="AJ206" s="55">
        <f t="shared" si="72"/>
        <v>0</v>
      </c>
      <c r="AK206" s="85"/>
      <c r="AL206" s="86"/>
      <c r="AM206" s="101">
        <f t="shared" si="73"/>
        <v>0</v>
      </c>
      <c r="AN206" s="147" t="str">
        <f t="shared" si="74"/>
        <v/>
      </c>
      <c r="AO206" s="147" t="str">
        <f t="shared" si="75"/>
        <v/>
      </c>
      <c r="AP206" s="3">
        <f t="shared" si="76"/>
        <v>25700</v>
      </c>
      <c r="AQ206" s="3">
        <f t="shared" si="77"/>
        <v>28000</v>
      </c>
    </row>
    <row r="207" spans="1:43" s="3" customFormat="1" ht="39" customHeight="1" thickBot="1" x14ac:dyDescent="0.25">
      <c r="A207" s="2"/>
      <c r="B207" s="87">
        <v>200</v>
      </c>
      <c r="C207" s="173"/>
      <c r="D207" s="174"/>
      <c r="E207" s="175"/>
      <c r="F207" s="4"/>
      <c r="G207" s="4"/>
      <c r="H207" s="174"/>
      <c r="I207" s="189"/>
      <c r="J207" s="190"/>
      <c r="K207" s="178"/>
      <c r="L207" s="179"/>
      <c r="M207" s="180"/>
      <c r="N207" s="181"/>
      <c r="O207" s="182"/>
      <c r="P207" s="183"/>
      <c r="Q207" s="184" t="str">
        <f t="shared" si="60"/>
        <v/>
      </c>
      <c r="R207" s="185" t="str">
        <f t="shared" si="61"/>
        <v/>
      </c>
      <c r="S207" s="191"/>
      <c r="T207" s="192">
        <f t="shared" si="62"/>
        <v>0</v>
      </c>
      <c r="U207" s="218">
        <v>28000</v>
      </c>
      <c r="V207" s="193">
        <f t="shared" si="78"/>
        <v>0</v>
      </c>
      <c r="W207" s="194">
        <f t="shared" si="79"/>
        <v>0</v>
      </c>
      <c r="X207" s="96"/>
      <c r="Y207" s="97" t="str">
        <f t="shared" si="63"/>
        <v/>
      </c>
      <c r="Z207" s="56" t="str">
        <f t="shared" si="64"/>
        <v/>
      </c>
      <c r="AA207" s="56" t="str">
        <f t="shared" si="65"/>
        <v/>
      </c>
      <c r="AB207" s="56" t="str">
        <f t="shared" si="66"/>
        <v/>
      </c>
      <c r="AC207" s="56" t="str">
        <f t="shared" si="67"/>
        <v/>
      </c>
      <c r="AD207" s="56" t="str">
        <f t="shared" si="68"/>
        <v/>
      </c>
      <c r="AE207" s="53" t="str">
        <f t="shared" si="69"/>
        <v/>
      </c>
      <c r="AF207" s="53" t="str">
        <f t="shared" si="70"/>
        <v/>
      </c>
      <c r="AG207" s="98" t="str">
        <f t="shared" si="71"/>
        <v/>
      </c>
      <c r="AH207" s="84"/>
      <c r="AI207" s="8"/>
      <c r="AJ207" s="55">
        <f t="shared" si="72"/>
        <v>0</v>
      </c>
      <c r="AK207" s="85"/>
      <c r="AL207" s="86"/>
      <c r="AM207" s="101">
        <f t="shared" si="73"/>
        <v>0</v>
      </c>
      <c r="AN207" s="147" t="str">
        <f t="shared" si="74"/>
        <v/>
      </c>
      <c r="AO207" s="147" t="str">
        <f t="shared" si="75"/>
        <v/>
      </c>
      <c r="AP207" s="3">
        <f t="shared" si="76"/>
        <v>25700</v>
      </c>
      <c r="AQ207" s="3">
        <f t="shared" si="77"/>
        <v>28000</v>
      </c>
    </row>
    <row r="208" spans="1:43" s="3" customFormat="1" ht="39" customHeight="1" thickBot="1" x14ac:dyDescent="0.25">
      <c r="A208" s="2"/>
      <c r="B208" s="87">
        <v>201</v>
      </c>
      <c r="C208" s="173"/>
      <c r="D208" s="174"/>
      <c r="E208" s="175"/>
      <c r="F208" s="4"/>
      <c r="G208" s="4"/>
      <c r="H208" s="174"/>
      <c r="I208" s="189"/>
      <c r="J208" s="190"/>
      <c r="K208" s="178"/>
      <c r="L208" s="179"/>
      <c r="M208" s="180"/>
      <c r="N208" s="181"/>
      <c r="O208" s="182"/>
      <c r="P208" s="183"/>
      <c r="Q208" s="184" t="str">
        <f t="shared" si="60"/>
        <v/>
      </c>
      <c r="R208" s="185" t="str">
        <f t="shared" si="61"/>
        <v/>
      </c>
      <c r="S208" s="191"/>
      <c r="T208" s="192">
        <f t="shared" si="62"/>
        <v>0</v>
      </c>
      <c r="U208" s="218">
        <v>28000</v>
      </c>
      <c r="V208" s="193">
        <f t="shared" si="78"/>
        <v>0</v>
      </c>
      <c r="W208" s="194">
        <f t="shared" si="79"/>
        <v>0</v>
      </c>
      <c r="X208" s="96"/>
      <c r="Y208" s="97" t="str">
        <f t="shared" si="63"/>
        <v/>
      </c>
      <c r="Z208" s="56" t="str">
        <f t="shared" si="64"/>
        <v/>
      </c>
      <c r="AA208" s="56" t="str">
        <f t="shared" si="65"/>
        <v/>
      </c>
      <c r="AB208" s="56" t="str">
        <f t="shared" si="66"/>
        <v/>
      </c>
      <c r="AC208" s="56" t="str">
        <f t="shared" si="67"/>
        <v/>
      </c>
      <c r="AD208" s="56" t="str">
        <f t="shared" si="68"/>
        <v/>
      </c>
      <c r="AE208" s="53" t="str">
        <f t="shared" si="69"/>
        <v/>
      </c>
      <c r="AF208" s="53" t="str">
        <f t="shared" si="70"/>
        <v/>
      </c>
      <c r="AG208" s="98" t="str">
        <f t="shared" si="71"/>
        <v/>
      </c>
      <c r="AH208" s="84"/>
      <c r="AI208" s="8"/>
      <c r="AJ208" s="55">
        <f t="shared" si="72"/>
        <v>0</v>
      </c>
      <c r="AK208" s="85"/>
      <c r="AL208" s="86"/>
      <c r="AM208" s="101">
        <f t="shared" si="73"/>
        <v>0</v>
      </c>
      <c r="AN208" s="147" t="str">
        <f t="shared" si="74"/>
        <v/>
      </c>
      <c r="AO208" s="147" t="str">
        <f t="shared" si="75"/>
        <v/>
      </c>
      <c r="AP208" s="3">
        <f t="shared" si="76"/>
        <v>25700</v>
      </c>
      <c r="AQ208" s="3">
        <f t="shared" si="77"/>
        <v>28000</v>
      </c>
    </row>
    <row r="209" spans="1:43" s="3" customFormat="1" ht="39" customHeight="1" thickBot="1" x14ac:dyDescent="0.25">
      <c r="A209" s="2"/>
      <c r="B209" s="87">
        <v>202</v>
      </c>
      <c r="C209" s="173"/>
      <c r="D209" s="174"/>
      <c r="E209" s="175"/>
      <c r="F209" s="4"/>
      <c r="G209" s="4"/>
      <c r="H209" s="174"/>
      <c r="I209" s="189"/>
      <c r="J209" s="190"/>
      <c r="K209" s="178"/>
      <c r="L209" s="179"/>
      <c r="M209" s="180"/>
      <c r="N209" s="181"/>
      <c r="O209" s="182"/>
      <c r="P209" s="183"/>
      <c r="Q209" s="184" t="str">
        <f t="shared" si="60"/>
        <v/>
      </c>
      <c r="R209" s="185" t="str">
        <f t="shared" si="61"/>
        <v/>
      </c>
      <c r="S209" s="191"/>
      <c r="T209" s="192">
        <f t="shared" si="62"/>
        <v>0</v>
      </c>
      <c r="U209" s="218">
        <v>28000</v>
      </c>
      <c r="V209" s="193">
        <f t="shared" si="78"/>
        <v>0</v>
      </c>
      <c r="W209" s="194">
        <f t="shared" si="79"/>
        <v>0</v>
      </c>
      <c r="X209" s="96"/>
      <c r="Y209" s="97" t="str">
        <f t="shared" si="63"/>
        <v/>
      </c>
      <c r="Z209" s="56" t="str">
        <f t="shared" si="64"/>
        <v/>
      </c>
      <c r="AA209" s="56" t="str">
        <f t="shared" si="65"/>
        <v/>
      </c>
      <c r="AB209" s="56" t="str">
        <f t="shared" si="66"/>
        <v/>
      </c>
      <c r="AC209" s="56" t="str">
        <f t="shared" si="67"/>
        <v/>
      </c>
      <c r="AD209" s="56" t="str">
        <f t="shared" si="68"/>
        <v/>
      </c>
      <c r="AE209" s="53" t="str">
        <f t="shared" si="69"/>
        <v/>
      </c>
      <c r="AF209" s="53" t="str">
        <f t="shared" si="70"/>
        <v/>
      </c>
      <c r="AG209" s="98" t="str">
        <f t="shared" si="71"/>
        <v/>
      </c>
      <c r="AH209" s="84"/>
      <c r="AI209" s="8"/>
      <c r="AJ209" s="55">
        <f t="shared" si="72"/>
        <v>0</v>
      </c>
      <c r="AK209" s="85"/>
      <c r="AL209" s="86"/>
      <c r="AM209" s="101">
        <f t="shared" si="73"/>
        <v>0</v>
      </c>
      <c r="AN209" s="147" t="str">
        <f t="shared" si="74"/>
        <v/>
      </c>
      <c r="AO209" s="147" t="str">
        <f t="shared" si="75"/>
        <v/>
      </c>
      <c r="AP209" s="3">
        <f t="shared" si="76"/>
        <v>25700</v>
      </c>
      <c r="AQ209" s="3">
        <f t="shared" si="77"/>
        <v>28000</v>
      </c>
    </row>
    <row r="210" spans="1:43" s="3" customFormat="1" ht="39" customHeight="1" thickBot="1" x14ac:dyDescent="0.25">
      <c r="A210" s="2"/>
      <c r="B210" s="87">
        <v>203</v>
      </c>
      <c r="C210" s="173"/>
      <c r="D210" s="174"/>
      <c r="E210" s="175"/>
      <c r="F210" s="4"/>
      <c r="G210" s="4"/>
      <c r="H210" s="174"/>
      <c r="I210" s="189"/>
      <c r="J210" s="190"/>
      <c r="K210" s="178"/>
      <c r="L210" s="179"/>
      <c r="M210" s="180"/>
      <c r="N210" s="181"/>
      <c r="O210" s="182"/>
      <c r="P210" s="183"/>
      <c r="Q210" s="184" t="str">
        <f t="shared" si="60"/>
        <v/>
      </c>
      <c r="R210" s="185" t="str">
        <f t="shared" si="61"/>
        <v/>
      </c>
      <c r="S210" s="191"/>
      <c r="T210" s="192">
        <f t="shared" si="62"/>
        <v>0</v>
      </c>
      <c r="U210" s="218">
        <v>28000</v>
      </c>
      <c r="V210" s="193">
        <f t="shared" si="78"/>
        <v>0</v>
      </c>
      <c r="W210" s="194">
        <f t="shared" si="79"/>
        <v>0</v>
      </c>
      <c r="X210" s="96"/>
      <c r="Y210" s="97" t="str">
        <f t="shared" si="63"/>
        <v/>
      </c>
      <c r="Z210" s="56" t="str">
        <f t="shared" si="64"/>
        <v/>
      </c>
      <c r="AA210" s="56" t="str">
        <f t="shared" si="65"/>
        <v/>
      </c>
      <c r="AB210" s="56" t="str">
        <f t="shared" si="66"/>
        <v/>
      </c>
      <c r="AC210" s="56" t="str">
        <f t="shared" si="67"/>
        <v/>
      </c>
      <c r="AD210" s="56" t="str">
        <f t="shared" si="68"/>
        <v/>
      </c>
      <c r="AE210" s="53" t="str">
        <f t="shared" si="69"/>
        <v/>
      </c>
      <c r="AF210" s="53" t="str">
        <f t="shared" si="70"/>
        <v/>
      </c>
      <c r="AG210" s="98" t="str">
        <f t="shared" si="71"/>
        <v/>
      </c>
      <c r="AH210" s="84"/>
      <c r="AI210" s="8"/>
      <c r="AJ210" s="55">
        <f t="shared" si="72"/>
        <v>0</v>
      </c>
      <c r="AK210" s="85"/>
      <c r="AL210" s="86"/>
      <c r="AM210" s="101">
        <f t="shared" si="73"/>
        <v>0</v>
      </c>
      <c r="AN210" s="147" t="str">
        <f t="shared" si="74"/>
        <v/>
      </c>
      <c r="AO210" s="147" t="str">
        <f t="shared" si="75"/>
        <v/>
      </c>
      <c r="AP210" s="3">
        <f t="shared" si="76"/>
        <v>25700</v>
      </c>
      <c r="AQ210" s="3">
        <f t="shared" si="77"/>
        <v>28000</v>
      </c>
    </row>
    <row r="211" spans="1:43" s="3" customFormat="1" ht="39" customHeight="1" thickBot="1" x14ac:dyDescent="0.25">
      <c r="A211" s="2"/>
      <c r="B211" s="87">
        <v>204</v>
      </c>
      <c r="C211" s="173"/>
      <c r="D211" s="174"/>
      <c r="E211" s="175"/>
      <c r="F211" s="4"/>
      <c r="G211" s="4"/>
      <c r="H211" s="174"/>
      <c r="I211" s="189"/>
      <c r="J211" s="190"/>
      <c r="K211" s="178"/>
      <c r="L211" s="179"/>
      <c r="M211" s="180"/>
      <c r="N211" s="181"/>
      <c r="O211" s="182"/>
      <c r="P211" s="183"/>
      <c r="Q211" s="184" t="str">
        <f t="shared" si="60"/>
        <v/>
      </c>
      <c r="R211" s="185" t="str">
        <f t="shared" si="61"/>
        <v/>
      </c>
      <c r="S211" s="191"/>
      <c r="T211" s="192">
        <f t="shared" si="62"/>
        <v>0</v>
      </c>
      <c r="U211" s="218">
        <v>28000</v>
      </c>
      <c r="V211" s="193">
        <f t="shared" si="78"/>
        <v>0</v>
      </c>
      <c r="W211" s="194">
        <f t="shared" si="79"/>
        <v>0</v>
      </c>
      <c r="X211" s="96"/>
      <c r="Y211" s="97" t="str">
        <f t="shared" si="63"/>
        <v/>
      </c>
      <c r="Z211" s="56" t="str">
        <f t="shared" si="64"/>
        <v/>
      </c>
      <c r="AA211" s="56" t="str">
        <f t="shared" si="65"/>
        <v/>
      </c>
      <c r="AB211" s="56" t="str">
        <f t="shared" si="66"/>
        <v/>
      </c>
      <c r="AC211" s="56" t="str">
        <f t="shared" si="67"/>
        <v/>
      </c>
      <c r="AD211" s="56" t="str">
        <f t="shared" si="68"/>
        <v/>
      </c>
      <c r="AE211" s="53" t="str">
        <f t="shared" si="69"/>
        <v/>
      </c>
      <c r="AF211" s="53" t="str">
        <f t="shared" si="70"/>
        <v/>
      </c>
      <c r="AG211" s="98" t="str">
        <f t="shared" si="71"/>
        <v/>
      </c>
      <c r="AH211" s="84"/>
      <c r="AI211" s="8"/>
      <c r="AJ211" s="55">
        <f t="shared" si="72"/>
        <v>0</v>
      </c>
      <c r="AK211" s="85"/>
      <c r="AL211" s="86"/>
      <c r="AM211" s="101">
        <f t="shared" si="73"/>
        <v>0</v>
      </c>
      <c r="AN211" s="147" t="str">
        <f t="shared" si="74"/>
        <v/>
      </c>
      <c r="AO211" s="147" t="str">
        <f t="shared" si="75"/>
        <v/>
      </c>
      <c r="AP211" s="3">
        <f t="shared" si="76"/>
        <v>25700</v>
      </c>
      <c r="AQ211" s="3">
        <f t="shared" si="77"/>
        <v>28000</v>
      </c>
    </row>
    <row r="212" spans="1:43" s="3" customFormat="1" ht="39" customHeight="1" thickBot="1" x14ac:dyDescent="0.25">
      <c r="A212" s="2"/>
      <c r="B212" s="87">
        <v>205</v>
      </c>
      <c r="C212" s="173"/>
      <c r="D212" s="174"/>
      <c r="E212" s="175"/>
      <c r="F212" s="4"/>
      <c r="G212" s="4"/>
      <c r="H212" s="174"/>
      <c r="I212" s="189"/>
      <c r="J212" s="190"/>
      <c r="K212" s="178"/>
      <c r="L212" s="179"/>
      <c r="M212" s="180"/>
      <c r="N212" s="181"/>
      <c r="O212" s="182"/>
      <c r="P212" s="183"/>
      <c r="Q212" s="184" t="str">
        <f t="shared" si="60"/>
        <v/>
      </c>
      <c r="R212" s="185" t="str">
        <f t="shared" si="61"/>
        <v/>
      </c>
      <c r="S212" s="191"/>
      <c r="T212" s="192">
        <f t="shared" si="62"/>
        <v>0</v>
      </c>
      <c r="U212" s="218">
        <v>28000</v>
      </c>
      <c r="V212" s="193">
        <f t="shared" si="78"/>
        <v>0</v>
      </c>
      <c r="W212" s="194">
        <f t="shared" si="79"/>
        <v>0</v>
      </c>
      <c r="X212" s="96"/>
      <c r="Y212" s="97" t="str">
        <f t="shared" si="63"/>
        <v/>
      </c>
      <c r="Z212" s="56" t="str">
        <f t="shared" si="64"/>
        <v/>
      </c>
      <c r="AA212" s="56" t="str">
        <f t="shared" si="65"/>
        <v/>
      </c>
      <c r="AB212" s="56" t="str">
        <f t="shared" si="66"/>
        <v/>
      </c>
      <c r="AC212" s="56" t="str">
        <f t="shared" si="67"/>
        <v/>
      </c>
      <c r="AD212" s="56" t="str">
        <f t="shared" si="68"/>
        <v/>
      </c>
      <c r="AE212" s="53" t="str">
        <f t="shared" si="69"/>
        <v/>
      </c>
      <c r="AF212" s="53" t="str">
        <f t="shared" si="70"/>
        <v/>
      </c>
      <c r="AG212" s="98" t="str">
        <f t="shared" si="71"/>
        <v/>
      </c>
      <c r="AH212" s="84"/>
      <c r="AI212" s="8"/>
      <c r="AJ212" s="55">
        <f t="shared" si="72"/>
        <v>0</v>
      </c>
      <c r="AK212" s="85"/>
      <c r="AL212" s="86"/>
      <c r="AM212" s="101">
        <f t="shared" si="73"/>
        <v>0</v>
      </c>
      <c r="AN212" s="147" t="str">
        <f t="shared" si="74"/>
        <v/>
      </c>
      <c r="AO212" s="147" t="str">
        <f t="shared" si="75"/>
        <v/>
      </c>
      <c r="AP212" s="3">
        <f t="shared" si="76"/>
        <v>25700</v>
      </c>
      <c r="AQ212" s="3">
        <f t="shared" si="77"/>
        <v>28000</v>
      </c>
    </row>
    <row r="213" spans="1:43" s="3" customFormat="1" ht="39" customHeight="1" thickBot="1" x14ac:dyDescent="0.25">
      <c r="A213" s="2"/>
      <c r="B213" s="87">
        <v>206</v>
      </c>
      <c r="C213" s="173"/>
      <c r="D213" s="174"/>
      <c r="E213" s="175"/>
      <c r="F213" s="4"/>
      <c r="G213" s="4"/>
      <c r="H213" s="174"/>
      <c r="I213" s="189"/>
      <c r="J213" s="190"/>
      <c r="K213" s="178"/>
      <c r="L213" s="179"/>
      <c r="M213" s="180"/>
      <c r="N213" s="181"/>
      <c r="O213" s="182"/>
      <c r="P213" s="183"/>
      <c r="Q213" s="184" t="str">
        <f t="shared" si="60"/>
        <v/>
      </c>
      <c r="R213" s="185" t="str">
        <f t="shared" si="61"/>
        <v/>
      </c>
      <c r="S213" s="191"/>
      <c r="T213" s="192">
        <f t="shared" si="62"/>
        <v>0</v>
      </c>
      <c r="U213" s="218">
        <v>28000</v>
      </c>
      <c r="V213" s="193">
        <f t="shared" si="78"/>
        <v>0</v>
      </c>
      <c r="W213" s="194">
        <f t="shared" si="79"/>
        <v>0</v>
      </c>
      <c r="X213" s="96"/>
      <c r="Y213" s="97" t="str">
        <f t="shared" si="63"/>
        <v/>
      </c>
      <c r="Z213" s="56" t="str">
        <f t="shared" si="64"/>
        <v/>
      </c>
      <c r="AA213" s="56" t="str">
        <f t="shared" si="65"/>
        <v/>
      </c>
      <c r="AB213" s="56" t="str">
        <f t="shared" si="66"/>
        <v/>
      </c>
      <c r="AC213" s="56" t="str">
        <f t="shared" si="67"/>
        <v/>
      </c>
      <c r="AD213" s="56" t="str">
        <f t="shared" si="68"/>
        <v/>
      </c>
      <c r="AE213" s="53" t="str">
        <f t="shared" si="69"/>
        <v/>
      </c>
      <c r="AF213" s="53" t="str">
        <f t="shared" si="70"/>
        <v/>
      </c>
      <c r="AG213" s="98" t="str">
        <f t="shared" si="71"/>
        <v/>
      </c>
      <c r="AH213" s="84"/>
      <c r="AI213" s="8"/>
      <c r="AJ213" s="55">
        <f t="shared" si="72"/>
        <v>0</v>
      </c>
      <c r="AK213" s="85"/>
      <c r="AL213" s="86"/>
      <c r="AM213" s="101">
        <f t="shared" si="73"/>
        <v>0</v>
      </c>
      <c r="AN213" s="147" t="str">
        <f t="shared" si="74"/>
        <v/>
      </c>
      <c r="AO213" s="147" t="str">
        <f t="shared" si="75"/>
        <v/>
      </c>
      <c r="AP213" s="3">
        <f t="shared" si="76"/>
        <v>25700</v>
      </c>
      <c r="AQ213" s="3">
        <f t="shared" si="77"/>
        <v>28000</v>
      </c>
    </row>
    <row r="214" spans="1:43" s="3" customFormat="1" ht="39" customHeight="1" thickBot="1" x14ac:dyDescent="0.25">
      <c r="A214" s="2"/>
      <c r="B214" s="87">
        <v>207</v>
      </c>
      <c r="C214" s="173"/>
      <c r="D214" s="174"/>
      <c r="E214" s="175"/>
      <c r="F214" s="4"/>
      <c r="G214" s="4"/>
      <c r="H214" s="174"/>
      <c r="I214" s="189"/>
      <c r="J214" s="190"/>
      <c r="K214" s="178"/>
      <c r="L214" s="179"/>
      <c r="M214" s="180"/>
      <c r="N214" s="181"/>
      <c r="O214" s="182"/>
      <c r="P214" s="183"/>
      <c r="Q214" s="184" t="str">
        <f t="shared" si="60"/>
        <v/>
      </c>
      <c r="R214" s="185" t="str">
        <f t="shared" si="61"/>
        <v/>
      </c>
      <c r="S214" s="191"/>
      <c r="T214" s="192">
        <f t="shared" si="62"/>
        <v>0</v>
      </c>
      <c r="U214" s="218">
        <v>28000</v>
      </c>
      <c r="V214" s="193">
        <f t="shared" si="78"/>
        <v>0</v>
      </c>
      <c r="W214" s="194">
        <f t="shared" si="79"/>
        <v>0</v>
      </c>
      <c r="X214" s="96"/>
      <c r="Y214" s="97" t="str">
        <f t="shared" si="63"/>
        <v/>
      </c>
      <c r="Z214" s="56" t="str">
        <f t="shared" si="64"/>
        <v/>
      </c>
      <c r="AA214" s="56" t="str">
        <f t="shared" si="65"/>
        <v/>
      </c>
      <c r="AB214" s="56" t="str">
        <f t="shared" si="66"/>
        <v/>
      </c>
      <c r="AC214" s="56" t="str">
        <f t="shared" si="67"/>
        <v/>
      </c>
      <c r="AD214" s="56" t="str">
        <f t="shared" si="68"/>
        <v/>
      </c>
      <c r="AE214" s="53" t="str">
        <f t="shared" si="69"/>
        <v/>
      </c>
      <c r="AF214" s="53" t="str">
        <f t="shared" si="70"/>
        <v/>
      </c>
      <c r="AG214" s="98" t="str">
        <f t="shared" si="71"/>
        <v/>
      </c>
      <c r="AH214" s="84"/>
      <c r="AI214" s="8"/>
      <c r="AJ214" s="55">
        <f t="shared" si="72"/>
        <v>0</v>
      </c>
      <c r="AK214" s="85"/>
      <c r="AL214" s="86"/>
      <c r="AM214" s="101">
        <f t="shared" si="73"/>
        <v>0</v>
      </c>
      <c r="AN214" s="147" t="str">
        <f t="shared" si="74"/>
        <v/>
      </c>
      <c r="AO214" s="147" t="str">
        <f t="shared" si="75"/>
        <v/>
      </c>
      <c r="AP214" s="3">
        <f t="shared" si="76"/>
        <v>25700</v>
      </c>
      <c r="AQ214" s="3">
        <f t="shared" si="77"/>
        <v>28000</v>
      </c>
    </row>
    <row r="215" spans="1:43" s="3" customFormat="1" ht="39" customHeight="1" thickBot="1" x14ac:dyDescent="0.25">
      <c r="A215" s="2"/>
      <c r="B215" s="87">
        <v>208</v>
      </c>
      <c r="C215" s="173"/>
      <c r="D215" s="174"/>
      <c r="E215" s="175"/>
      <c r="F215" s="4"/>
      <c r="G215" s="4"/>
      <c r="H215" s="174"/>
      <c r="I215" s="189"/>
      <c r="J215" s="190"/>
      <c r="K215" s="178"/>
      <c r="L215" s="179"/>
      <c r="M215" s="180"/>
      <c r="N215" s="181"/>
      <c r="O215" s="182"/>
      <c r="P215" s="183"/>
      <c r="Q215" s="184" t="str">
        <f t="shared" si="60"/>
        <v/>
      </c>
      <c r="R215" s="185" t="str">
        <f t="shared" si="61"/>
        <v/>
      </c>
      <c r="S215" s="191"/>
      <c r="T215" s="192">
        <f t="shared" si="62"/>
        <v>0</v>
      </c>
      <c r="U215" s="218">
        <v>28000</v>
      </c>
      <c r="V215" s="193">
        <f t="shared" si="78"/>
        <v>0</v>
      </c>
      <c r="W215" s="194">
        <f t="shared" si="79"/>
        <v>0</v>
      </c>
      <c r="X215" s="96"/>
      <c r="Y215" s="97" t="str">
        <f t="shared" si="63"/>
        <v/>
      </c>
      <c r="Z215" s="56" t="str">
        <f t="shared" si="64"/>
        <v/>
      </c>
      <c r="AA215" s="56" t="str">
        <f t="shared" si="65"/>
        <v/>
      </c>
      <c r="AB215" s="56" t="str">
        <f t="shared" si="66"/>
        <v/>
      </c>
      <c r="AC215" s="56" t="str">
        <f t="shared" si="67"/>
        <v/>
      </c>
      <c r="AD215" s="56" t="str">
        <f t="shared" si="68"/>
        <v/>
      </c>
      <c r="AE215" s="53" t="str">
        <f t="shared" si="69"/>
        <v/>
      </c>
      <c r="AF215" s="53" t="str">
        <f t="shared" si="70"/>
        <v/>
      </c>
      <c r="AG215" s="98" t="str">
        <f t="shared" si="71"/>
        <v/>
      </c>
      <c r="AH215" s="84"/>
      <c r="AI215" s="8"/>
      <c r="AJ215" s="55">
        <f t="shared" si="72"/>
        <v>0</v>
      </c>
      <c r="AK215" s="85"/>
      <c r="AL215" s="86"/>
      <c r="AM215" s="101">
        <f t="shared" si="73"/>
        <v>0</v>
      </c>
      <c r="AN215" s="147" t="str">
        <f t="shared" si="74"/>
        <v/>
      </c>
      <c r="AO215" s="147" t="str">
        <f t="shared" si="75"/>
        <v/>
      </c>
      <c r="AP215" s="3">
        <f t="shared" si="76"/>
        <v>25700</v>
      </c>
      <c r="AQ215" s="3">
        <f t="shared" si="77"/>
        <v>28000</v>
      </c>
    </row>
    <row r="216" spans="1:43" s="3" customFormat="1" ht="39" customHeight="1" thickBot="1" x14ac:dyDescent="0.25">
      <c r="A216" s="2"/>
      <c r="B216" s="87">
        <v>209</v>
      </c>
      <c r="C216" s="173"/>
      <c r="D216" s="174"/>
      <c r="E216" s="175"/>
      <c r="F216" s="4"/>
      <c r="G216" s="4"/>
      <c r="H216" s="174"/>
      <c r="I216" s="189"/>
      <c r="J216" s="190"/>
      <c r="K216" s="178"/>
      <c r="L216" s="179"/>
      <c r="M216" s="180"/>
      <c r="N216" s="181"/>
      <c r="O216" s="182"/>
      <c r="P216" s="183"/>
      <c r="Q216" s="184" t="str">
        <f t="shared" si="60"/>
        <v/>
      </c>
      <c r="R216" s="185" t="str">
        <f t="shared" si="61"/>
        <v/>
      </c>
      <c r="S216" s="191"/>
      <c r="T216" s="192">
        <f t="shared" si="62"/>
        <v>0</v>
      </c>
      <c r="U216" s="218">
        <v>28000</v>
      </c>
      <c r="V216" s="193">
        <f t="shared" si="78"/>
        <v>0</v>
      </c>
      <c r="W216" s="194">
        <f t="shared" si="79"/>
        <v>0</v>
      </c>
      <c r="X216" s="96"/>
      <c r="Y216" s="97" t="str">
        <f t="shared" si="63"/>
        <v/>
      </c>
      <c r="Z216" s="56" t="str">
        <f t="shared" si="64"/>
        <v/>
      </c>
      <c r="AA216" s="56" t="str">
        <f t="shared" si="65"/>
        <v/>
      </c>
      <c r="AB216" s="56" t="str">
        <f t="shared" si="66"/>
        <v/>
      </c>
      <c r="AC216" s="56" t="str">
        <f t="shared" si="67"/>
        <v/>
      </c>
      <c r="AD216" s="56" t="str">
        <f t="shared" si="68"/>
        <v/>
      </c>
      <c r="AE216" s="53" t="str">
        <f t="shared" si="69"/>
        <v/>
      </c>
      <c r="AF216" s="53" t="str">
        <f t="shared" si="70"/>
        <v/>
      </c>
      <c r="AG216" s="98" t="str">
        <f t="shared" si="71"/>
        <v/>
      </c>
      <c r="AH216" s="84"/>
      <c r="AI216" s="8"/>
      <c r="AJ216" s="55">
        <f t="shared" si="72"/>
        <v>0</v>
      </c>
      <c r="AK216" s="85"/>
      <c r="AL216" s="86"/>
      <c r="AM216" s="101">
        <f t="shared" si="73"/>
        <v>0</v>
      </c>
      <c r="AN216" s="147" t="str">
        <f t="shared" si="74"/>
        <v/>
      </c>
      <c r="AO216" s="147" t="str">
        <f t="shared" si="75"/>
        <v/>
      </c>
      <c r="AP216" s="3">
        <f t="shared" si="76"/>
        <v>25700</v>
      </c>
      <c r="AQ216" s="3">
        <f t="shared" si="77"/>
        <v>28000</v>
      </c>
    </row>
    <row r="217" spans="1:43" s="3" customFormat="1" ht="39" customHeight="1" thickBot="1" x14ac:dyDescent="0.25">
      <c r="A217" s="2"/>
      <c r="B217" s="87">
        <v>210</v>
      </c>
      <c r="C217" s="173"/>
      <c r="D217" s="174"/>
      <c r="E217" s="175"/>
      <c r="F217" s="4"/>
      <c r="G217" s="4"/>
      <c r="H217" s="174"/>
      <c r="I217" s="189"/>
      <c r="J217" s="190"/>
      <c r="K217" s="178"/>
      <c r="L217" s="179"/>
      <c r="M217" s="180"/>
      <c r="N217" s="181"/>
      <c r="O217" s="182"/>
      <c r="P217" s="183"/>
      <c r="Q217" s="184" t="str">
        <f t="shared" si="60"/>
        <v/>
      </c>
      <c r="R217" s="185" t="str">
        <f t="shared" si="61"/>
        <v/>
      </c>
      <c r="S217" s="191"/>
      <c r="T217" s="192">
        <f t="shared" si="62"/>
        <v>0</v>
      </c>
      <c r="U217" s="218">
        <v>28000</v>
      </c>
      <c r="V217" s="193">
        <f t="shared" si="78"/>
        <v>0</v>
      </c>
      <c r="W217" s="194">
        <f t="shared" si="79"/>
        <v>0</v>
      </c>
      <c r="X217" s="96"/>
      <c r="Y217" s="97" t="str">
        <f t="shared" si="63"/>
        <v/>
      </c>
      <c r="Z217" s="56" t="str">
        <f t="shared" si="64"/>
        <v/>
      </c>
      <c r="AA217" s="56" t="str">
        <f t="shared" si="65"/>
        <v/>
      </c>
      <c r="AB217" s="56" t="str">
        <f t="shared" si="66"/>
        <v/>
      </c>
      <c r="AC217" s="56" t="str">
        <f t="shared" si="67"/>
        <v/>
      </c>
      <c r="AD217" s="56" t="str">
        <f t="shared" si="68"/>
        <v/>
      </c>
      <c r="AE217" s="53" t="str">
        <f t="shared" si="69"/>
        <v/>
      </c>
      <c r="AF217" s="53" t="str">
        <f t="shared" si="70"/>
        <v/>
      </c>
      <c r="AG217" s="98" t="str">
        <f t="shared" si="71"/>
        <v/>
      </c>
      <c r="AH217" s="84"/>
      <c r="AI217" s="8"/>
      <c r="AJ217" s="55">
        <f t="shared" si="72"/>
        <v>0</v>
      </c>
      <c r="AK217" s="85"/>
      <c r="AL217" s="86"/>
      <c r="AM217" s="101">
        <f t="shared" si="73"/>
        <v>0</v>
      </c>
      <c r="AN217" s="147" t="str">
        <f t="shared" si="74"/>
        <v/>
      </c>
      <c r="AO217" s="147" t="str">
        <f t="shared" si="75"/>
        <v/>
      </c>
      <c r="AP217" s="3">
        <f t="shared" si="76"/>
        <v>25700</v>
      </c>
      <c r="AQ217" s="3">
        <f t="shared" si="77"/>
        <v>28000</v>
      </c>
    </row>
    <row r="218" spans="1:43" s="3" customFormat="1" ht="39" customHeight="1" thickBot="1" x14ac:dyDescent="0.25">
      <c r="A218" s="2"/>
      <c r="B218" s="87">
        <v>211</v>
      </c>
      <c r="C218" s="173"/>
      <c r="D218" s="174"/>
      <c r="E218" s="175"/>
      <c r="F218" s="4"/>
      <c r="G218" s="4"/>
      <c r="H218" s="174"/>
      <c r="I218" s="189"/>
      <c r="J218" s="190"/>
      <c r="K218" s="178"/>
      <c r="L218" s="179"/>
      <c r="M218" s="180"/>
      <c r="N218" s="181"/>
      <c r="O218" s="182"/>
      <c r="P218" s="183"/>
      <c r="Q218" s="184" t="str">
        <f t="shared" si="60"/>
        <v/>
      </c>
      <c r="R218" s="185" t="str">
        <f t="shared" si="61"/>
        <v/>
      </c>
      <c r="S218" s="191"/>
      <c r="T218" s="192">
        <f t="shared" si="62"/>
        <v>0</v>
      </c>
      <c r="U218" s="218">
        <v>28000</v>
      </c>
      <c r="V218" s="193">
        <f t="shared" si="78"/>
        <v>0</v>
      </c>
      <c r="W218" s="194">
        <f t="shared" si="79"/>
        <v>0</v>
      </c>
      <c r="X218" s="96"/>
      <c r="Y218" s="97" t="str">
        <f t="shared" si="63"/>
        <v/>
      </c>
      <c r="Z218" s="56" t="str">
        <f t="shared" si="64"/>
        <v/>
      </c>
      <c r="AA218" s="56" t="str">
        <f t="shared" si="65"/>
        <v/>
      </c>
      <c r="AB218" s="56" t="str">
        <f t="shared" si="66"/>
        <v/>
      </c>
      <c r="AC218" s="56" t="str">
        <f t="shared" si="67"/>
        <v/>
      </c>
      <c r="AD218" s="56" t="str">
        <f t="shared" si="68"/>
        <v/>
      </c>
      <c r="AE218" s="53" t="str">
        <f t="shared" si="69"/>
        <v/>
      </c>
      <c r="AF218" s="53" t="str">
        <f t="shared" si="70"/>
        <v/>
      </c>
      <c r="AG218" s="98" t="str">
        <f t="shared" si="71"/>
        <v/>
      </c>
      <c r="AH218" s="84"/>
      <c r="AI218" s="8"/>
      <c r="AJ218" s="55">
        <f t="shared" si="72"/>
        <v>0</v>
      </c>
      <c r="AK218" s="85"/>
      <c r="AL218" s="86"/>
      <c r="AM218" s="101">
        <f t="shared" si="73"/>
        <v>0</v>
      </c>
      <c r="AN218" s="147" t="str">
        <f t="shared" si="74"/>
        <v/>
      </c>
      <c r="AO218" s="147" t="str">
        <f t="shared" si="75"/>
        <v/>
      </c>
      <c r="AP218" s="3">
        <f t="shared" si="76"/>
        <v>25700</v>
      </c>
      <c r="AQ218" s="3">
        <f t="shared" si="77"/>
        <v>28000</v>
      </c>
    </row>
    <row r="219" spans="1:43" s="3" customFormat="1" ht="39" customHeight="1" thickBot="1" x14ac:dyDescent="0.25">
      <c r="A219" s="2"/>
      <c r="B219" s="87">
        <v>212</v>
      </c>
      <c r="C219" s="173"/>
      <c r="D219" s="174"/>
      <c r="E219" s="175"/>
      <c r="F219" s="4"/>
      <c r="G219" s="4"/>
      <c r="H219" s="174"/>
      <c r="I219" s="189"/>
      <c r="J219" s="190"/>
      <c r="K219" s="178"/>
      <c r="L219" s="179"/>
      <c r="M219" s="180"/>
      <c r="N219" s="181"/>
      <c r="O219" s="182"/>
      <c r="P219" s="183"/>
      <c r="Q219" s="184" t="str">
        <f t="shared" si="60"/>
        <v/>
      </c>
      <c r="R219" s="185" t="str">
        <f t="shared" si="61"/>
        <v/>
      </c>
      <c r="S219" s="191"/>
      <c r="T219" s="192">
        <f t="shared" si="62"/>
        <v>0</v>
      </c>
      <c r="U219" s="218">
        <v>28000</v>
      </c>
      <c r="V219" s="193">
        <f t="shared" si="78"/>
        <v>0</v>
      </c>
      <c r="W219" s="194">
        <f t="shared" si="79"/>
        <v>0</v>
      </c>
      <c r="X219" s="96"/>
      <c r="Y219" s="97" t="str">
        <f t="shared" si="63"/>
        <v/>
      </c>
      <c r="Z219" s="56" t="str">
        <f t="shared" si="64"/>
        <v/>
      </c>
      <c r="AA219" s="56" t="str">
        <f t="shared" si="65"/>
        <v/>
      </c>
      <c r="AB219" s="56" t="str">
        <f t="shared" si="66"/>
        <v/>
      </c>
      <c r="AC219" s="56" t="str">
        <f t="shared" si="67"/>
        <v/>
      </c>
      <c r="AD219" s="56" t="str">
        <f t="shared" si="68"/>
        <v/>
      </c>
      <c r="AE219" s="53" t="str">
        <f t="shared" si="69"/>
        <v/>
      </c>
      <c r="AF219" s="53" t="str">
        <f t="shared" si="70"/>
        <v/>
      </c>
      <c r="AG219" s="98" t="str">
        <f t="shared" si="71"/>
        <v/>
      </c>
      <c r="AH219" s="84"/>
      <c r="AI219" s="8"/>
      <c r="AJ219" s="55">
        <f t="shared" si="72"/>
        <v>0</v>
      </c>
      <c r="AK219" s="85"/>
      <c r="AL219" s="86"/>
      <c r="AM219" s="101">
        <f t="shared" si="73"/>
        <v>0</v>
      </c>
      <c r="AN219" s="147" t="str">
        <f t="shared" si="74"/>
        <v/>
      </c>
      <c r="AO219" s="147" t="str">
        <f t="shared" si="75"/>
        <v/>
      </c>
      <c r="AP219" s="3">
        <f t="shared" si="76"/>
        <v>25700</v>
      </c>
      <c r="AQ219" s="3">
        <f t="shared" si="77"/>
        <v>28000</v>
      </c>
    </row>
    <row r="220" spans="1:43" s="3" customFormat="1" ht="39" customHeight="1" thickBot="1" x14ac:dyDescent="0.25">
      <c r="A220" s="2"/>
      <c r="B220" s="87">
        <v>213</v>
      </c>
      <c r="C220" s="173"/>
      <c r="D220" s="174"/>
      <c r="E220" s="175"/>
      <c r="F220" s="4"/>
      <c r="G220" s="4"/>
      <c r="H220" s="174"/>
      <c r="I220" s="189"/>
      <c r="J220" s="190"/>
      <c r="K220" s="178"/>
      <c r="L220" s="179"/>
      <c r="M220" s="180"/>
      <c r="N220" s="181"/>
      <c r="O220" s="182"/>
      <c r="P220" s="183"/>
      <c r="Q220" s="184" t="str">
        <f t="shared" si="60"/>
        <v/>
      </c>
      <c r="R220" s="185" t="str">
        <f t="shared" si="61"/>
        <v/>
      </c>
      <c r="S220" s="191"/>
      <c r="T220" s="192">
        <f t="shared" si="62"/>
        <v>0</v>
      </c>
      <c r="U220" s="218">
        <v>28000</v>
      </c>
      <c r="V220" s="193">
        <f t="shared" si="78"/>
        <v>0</v>
      </c>
      <c r="W220" s="194">
        <f t="shared" si="79"/>
        <v>0</v>
      </c>
      <c r="X220" s="96"/>
      <c r="Y220" s="97" t="str">
        <f t="shared" si="63"/>
        <v/>
      </c>
      <c r="Z220" s="56" t="str">
        <f t="shared" si="64"/>
        <v/>
      </c>
      <c r="AA220" s="56" t="str">
        <f t="shared" si="65"/>
        <v/>
      </c>
      <c r="AB220" s="56" t="str">
        <f t="shared" si="66"/>
        <v/>
      </c>
      <c r="AC220" s="56" t="str">
        <f t="shared" si="67"/>
        <v/>
      </c>
      <c r="AD220" s="56" t="str">
        <f t="shared" si="68"/>
        <v/>
      </c>
      <c r="AE220" s="53" t="str">
        <f t="shared" si="69"/>
        <v/>
      </c>
      <c r="AF220" s="53" t="str">
        <f t="shared" si="70"/>
        <v/>
      </c>
      <c r="AG220" s="98" t="str">
        <f t="shared" si="71"/>
        <v/>
      </c>
      <c r="AH220" s="84"/>
      <c r="AI220" s="8"/>
      <c r="AJ220" s="55">
        <f t="shared" si="72"/>
        <v>0</v>
      </c>
      <c r="AK220" s="85"/>
      <c r="AL220" s="86"/>
      <c r="AM220" s="101">
        <f t="shared" si="73"/>
        <v>0</v>
      </c>
      <c r="AN220" s="147" t="str">
        <f t="shared" si="74"/>
        <v/>
      </c>
      <c r="AO220" s="147" t="str">
        <f t="shared" si="75"/>
        <v/>
      </c>
      <c r="AP220" s="3">
        <f t="shared" si="76"/>
        <v>25700</v>
      </c>
      <c r="AQ220" s="3">
        <f t="shared" si="77"/>
        <v>28000</v>
      </c>
    </row>
    <row r="221" spans="1:43" s="3" customFormat="1" ht="39" customHeight="1" thickBot="1" x14ac:dyDescent="0.25">
      <c r="A221" s="2"/>
      <c r="B221" s="87">
        <v>214</v>
      </c>
      <c r="C221" s="173"/>
      <c r="D221" s="174"/>
      <c r="E221" s="175"/>
      <c r="F221" s="4"/>
      <c r="G221" s="4"/>
      <c r="H221" s="174"/>
      <c r="I221" s="189"/>
      <c r="J221" s="190"/>
      <c r="K221" s="178"/>
      <c r="L221" s="179"/>
      <c r="M221" s="180"/>
      <c r="N221" s="181"/>
      <c r="O221" s="182"/>
      <c r="P221" s="183"/>
      <c r="Q221" s="184" t="str">
        <f t="shared" si="60"/>
        <v/>
      </c>
      <c r="R221" s="185" t="str">
        <f t="shared" si="61"/>
        <v/>
      </c>
      <c r="S221" s="191"/>
      <c r="T221" s="192">
        <f t="shared" si="62"/>
        <v>0</v>
      </c>
      <c r="U221" s="218">
        <v>28000</v>
      </c>
      <c r="V221" s="193">
        <f t="shared" si="78"/>
        <v>0</v>
      </c>
      <c r="W221" s="194">
        <f t="shared" si="79"/>
        <v>0</v>
      </c>
      <c r="X221" s="96"/>
      <c r="Y221" s="97" t="str">
        <f t="shared" si="63"/>
        <v/>
      </c>
      <c r="Z221" s="56" t="str">
        <f t="shared" si="64"/>
        <v/>
      </c>
      <c r="AA221" s="56" t="str">
        <f t="shared" si="65"/>
        <v/>
      </c>
      <c r="AB221" s="56" t="str">
        <f t="shared" si="66"/>
        <v/>
      </c>
      <c r="AC221" s="56" t="str">
        <f t="shared" si="67"/>
        <v/>
      </c>
      <c r="AD221" s="56" t="str">
        <f t="shared" si="68"/>
        <v/>
      </c>
      <c r="AE221" s="53" t="str">
        <f t="shared" si="69"/>
        <v/>
      </c>
      <c r="AF221" s="53" t="str">
        <f t="shared" si="70"/>
        <v/>
      </c>
      <c r="AG221" s="98" t="str">
        <f t="shared" si="71"/>
        <v/>
      </c>
      <c r="AH221" s="84"/>
      <c r="AI221" s="8"/>
      <c r="AJ221" s="55">
        <f t="shared" si="72"/>
        <v>0</v>
      </c>
      <c r="AK221" s="85"/>
      <c r="AL221" s="86"/>
      <c r="AM221" s="101">
        <f t="shared" si="73"/>
        <v>0</v>
      </c>
      <c r="AN221" s="147" t="str">
        <f t="shared" si="74"/>
        <v/>
      </c>
      <c r="AO221" s="147" t="str">
        <f t="shared" si="75"/>
        <v/>
      </c>
      <c r="AP221" s="3">
        <f t="shared" si="76"/>
        <v>25700</v>
      </c>
      <c r="AQ221" s="3">
        <f t="shared" si="77"/>
        <v>28000</v>
      </c>
    </row>
    <row r="222" spans="1:43" s="3" customFormat="1" ht="39" customHeight="1" thickBot="1" x14ac:dyDescent="0.25">
      <c r="A222" s="2"/>
      <c r="B222" s="87">
        <v>215</v>
      </c>
      <c r="C222" s="173"/>
      <c r="D222" s="174"/>
      <c r="E222" s="175"/>
      <c r="F222" s="4"/>
      <c r="G222" s="4"/>
      <c r="H222" s="174"/>
      <c r="I222" s="189"/>
      <c r="J222" s="190"/>
      <c r="K222" s="178"/>
      <c r="L222" s="179"/>
      <c r="M222" s="180"/>
      <c r="N222" s="181"/>
      <c r="O222" s="182"/>
      <c r="P222" s="183"/>
      <c r="Q222" s="184" t="str">
        <f t="shared" si="60"/>
        <v/>
      </c>
      <c r="R222" s="185" t="str">
        <f t="shared" si="61"/>
        <v/>
      </c>
      <c r="S222" s="191"/>
      <c r="T222" s="192">
        <f t="shared" si="62"/>
        <v>0</v>
      </c>
      <c r="U222" s="218">
        <v>28000</v>
      </c>
      <c r="V222" s="193">
        <f t="shared" si="78"/>
        <v>0</v>
      </c>
      <c r="W222" s="194">
        <f t="shared" si="79"/>
        <v>0</v>
      </c>
      <c r="X222" s="96"/>
      <c r="Y222" s="97" t="str">
        <f t="shared" si="63"/>
        <v/>
      </c>
      <c r="Z222" s="56" t="str">
        <f t="shared" si="64"/>
        <v/>
      </c>
      <c r="AA222" s="56" t="str">
        <f t="shared" si="65"/>
        <v/>
      </c>
      <c r="AB222" s="56" t="str">
        <f t="shared" si="66"/>
        <v/>
      </c>
      <c r="AC222" s="56" t="str">
        <f t="shared" si="67"/>
        <v/>
      </c>
      <c r="AD222" s="56" t="str">
        <f t="shared" si="68"/>
        <v/>
      </c>
      <c r="AE222" s="53" t="str">
        <f t="shared" si="69"/>
        <v/>
      </c>
      <c r="AF222" s="53" t="str">
        <f t="shared" si="70"/>
        <v/>
      </c>
      <c r="AG222" s="98" t="str">
        <f t="shared" si="71"/>
        <v/>
      </c>
      <c r="AH222" s="84"/>
      <c r="AI222" s="8"/>
      <c r="AJ222" s="55">
        <f t="shared" si="72"/>
        <v>0</v>
      </c>
      <c r="AK222" s="85"/>
      <c r="AL222" s="86"/>
      <c r="AM222" s="101">
        <f t="shared" si="73"/>
        <v>0</v>
      </c>
      <c r="AN222" s="147" t="str">
        <f t="shared" si="74"/>
        <v/>
      </c>
      <c r="AO222" s="147" t="str">
        <f t="shared" si="75"/>
        <v/>
      </c>
      <c r="AP222" s="3">
        <f t="shared" si="76"/>
        <v>25700</v>
      </c>
      <c r="AQ222" s="3">
        <f t="shared" si="77"/>
        <v>28000</v>
      </c>
    </row>
    <row r="223" spans="1:43" s="3" customFormat="1" ht="39" customHeight="1" thickBot="1" x14ac:dyDescent="0.25">
      <c r="A223" s="2"/>
      <c r="B223" s="87">
        <v>216</v>
      </c>
      <c r="C223" s="173"/>
      <c r="D223" s="174"/>
      <c r="E223" s="175"/>
      <c r="F223" s="4"/>
      <c r="G223" s="4"/>
      <c r="H223" s="174"/>
      <c r="I223" s="189"/>
      <c r="J223" s="190"/>
      <c r="K223" s="178"/>
      <c r="L223" s="179"/>
      <c r="M223" s="180"/>
      <c r="N223" s="181"/>
      <c r="O223" s="182"/>
      <c r="P223" s="183"/>
      <c r="Q223" s="184" t="str">
        <f t="shared" si="60"/>
        <v/>
      </c>
      <c r="R223" s="185" t="str">
        <f t="shared" si="61"/>
        <v/>
      </c>
      <c r="S223" s="191"/>
      <c r="T223" s="192">
        <f t="shared" si="62"/>
        <v>0</v>
      </c>
      <c r="U223" s="218">
        <v>28000</v>
      </c>
      <c r="V223" s="193">
        <f t="shared" si="78"/>
        <v>0</v>
      </c>
      <c r="W223" s="194">
        <f t="shared" si="79"/>
        <v>0</v>
      </c>
      <c r="X223" s="96"/>
      <c r="Y223" s="97" t="str">
        <f t="shared" si="63"/>
        <v/>
      </c>
      <c r="Z223" s="56" t="str">
        <f t="shared" si="64"/>
        <v/>
      </c>
      <c r="AA223" s="56" t="str">
        <f t="shared" si="65"/>
        <v/>
      </c>
      <c r="AB223" s="56" t="str">
        <f t="shared" si="66"/>
        <v/>
      </c>
      <c r="AC223" s="56" t="str">
        <f t="shared" si="67"/>
        <v/>
      </c>
      <c r="AD223" s="56" t="str">
        <f t="shared" si="68"/>
        <v/>
      </c>
      <c r="AE223" s="53" t="str">
        <f t="shared" si="69"/>
        <v/>
      </c>
      <c r="AF223" s="53" t="str">
        <f t="shared" si="70"/>
        <v/>
      </c>
      <c r="AG223" s="98" t="str">
        <f t="shared" si="71"/>
        <v/>
      </c>
      <c r="AH223" s="84"/>
      <c r="AI223" s="8"/>
      <c r="AJ223" s="55">
        <f t="shared" si="72"/>
        <v>0</v>
      </c>
      <c r="AK223" s="85"/>
      <c r="AL223" s="86"/>
      <c r="AM223" s="101">
        <f t="shared" si="73"/>
        <v>0</v>
      </c>
      <c r="AN223" s="147" t="str">
        <f t="shared" si="74"/>
        <v/>
      </c>
      <c r="AO223" s="147" t="str">
        <f t="shared" si="75"/>
        <v/>
      </c>
      <c r="AP223" s="3">
        <f t="shared" si="76"/>
        <v>25700</v>
      </c>
      <c r="AQ223" s="3">
        <f t="shared" si="77"/>
        <v>28000</v>
      </c>
    </row>
    <row r="224" spans="1:43" s="3" customFormat="1" ht="39" customHeight="1" thickBot="1" x14ac:dyDescent="0.25">
      <c r="A224" s="2"/>
      <c r="B224" s="87">
        <v>217</v>
      </c>
      <c r="C224" s="173"/>
      <c r="D224" s="174"/>
      <c r="E224" s="175"/>
      <c r="F224" s="4"/>
      <c r="G224" s="4"/>
      <c r="H224" s="174"/>
      <c r="I224" s="189"/>
      <c r="J224" s="190"/>
      <c r="K224" s="178"/>
      <c r="L224" s="179"/>
      <c r="M224" s="180"/>
      <c r="N224" s="181"/>
      <c r="O224" s="182"/>
      <c r="P224" s="183"/>
      <c r="Q224" s="184" t="str">
        <f t="shared" si="60"/>
        <v/>
      </c>
      <c r="R224" s="185" t="str">
        <f t="shared" si="61"/>
        <v/>
      </c>
      <c r="S224" s="191"/>
      <c r="T224" s="192">
        <f t="shared" si="62"/>
        <v>0</v>
      </c>
      <c r="U224" s="218">
        <v>28000</v>
      </c>
      <c r="V224" s="193">
        <f t="shared" si="78"/>
        <v>0</v>
      </c>
      <c r="W224" s="194">
        <f t="shared" si="79"/>
        <v>0</v>
      </c>
      <c r="X224" s="96"/>
      <c r="Y224" s="97" t="str">
        <f t="shared" si="63"/>
        <v/>
      </c>
      <c r="Z224" s="56" t="str">
        <f t="shared" si="64"/>
        <v/>
      </c>
      <c r="AA224" s="56" t="str">
        <f t="shared" si="65"/>
        <v/>
      </c>
      <c r="AB224" s="56" t="str">
        <f t="shared" si="66"/>
        <v/>
      </c>
      <c r="AC224" s="56" t="str">
        <f t="shared" si="67"/>
        <v/>
      </c>
      <c r="AD224" s="56" t="str">
        <f t="shared" si="68"/>
        <v/>
      </c>
      <c r="AE224" s="53" t="str">
        <f t="shared" si="69"/>
        <v/>
      </c>
      <c r="AF224" s="53" t="str">
        <f t="shared" si="70"/>
        <v/>
      </c>
      <c r="AG224" s="98" t="str">
        <f t="shared" si="71"/>
        <v/>
      </c>
      <c r="AH224" s="84"/>
      <c r="AI224" s="8"/>
      <c r="AJ224" s="55">
        <f t="shared" si="72"/>
        <v>0</v>
      </c>
      <c r="AK224" s="85"/>
      <c r="AL224" s="86"/>
      <c r="AM224" s="101">
        <f t="shared" si="73"/>
        <v>0</v>
      </c>
      <c r="AN224" s="147" t="str">
        <f t="shared" si="74"/>
        <v/>
      </c>
      <c r="AO224" s="147" t="str">
        <f t="shared" si="75"/>
        <v/>
      </c>
      <c r="AP224" s="3">
        <f t="shared" si="76"/>
        <v>25700</v>
      </c>
      <c r="AQ224" s="3">
        <f t="shared" si="77"/>
        <v>28000</v>
      </c>
    </row>
    <row r="225" spans="1:43" s="3" customFormat="1" ht="39" customHeight="1" thickBot="1" x14ac:dyDescent="0.25">
      <c r="A225" s="2"/>
      <c r="B225" s="87">
        <v>218</v>
      </c>
      <c r="C225" s="173"/>
      <c r="D225" s="174"/>
      <c r="E225" s="175"/>
      <c r="F225" s="4"/>
      <c r="G225" s="4"/>
      <c r="H225" s="174"/>
      <c r="I225" s="189"/>
      <c r="J225" s="190"/>
      <c r="K225" s="178"/>
      <c r="L225" s="179"/>
      <c r="M225" s="180"/>
      <c r="N225" s="181"/>
      <c r="O225" s="182"/>
      <c r="P225" s="183"/>
      <c r="Q225" s="184" t="str">
        <f t="shared" si="60"/>
        <v/>
      </c>
      <c r="R225" s="185" t="str">
        <f t="shared" si="61"/>
        <v/>
      </c>
      <c r="S225" s="191"/>
      <c r="T225" s="192">
        <f t="shared" si="62"/>
        <v>0</v>
      </c>
      <c r="U225" s="218">
        <v>28000</v>
      </c>
      <c r="V225" s="193">
        <f t="shared" si="78"/>
        <v>0</v>
      </c>
      <c r="W225" s="194">
        <f t="shared" si="79"/>
        <v>0</v>
      </c>
      <c r="X225" s="96"/>
      <c r="Y225" s="97" t="str">
        <f t="shared" si="63"/>
        <v/>
      </c>
      <c r="Z225" s="56" t="str">
        <f t="shared" si="64"/>
        <v/>
      </c>
      <c r="AA225" s="56" t="str">
        <f t="shared" si="65"/>
        <v/>
      </c>
      <c r="AB225" s="56" t="str">
        <f t="shared" si="66"/>
        <v/>
      </c>
      <c r="AC225" s="56" t="str">
        <f t="shared" si="67"/>
        <v/>
      </c>
      <c r="AD225" s="56" t="str">
        <f t="shared" si="68"/>
        <v/>
      </c>
      <c r="AE225" s="53" t="str">
        <f t="shared" si="69"/>
        <v/>
      </c>
      <c r="AF225" s="53" t="str">
        <f t="shared" si="70"/>
        <v/>
      </c>
      <c r="AG225" s="98" t="str">
        <f t="shared" si="71"/>
        <v/>
      </c>
      <c r="AH225" s="84"/>
      <c r="AI225" s="8"/>
      <c r="AJ225" s="55">
        <f t="shared" si="72"/>
        <v>0</v>
      </c>
      <c r="AK225" s="85"/>
      <c r="AL225" s="86"/>
      <c r="AM225" s="101">
        <f t="shared" si="73"/>
        <v>0</v>
      </c>
      <c r="AN225" s="147" t="str">
        <f t="shared" si="74"/>
        <v/>
      </c>
      <c r="AO225" s="147" t="str">
        <f t="shared" si="75"/>
        <v/>
      </c>
      <c r="AP225" s="3">
        <f t="shared" si="76"/>
        <v>25700</v>
      </c>
      <c r="AQ225" s="3">
        <f t="shared" si="77"/>
        <v>28000</v>
      </c>
    </row>
    <row r="226" spans="1:43" s="3" customFormat="1" ht="39" customHeight="1" thickBot="1" x14ac:dyDescent="0.25">
      <c r="A226" s="2"/>
      <c r="B226" s="87">
        <v>219</v>
      </c>
      <c r="C226" s="173"/>
      <c r="D226" s="174"/>
      <c r="E226" s="175"/>
      <c r="F226" s="4"/>
      <c r="G226" s="4"/>
      <c r="H226" s="174"/>
      <c r="I226" s="189"/>
      <c r="J226" s="190"/>
      <c r="K226" s="178"/>
      <c r="L226" s="179"/>
      <c r="M226" s="180"/>
      <c r="N226" s="181"/>
      <c r="O226" s="182"/>
      <c r="P226" s="183"/>
      <c r="Q226" s="184" t="str">
        <f t="shared" si="60"/>
        <v/>
      </c>
      <c r="R226" s="185" t="str">
        <f t="shared" si="61"/>
        <v/>
      </c>
      <c r="S226" s="191"/>
      <c r="T226" s="192">
        <f t="shared" si="62"/>
        <v>0</v>
      </c>
      <c r="U226" s="218">
        <v>28000</v>
      </c>
      <c r="V226" s="193">
        <f t="shared" si="78"/>
        <v>0</v>
      </c>
      <c r="W226" s="194">
        <f t="shared" si="79"/>
        <v>0</v>
      </c>
      <c r="X226" s="96"/>
      <c r="Y226" s="97" t="str">
        <f t="shared" si="63"/>
        <v/>
      </c>
      <c r="Z226" s="56" t="str">
        <f t="shared" si="64"/>
        <v/>
      </c>
      <c r="AA226" s="56" t="str">
        <f t="shared" si="65"/>
        <v/>
      </c>
      <c r="AB226" s="56" t="str">
        <f t="shared" si="66"/>
        <v/>
      </c>
      <c r="AC226" s="56" t="str">
        <f t="shared" si="67"/>
        <v/>
      </c>
      <c r="AD226" s="56" t="str">
        <f t="shared" si="68"/>
        <v/>
      </c>
      <c r="AE226" s="53" t="str">
        <f t="shared" si="69"/>
        <v/>
      </c>
      <c r="AF226" s="53" t="str">
        <f t="shared" si="70"/>
        <v/>
      </c>
      <c r="AG226" s="98" t="str">
        <f t="shared" si="71"/>
        <v/>
      </c>
      <c r="AH226" s="84"/>
      <c r="AI226" s="8"/>
      <c r="AJ226" s="55">
        <f t="shared" si="72"/>
        <v>0</v>
      </c>
      <c r="AK226" s="85"/>
      <c r="AL226" s="86"/>
      <c r="AM226" s="101">
        <f t="shared" si="73"/>
        <v>0</v>
      </c>
      <c r="AN226" s="147" t="str">
        <f t="shared" si="74"/>
        <v/>
      </c>
      <c r="AO226" s="147" t="str">
        <f t="shared" si="75"/>
        <v/>
      </c>
      <c r="AP226" s="3">
        <f t="shared" si="76"/>
        <v>25700</v>
      </c>
      <c r="AQ226" s="3">
        <f t="shared" si="77"/>
        <v>28000</v>
      </c>
    </row>
    <row r="227" spans="1:43" s="3" customFormat="1" ht="39" customHeight="1" thickBot="1" x14ac:dyDescent="0.25">
      <c r="A227" s="2"/>
      <c r="B227" s="87">
        <v>220</v>
      </c>
      <c r="C227" s="173"/>
      <c r="D227" s="174"/>
      <c r="E227" s="175"/>
      <c r="F227" s="4"/>
      <c r="G227" s="4"/>
      <c r="H227" s="174"/>
      <c r="I227" s="189"/>
      <c r="J227" s="190"/>
      <c r="K227" s="178"/>
      <c r="L227" s="179"/>
      <c r="M227" s="180"/>
      <c r="N227" s="181"/>
      <c r="O227" s="182"/>
      <c r="P227" s="183"/>
      <c r="Q227" s="184" t="str">
        <f t="shared" si="60"/>
        <v/>
      </c>
      <c r="R227" s="185" t="str">
        <f t="shared" si="61"/>
        <v/>
      </c>
      <c r="S227" s="191"/>
      <c r="T227" s="192">
        <f t="shared" si="62"/>
        <v>0</v>
      </c>
      <c r="U227" s="218">
        <v>28000</v>
      </c>
      <c r="V227" s="193">
        <f t="shared" si="78"/>
        <v>0</v>
      </c>
      <c r="W227" s="194">
        <f t="shared" si="79"/>
        <v>0</v>
      </c>
      <c r="X227" s="96"/>
      <c r="Y227" s="97" t="str">
        <f t="shared" si="63"/>
        <v/>
      </c>
      <c r="Z227" s="56" t="str">
        <f t="shared" si="64"/>
        <v/>
      </c>
      <c r="AA227" s="56" t="str">
        <f t="shared" si="65"/>
        <v/>
      </c>
      <c r="AB227" s="56" t="str">
        <f t="shared" si="66"/>
        <v/>
      </c>
      <c r="AC227" s="56" t="str">
        <f t="shared" si="67"/>
        <v/>
      </c>
      <c r="AD227" s="56" t="str">
        <f t="shared" si="68"/>
        <v/>
      </c>
      <c r="AE227" s="53" t="str">
        <f t="shared" si="69"/>
        <v/>
      </c>
      <c r="AF227" s="53" t="str">
        <f t="shared" si="70"/>
        <v/>
      </c>
      <c r="AG227" s="98" t="str">
        <f t="shared" si="71"/>
        <v/>
      </c>
      <c r="AH227" s="84"/>
      <c r="AI227" s="8"/>
      <c r="AJ227" s="55">
        <f t="shared" si="72"/>
        <v>0</v>
      </c>
      <c r="AK227" s="85"/>
      <c r="AL227" s="86"/>
      <c r="AM227" s="101">
        <f t="shared" si="73"/>
        <v>0</v>
      </c>
      <c r="AN227" s="147" t="str">
        <f t="shared" si="74"/>
        <v/>
      </c>
      <c r="AO227" s="147" t="str">
        <f t="shared" si="75"/>
        <v/>
      </c>
      <c r="AP227" s="3">
        <f t="shared" si="76"/>
        <v>25700</v>
      </c>
      <c r="AQ227" s="3">
        <f t="shared" si="77"/>
        <v>28000</v>
      </c>
    </row>
    <row r="228" spans="1:43" s="3" customFormat="1" ht="39" customHeight="1" thickBot="1" x14ac:dyDescent="0.25">
      <c r="A228" s="2"/>
      <c r="B228" s="87">
        <v>221</v>
      </c>
      <c r="C228" s="173"/>
      <c r="D228" s="174"/>
      <c r="E228" s="175"/>
      <c r="F228" s="4"/>
      <c r="G228" s="4"/>
      <c r="H228" s="174"/>
      <c r="I228" s="189"/>
      <c r="J228" s="190"/>
      <c r="K228" s="178"/>
      <c r="L228" s="179"/>
      <c r="M228" s="180"/>
      <c r="N228" s="181"/>
      <c r="O228" s="182"/>
      <c r="P228" s="183"/>
      <c r="Q228" s="184" t="str">
        <f t="shared" si="60"/>
        <v/>
      </c>
      <c r="R228" s="185" t="str">
        <f t="shared" si="61"/>
        <v/>
      </c>
      <c r="S228" s="191"/>
      <c r="T228" s="192">
        <f t="shared" si="62"/>
        <v>0</v>
      </c>
      <c r="U228" s="218">
        <v>28000</v>
      </c>
      <c r="V228" s="193">
        <f t="shared" si="78"/>
        <v>0</v>
      </c>
      <c r="W228" s="194">
        <f t="shared" si="79"/>
        <v>0</v>
      </c>
      <c r="X228" s="96"/>
      <c r="Y228" s="97" t="str">
        <f t="shared" si="63"/>
        <v/>
      </c>
      <c r="Z228" s="56" t="str">
        <f t="shared" si="64"/>
        <v/>
      </c>
      <c r="AA228" s="56" t="str">
        <f t="shared" si="65"/>
        <v/>
      </c>
      <c r="AB228" s="56" t="str">
        <f t="shared" si="66"/>
        <v/>
      </c>
      <c r="AC228" s="56" t="str">
        <f t="shared" si="67"/>
        <v/>
      </c>
      <c r="AD228" s="56" t="str">
        <f t="shared" si="68"/>
        <v/>
      </c>
      <c r="AE228" s="53" t="str">
        <f t="shared" si="69"/>
        <v/>
      </c>
      <c r="AF228" s="53" t="str">
        <f t="shared" si="70"/>
        <v/>
      </c>
      <c r="AG228" s="98" t="str">
        <f t="shared" si="71"/>
        <v/>
      </c>
      <c r="AH228" s="84"/>
      <c r="AI228" s="8"/>
      <c r="AJ228" s="55">
        <f t="shared" si="72"/>
        <v>0</v>
      </c>
      <c r="AK228" s="85"/>
      <c r="AL228" s="86"/>
      <c r="AM228" s="101">
        <f t="shared" si="73"/>
        <v>0</v>
      </c>
      <c r="AN228" s="147" t="str">
        <f t="shared" si="74"/>
        <v/>
      </c>
      <c r="AO228" s="147" t="str">
        <f t="shared" si="75"/>
        <v/>
      </c>
      <c r="AP228" s="3">
        <f t="shared" si="76"/>
        <v>25700</v>
      </c>
      <c r="AQ228" s="3">
        <f t="shared" si="77"/>
        <v>28000</v>
      </c>
    </row>
    <row r="229" spans="1:43" s="3" customFormat="1" ht="39" customHeight="1" thickBot="1" x14ac:dyDescent="0.25">
      <c r="A229" s="2"/>
      <c r="B229" s="87">
        <v>222</v>
      </c>
      <c r="C229" s="173"/>
      <c r="D229" s="174"/>
      <c r="E229" s="175"/>
      <c r="F229" s="4"/>
      <c r="G229" s="4"/>
      <c r="H229" s="174"/>
      <c r="I229" s="189"/>
      <c r="J229" s="190"/>
      <c r="K229" s="178"/>
      <c r="L229" s="179"/>
      <c r="M229" s="180"/>
      <c r="N229" s="181"/>
      <c r="O229" s="182"/>
      <c r="P229" s="183"/>
      <c r="Q229" s="184" t="str">
        <f t="shared" si="60"/>
        <v/>
      </c>
      <c r="R229" s="185" t="str">
        <f t="shared" si="61"/>
        <v/>
      </c>
      <c r="S229" s="191"/>
      <c r="T229" s="192">
        <f t="shared" si="62"/>
        <v>0</v>
      </c>
      <c r="U229" s="218">
        <v>28000</v>
      </c>
      <c r="V229" s="193">
        <f t="shared" si="78"/>
        <v>0</v>
      </c>
      <c r="W229" s="194">
        <f t="shared" si="79"/>
        <v>0</v>
      </c>
      <c r="X229" s="96"/>
      <c r="Y229" s="97" t="str">
        <f t="shared" si="63"/>
        <v/>
      </c>
      <c r="Z229" s="56" t="str">
        <f t="shared" si="64"/>
        <v/>
      </c>
      <c r="AA229" s="56" t="str">
        <f t="shared" si="65"/>
        <v/>
      </c>
      <c r="AB229" s="56" t="str">
        <f t="shared" si="66"/>
        <v/>
      </c>
      <c r="AC229" s="56" t="str">
        <f t="shared" si="67"/>
        <v/>
      </c>
      <c r="AD229" s="56" t="str">
        <f t="shared" si="68"/>
        <v/>
      </c>
      <c r="AE229" s="53" t="str">
        <f t="shared" si="69"/>
        <v/>
      </c>
      <c r="AF229" s="53" t="str">
        <f t="shared" si="70"/>
        <v/>
      </c>
      <c r="AG229" s="98" t="str">
        <f t="shared" si="71"/>
        <v/>
      </c>
      <c r="AH229" s="84"/>
      <c r="AI229" s="8"/>
      <c r="AJ229" s="55">
        <f t="shared" si="72"/>
        <v>0</v>
      </c>
      <c r="AK229" s="85"/>
      <c r="AL229" s="86"/>
      <c r="AM229" s="101">
        <f t="shared" si="73"/>
        <v>0</v>
      </c>
      <c r="AN229" s="147" t="str">
        <f t="shared" si="74"/>
        <v/>
      </c>
      <c r="AO229" s="147" t="str">
        <f t="shared" si="75"/>
        <v/>
      </c>
      <c r="AP229" s="3">
        <f t="shared" si="76"/>
        <v>25700</v>
      </c>
      <c r="AQ229" s="3">
        <f t="shared" si="77"/>
        <v>28000</v>
      </c>
    </row>
    <row r="230" spans="1:43" s="3" customFormat="1" ht="39" customHeight="1" thickBot="1" x14ac:dyDescent="0.25">
      <c r="A230" s="2"/>
      <c r="B230" s="87">
        <v>223</v>
      </c>
      <c r="C230" s="173"/>
      <c r="D230" s="174"/>
      <c r="E230" s="175"/>
      <c r="F230" s="4"/>
      <c r="G230" s="4"/>
      <c r="H230" s="174"/>
      <c r="I230" s="189"/>
      <c r="J230" s="190"/>
      <c r="K230" s="178"/>
      <c r="L230" s="179"/>
      <c r="M230" s="180"/>
      <c r="N230" s="181"/>
      <c r="O230" s="182"/>
      <c r="P230" s="183"/>
      <c r="Q230" s="184" t="str">
        <f t="shared" si="60"/>
        <v/>
      </c>
      <c r="R230" s="185" t="str">
        <f t="shared" si="61"/>
        <v/>
      </c>
      <c r="S230" s="191"/>
      <c r="T230" s="192">
        <f t="shared" si="62"/>
        <v>0</v>
      </c>
      <c r="U230" s="218">
        <v>28000</v>
      </c>
      <c r="V230" s="193">
        <f t="shared" si="78"/>
        <v>0</v>
      </c>
      <c r="W230" s="194">
        <f t="shared" si="79"/>
        <v>0</v>
      </c>
      <c r="X230" s="96"/>
      <c r="Y230" s="97" t="str">
        <f t="shared" si="63"/>
        <v/>
      </c>
      <c r="Z230" s="56" t="str">
        <f t="shared" si="64"/>
        <v/>
      </c>
      <c r="AA230" s="56" t="str">
        <f t="shared" si="65"/>
        <v/>
      </c>
      <c r="AB230" s="56" t="str">
        <f t="shared" si="66"/>
        <v/>
      </c>
      <c r="AC230" s="56" t="str">
        <f t="shared" si="67"/>
        <v/>
      </c>
      <c r="AD230" s="56" t="str">
        <f t="shared" si="68"/>
        <v/>
      </c>
      <c r="AE230" s="53" t="str">
        <f t="shared" si="69"/>
        <v/>
      </c>
      <c r="AF230" s="53" t="str">
        <f t="shared" si="70"/>
        <v/>
      </c>
      <c r="AG230" s="98" t="str">
        <f t="shared" si="71"/>
        <v/>
      </c>
      <c r="AH230" s="84"/>
      <c r="AI230" s="8"/>
      <c r="AJ230" s="55">
        <f t="shared" si="72"/>
        <v>0</v>
      </c>
      <c r="AK230" s="85"/>
      <c r="AL230" s="86"/>
      <c r="AM230" s="101">
        <f t="shared" si="73"/>
        <v>0</v>
      </c>
      <c r="AN230" s="147" t="str">
        <f t="shared" si="74"/>
        <v/>
      </c>
      <c r="AO230" s="147" t="str">
        <f t="shared" si="75"/>
        <v/>
      </c>
      <c r="AP230" s="3">
        <f t="shared" si="76"/>
        <v>25700</v>
      </c>
      <c r="AQ230" s="3">
        <f t="shared" si="77"/>
        <v>28000</v>
      </c>
    </row>
    <row r="231" spans="1:43" s="3" customFormat="1" ht="39" customHeight="1" thickBot="1" x14ac:dyDescent="0.25">
      <c r="A231" s="2"/>
      <c r="B231" s="87">
        <v>224</v>
      </c>
      <c r="C231" s="173"/>
      <c r="D231" s="174"/>
      <c r="E231" s="175"/>
      <c r="F231" s="4"/>
      <c r="G231" s="4"/>
      <c r="H231" s="174"/>
      <c r="I231" s="189"/>
      <c r="J231" s="190"/>
      <c r="K231" s="178"/>
      <c r="L231" s="179"/>
      <c r="M231" s="180"/>
      <c r="N231" s="181"/>
      <c r="O231" s="182"/>
      <c r="P231" s="183"/>
      <c r="Q231" s="184" t="str">
        <f t="shared" si="60"/>
        <v/>
      </c>
      <c r="R231" s="185" t="str">
        <f t="shared" si="61"/>
        <v/>
      </c>
      <c r="S231" s="191"/>
      <c r="T231" s="192">
        <f t="shared" si="62"/>
        <v>0</v>
      </c>
      <c r="U231" s="218">
        <v>28000</v>
      </c>
      <c r="V231" s="193">
        <f t="shared" si="78"/>
        <v>0</v>
      </c>
      <c r="W231" s="194">
        <f t="shared" si="79"/>
        <v>0</v>
      </c>
      <c r="X231" s="96"/>
      <c r="Y231" s="97" t="str">
        <f t="shared" si="63"/>
        <v/>
      </c>
      <c r="Z231" s="56" t="str">
        <f t="shared" si="64"/>
        <v/>
      </c>
      <c r="AA231" s="56" t="str">
        <f t="shared" si="65"/>
        <v/>
      </c>
      <c r="AB231" s="56" t="str">
        <f t="shared" si="66"/>
        <v/>
      </c>
      <c r="AC231" s="56" t="str">
        <f t="shared" si="67"/>
        <v/>
      </c>
      <c r="AD231" s="56" t="str">
        <f t="shared" si="68"/>
        <v/>
      </c>
      <c r="AE231" s="53" t="str">
        <f t="shared" si="69"/>
        <v/>
      </c>
      <c r="AF231" s="53" t="str">
        <f t="shared" si="70"/>
        <v/>
      </c>
      <c r="AG231" s="98" t="str">
        <f t="shared" si="71"/>
        <v/>
      </c>
      <c r="AH231" s="84"/>
      <c r="AI231" s="8"/>
      <c r="AJ231" s="55">
        <f t="shared" si="72"/>
        <v>0</v>
      </c>
      <c r="AK231" s="85"/>
      <c r="AL231" s="86"/>
      <c r="AM231" s="101">
        <f t="shared" si="73"/>
        <v>0</v>
      </c>
      <c r="AN231" s="147" t="str">
        <f t="shared" si="74"/>
        <v/>
      </c>
      <c r="AO231" s="147" t="str">
        <f t="shared" si="75"/>
        <v/>
      </c>
      <c r="AP231" s="3">
        <f t="shared" si="76"/>
        <v>25700</v>
      </c>
      <c r="AQ231" s="3">
        <f t="shared" si="77"/>
        <v>28000</v>
      </c>
    </row>
    <row r="232" spans="1:43" s="3" customFormat="1" ht="39" customHeight="1" thickBot="1" x14ac:dyDescent="0.25">
      <c r="A232" s="2"/>
      <c r="B232" s="87">
        <v>225</v>
      </c>
      <c r="C232" s="173"/>
      <c r="D232" s="174"/>
      <c r="E232" s="175"/>
      <c r="F232" s="4"/>
      <c r="G232" s="4"/>
      <c r="H232" s="174"/>
      <c r="I232" s="189"/>
      <c r="J232" s="190"/>
      <c r="K232" s="178"/>
      <c r="L232" s="179"/>
      <c r="M232" s="180"/>
      <c r="N232" s="181"/>
      <c r="O232" s="182"/>
      <c r="P232" s="183"/>
      <c r="Q232" s="184" t="str">
        <f t="shared" si="60"/>
        <v/>
      </c>
      <c r="R232" s="185" t="str">
        <f t="shared" si="61"/>
        <v/>
      </c>
      <c r="S232" s="191"/>
      <c r="T232" s="192">
        <f t="shared" si="62"/>
        <v>0</v>
      </c>
      <c r="U232" s="218">
        <v>28000</v>
      </c>
      <c r="V232" s="193">
        <f t="shared" si="78"/>
        <v>0</v>
      </c>
      <c r="W232" s="194">
        <f t="shared" si="79"/>
        <v>0</v>
      </c>
      <c r="X232" s="96"/>
      <c r="Y232" s="97" t="str">
        <f t="shared" si="63"/>
        <v/>
      </c>
      <c r="Z232" s="56" t="str">
        <f t="shared" si="64"/>
        <v/>
      </c>
      <c r="AA232" s="56" t="str">
        <f t="shared" si="65"/>
        <v/>
      </c>
      <c r="AB232" s="56" t="str">
        <f t="shared" si="66"/>
        <v/>
      </c>
      <c r="AC232" s="56" t="str">
        <f t="shared" si="67"/>
        <v/>
      </c>
      <c r="AD232" s="56" t="str">
        <f t="shared" si="68"/>
        <v/>
      </c>
      <c r="AE232" s="53" t="str">
        <f t="shared" si="69"/>
        <v/>
      </c>
      <c r="AF232" s="53" t="str">
        <f t="shared" si="70"/>
        <v/>
      </c>
      <c r="AG232" s="98" t="str">
        <f t="shared" si="71"/>
        <v/>
      </c>
      <c r="AH232" s="84"/>
      <c r="AI232" s="8"/>
      <c r="AJ232" s="55">
        <f t="shared" si="72"/>
        <v>0</v>
      </c>
      <c r="AK232" s="85"/>
      <c r="AL232" s="86"/>
      <c r="AM232" s="101">
        <f t="shared" si="73"/>
        <v>0</v>
      </c>
      <c r="AN232" s="147" t="str">
        <f t="shared" si="74"/>
        <v/>
      </c>
      <c r="AO232" s="147" t="str">
        <f t="shared" si="75"/>
        <v/>
      </c>
      <c r="AP232" s="3">
        <f t="shared" si="76"/>
        <v>25700</v>
      </c>
      <c r="AQ232" s="3">
        <f t="shared" si="77"/>
        <v>28000</v>
      </c>
    </row>
    <row r="233" spans="1:43" s="3" customFormat="1" ht="39" customHeight="1" thickBot="1" x14ac:dyDescent="0.25">
      <c r="A233" s="2"/>
      <c r="B233" s="87">
        <v>226</v>
      </c>
      <c r="C233" s="173"/>
      <c r="D233" s="174"/>
      <c r="E233" s="175"/>
      <c r="F233" s="4"/>
      <c r="G233" s="4"/>
      <c r="H233" s="174"/>
      <c r="I233" s="189"/>
      <c r="J233" s="190"/>
      <c r="K233" s="178"/>
      <c r="L233" s="179"/>
      <c r="M233" s="180"/>
      <c r="N233" s="181"/>
      <c r="O233" s="182"/>
      <c r="P233" s="183"/>
      <c r="Q233" s="184" t="str">
        <f t="shared" si="60"/>
        <v/>
      </c>
      <c r="R233" s="185" t="str">
        <f t="shared" si="61"/>
        <v/>
      </c>
      <c r="S233" s="191"/>
      <c r="T233" s="192">
        <f t="shared" si="62"/>
        <v>0</v>
      </c>
      <c r="U233" s="218">
        <v>28000</v>
      </c>
      <c r="V233" s="193">
        <f t="shared" si="78"/>
        <v>0</v>
      </c>
      <c r="W233" s="194">
        <f t="shared" si="79"/>
        <v>0</v>
      </c>
      <c r="X233" s="96"/>
      <c r="Y233" s="97" t="str">
        <f t="shared" si="63"/>
        <v/>
      </c>
      <c r="Z233" s="56" t="str">
        <f t="shared" si="64"/>
        <v/>
      </c>
      <c r="AA233" s="56" t="str">
        <f t="shared" si="65"/>
        <v/>
      </c>
      <c r="AB233" s="56" t="str">
        <f t="shared" si="66"/>
        <v/>
      </c>
      <c r="AC233" s="56" t="str">
        <f t="shared" si="67"/>
        <v/>
      </c>
      <c r="AD233" s="56" t="str">
        <f t="shared" si="68"/>
        <v/>
      </c>
      <c r="AE233" s="53" t="str">
        <f t="shared" si="69"/>
        <v/>
      </c>
      <c r="AF233" s="53" t="str">
        <f t="shared" si="70"/>
        <v/>
      </c>
      <c r="AG233" s="98" t="str">
        <f t="shared" si="71"/>
        <v/>
      </c>
      <c r="AH233" s="84"/>
      <c r="AI233" s="8"/>
      <c r="AJ233" s="55">
        <f t="shared" si="72"/>
        <v>0</v>
      </c>
      <c r="AK233" s="85"/>
      <c r="AL233" s="86"/>
      <c r="AM233" s="101">
        <f t="shared" si="73"/>
        <v>0</v>
      </c>
      <c r="AN233" s="147" t="str">
        <f t="shared" si="74"/>
        <v/>
      </c>
      <c r="AO233" s="147" t="str">
        <f t="shared" si="75"/>
        <v/>
      </c>
      <c r="AP233" s="3">
        <f t="shared" si="76"/>
        <v>25700</v>
      </c>
      <c r="AQ233" s="3">
        <f t="shared" si="77"/>
        <v>28000</v>
      </c>
    </row>
    <row r="234" spans="1:43" s="3" customFormat="1" ht="39" customHeight="1" thickBot="1" x14ac:dyDescent="0.25">
      <c r="A234" s="2"/>
      <c r="B234" s="87">
        <v>227</v>
      </c>
      <c r="C234" s="173"/>
      <c r="D234" s="174"/>
      <c r="E234" s="175"/>
      <c r="F234" s="4"/>
      <c r="G234" s="4"/>
      <c r="H234" s="174"/>
      <c r="I234" s="189"/>
      <c r="J234" s="190"/>
      <c r="K234" s="178"/>
      <c r="L234" s="179"/>
      <c r="M234" s="180"/>
      <c r="N234" s="181"/>
      <c r="O234" s="182"/>
      <c r="P234" s="183"/>
      <c r="Q234" s="184" t="str">
        <f t="shared" si="60"/>
        <v/>
      </c>
      <c r="R234" s="185" t="str">
        <f t="shared" si="61"/>
        <v/>
      </c>
      <c r="S234" s="191"/>
      <c r="T234" s="192">
        <f t="shared" si="62"/>
        <v>0</v>
      </c>
      <c r="U234" s="218">
        <v>28000</v>
      </c>
      <c r="V234" s="193">
        <f t="shared" si="78"/>
        <v>0</v>
      </c>
      <c r="W234" s="194">
        <f t="shared" si="79"/>
        <v>0</v>
      </c>
      <c r="X234" s="96"/>
      <c r="Y234" s="97" t="str">
        <f t="shared" si="63"/>
        <v/>
      </c>
      <c r="Z234" s="56" t="str">
        <f t="shared" si="64"/>
        <v/>
      </c>
      <c r="AA234" s="56" t="str">
        <f t="shared" si="65"/>
        <v/>
      </c>
      <c r="AB234" s="56" t="str">
        <f t="shared" si="66"/>
        <v/>
      </c>
      <c r="AC234" s="56" t="str">
        <f t="shared" si="67"/>
        <v/>
      </c>
      <c r="AD234" s="56" t="str">
        <f t="shared" si="68"/>
        <v/>
      </c>
      <c r="AE234" s="53" t="str">
        <f t="shared" si="69"/>
        <v/>
      </c>
      <c r="AF234" s="53" t="str">
        <f t="shared" si="70"/>
        <v/>
      </c>
      <c r="AG234" s="98" t="str">
        <f t="shared" si="71"/>
        <v/>
      </c>
      <c r="AH234" s="84"/>
      <c r="AI234" s="8"/>
      <c r="AJ234" s="55">
        <f t="shared" si="72"/>
        <v>0</v>
      </c>
      <c r="AK234" s="85"/>
      <c r="AL234" s="86"/>
      <c r="AM234" s="101">
        <f t="shared" si="73"/>
        <v>0</v>
      </c>
      <c r="AN234" s="147" t="str">
        <f t="shared" si="74"/>
        <v/>
      </c>
      <c r="AO234" s="147" t="str">
        <f t="shared" si="75"/>
        <v/>
      </c>
      <c r="AP234" s="3">
        <f t="shared" si="76"/>
        <v>25700</v>
      </c>
      <c r="AQ234" s="3">
        <f t="shared" si="77"/>
        <v>28000</v>
      </c>
    </row>
    <row r="235" spans="1:43" s="3" customFormat="1" ht="39" customHeight="1" thickBot="1" x14ac:dyDescent="0.25">
      <c r="A235" s="2"/>
      <c r="B235" s="87">
        <v>228</v>
      </c>
      <c r="C235" s="173"/>
      <c r="D235" s="174"/>
      <c r="E235" s="175"/>
      <c r="F235" s="4"/>
      <c r="G235" s="4"/>
      <c r="H235" s="174"/>
      <c r="I235" s="189"/>
      <c r="J235" s="190"/>
      <c r="K235" s="178"/>
      <c r="L235" s="179"/>
      <c r="M235" s="180"/>
      <c r="N235" s="181"/>
      <c r="O235" s="182"/>
      <c r="P235" s="183"/>
      <c r="Q235" s="184" t="str">
        <f t="shared" si="60"/>
        <v/>
      </c>
      <c r="R235" s="185" t="str">
        <f t="shared" si="61"/>
        <v/>
      </c>
      <c r="S235" s="191"/>
      <c r="T235" s="192">
        <f t="shared" si="62"/>
        <v>0</v>
      </c>
      <c r="U235" s="218">
        <v>28000</v>
      </c>
      <c r="V235" s="193">
        <f t="shared" si="78"/>
        <v>0</v>
      </c>
      <c r="W235" s="194">
        <f t="shared" si="79"/>
        <v>0</v>
      </c>
      <c r="X235" s="96"/>
      <c r="Y235" s="97" t="str">
        <f t="shared" si="63"/>
        <v/>
      </c>
      <c r="Z235" s="56" t="str">
        <f t="shared" si="64"/>
        <v/>
      </c>
      <c r="AA235" s="56" t="str">
        <f t="shared" si="65"/>
        <v/>
      </c>
      <c r="AB235" s="56" t="str">
        <f t="shared" si="66"/>
        <v/>
      </c>
      <c r="AC235" s="56" t="str">
        <f t="shared" si="67"/>
        <v/>
      </c>
      <c r="AD235" s="56" t="str">
        <f t="shared" si="68"/>
        <v/>
      </c>
      <c r="AE235" s="53" t="str">
        <f t="shared" si="69"/>
        <v/>
      </c>
      <c r="AF235" s="53" t="str">
        <f t="shared" si="70"/>
        <v/>
      </c>
      <c r="AG235" s="98" t="str">
        <f t="shared" si="71"/>
        <v/>
      </c>
      <c r="AH235" s="84"/>
      <c r="AI235" s="8"/>
      <c r="AJ235" s="55">
        <f t="shared" si="72"/>
        <v>0</v>
      </c>
      <c r="AK235" s="85"/>
      <c r="AL235" s="86"/>
      <c r="AM235" s="101">
        <f t="shared" si="73"/>
        <v>0</v>
      </c>
      <c r="AN235" s="147" t="str">
        <f t="shared" si="74"/>
        <v/>
      </c>
      <c r="AO235" s="147" t="str">
        <f t="shared" si="75"/>
        <v/>
      </c>
      <c r="AP235" s="3">
        <f t="shared" si="76"/>
        <v>25700</v>
      </c>
      <c r="AQ235" s="3">
        <f t="shared" si="77"/>
        <v>28000</v>
      </c>
    </row>
    <row r="236" spans="1:43" s="3" customFormat="1" ht="39" customHeight="1" thickBot="1" x14ac:dyDescent="0.25">
      <c r="A236" s="2"/>
      <c r="B236" s="87">
        <v>229</v>
      </c>
      <c r="C236" s="173"/>
      <c r="D236" s="174"/>
      <c r="E236" s="175"/>
      <c r="F236" s="4"/>
      <c r="G236" s="4"/>
      <c r="H236" s="174"/>
      <c r="I236" s="189"/>
      <c r="J236" s="190"/>
      <c r="K236" s="178"/>
      <c r="L236" s="179"/>
      <c r="M236" s="180"/>
      <c r="N236" s="181"/>
      <c r="O236" s="182"/>
      <c r="P236" s="183"/>
      <c r="Q236" s="184" t="str">
        <f t="shared" si="60"/>
        <v/>
      </c>
      <c r="R236" s="185" t="str">
        <f t="shared" si="61"/>
        <v/>
      </c>
      <c r="S236" s="191"/>
      <c r="T236" s="192">
        <f t="shared" si="62"/>
        <v>0</v>
      </c>
      <c r="U236" s="218">
        <v>28000</v>
      </c>
      <c r="V236" s="193">
        <f t="shared" si="78"/>
        <v>0</v>
      </c>
      <c r="W236" s="194">
        <f t="shared" si="79"/>
        <v>0</v>
      </c>
      <c r="X236" s="96"/>
      <c r="Y236" s="97" t="str">
        <f t="shared" si="63"/>
        <v/>
      </c>
      <c r="Z236" s="56" t="str">
        <f t="shared" si="64"/>
        <v/>
      </c>
      <c r="AA236" s="56" t="str">
        <f t="shared" si="65"/>
        <v/>
      </c>
      <c r="AB236" s="56" t="str">
        <f t="shared" si="66"/>
        <v/>
      </c>
      <c r="AC236" s="56" t="str">
        <f t="shared" si="67"/>
        <v/>
      </c>
      <c r="AD236" s="56" t="str">
        <f t="shared" si="68"/>
        <v/>
      </c>
      <c r="AE236" s="53" t="str">
        <f t="shared" si="69"/>
        <v/>
      </c>
      <c r="AF236" s="53" t="str">
        <f t="shared" si="70"/>
        <v/>
      </c>
      <c r="AG236" s="98" t="str">
        <f t="shared" si="71"/>
        <v/>
      </c>
      <c r="AH236" s="84"/>
      <c r="AI236" s="8"/>
      <c r="AJ236" s="55">
        <f t="shared" si="72"/>
        <v>0</v>
      </c>
      <c r="AK236" s="85"/>
      <c r="AL236" s="86"/>
      <c r="AM236" s="101">
        <f t="shared" si="73"/>
        <v>0</v>
      </c>
      <c r="AN236" s="147" t="str">
        <f t="shared" si="74"/>
        <v/>
      </c>
      <c r="AO236" s="147" t="str">
        <f t="shared" si="75"/>
        <v/>
      </c>
      <c r="AP236" s="3">
        <f t="shared" si="76"/>
        <v>25700</v>
      </c>
      <c r="AQ236" s="3">
        <f t="shared" si="77"/>
        <v>28000</v>
      </c>
    </row>
    <row r="237" spans="1:43" s="3" customFormat="1" ht="39" customHeight="1" thickBot="1" x14ac:dyDescent="0.25">
      <c r="A237" s="2"/>
      <c r="B237" s="87">
        <v>230</v>
      </c>
      <c r="C237" s="173"/>
      <c r="D237" s="174"/>
      <c r="E237" s="175"/>
      <c r="F237" s="4"/>
      <c r="G237" s="4"/>
      <c r="H237" s="174"/>
      <c r="I237" s="189"/>
      <c r="J237" s="190"/>
      <c r="K237" s="178"/>
      <c r="L237" s="179"/>
      <c r="M237" s="180"/>
      <c r="N237" s="181"/>
      <c r="O237" s="182"/>
      <c r="P237" s="183"/>
      <c r="Q237" s="184" t="str">
        <f t="shared" si="60"/>
        <v/>
      </c>
      <c r="R237" s="185" t="str">
        <f t="shared" si="61"/>
        <v/>
      </c>
      <c r="S237" s="191"/>
      <c r="T237" s="192">
        <f t="shared" si="62"/>
        <v>0</v>
      </c>
      <c r="U237" s="218">
        <v>28000</v>
      </c>
      <c r="V237" s="193">
        <f t="shared" si="78"/>
        <v>0</v>
      </c>
      <c r="W237" s="194">
        <f t="shared" si="79"/>
        <v>0</v>
      </c>
      <c r="X237" s="96"/>
      <c r="Y237" s="97" t="str">
        <f t="shared" si="63"/>
        <v/>
      </c>
      <c r="Z237" s="56" t="str">
        <f t="shared" si="64"/>
        <v/>
      </c>
      <c r="AA237" s="56" t="str">
        <f t="shared" si="65"/>
        <v/>
      </c>
      <c r="AB237" s="56" t="str">
        <f t="shared" si="66"/>
        <v/>
      </c>
      <c r="AC237" s="56" t="str">
        <f t="shared" si="67"/>
        <v/>
      </c>
      <c r="AD237" s="56" t="str">
        <f t="shared" si="68"/>
        <v/>
      </c>
      <c r="AE237" s="53" t="str">
        <f t="shared" si="69"/>
        <v/>
      </c>
      <c r="AF237" s="53" t="str">
        <f t="shared" si="70"/>
        <v/>
      </c>
      <c r="AG237" s="98" t="str">
        <f t="shared" si="71"/>
        <v/>
      </c>
      <c r="AH237" s="84"/>
      <c r="AI237" s="8"/>
      <c r="AJ237" s="55">
        <f t="shared" si="72"/>
        <v>0</v>
      </c>
      <c r="AK237" s="85"/>
      <c r="AL237" s="86"/>
      <c r="AM237" s="101">
        <f t="shared" si="73"/>
        <v>0</v>
      </c>
      <c r="AN237" s="147" t="str">
        <f t="shared" si="74"/>
        <v/>
      </c>
      <c r="AO237" s="147" t="str">
        <f t="shared" si="75"/>
        <v/>
      </c>
      <c r="AP237" s="3">
        <f t="shared" si="76"/>
        <v>25700</v>
      </c>
      <c r="AQ237" s="3">
        <f t="shared" si="77"/>
        <v>28000</v>
      </c>
    </row>
    <row r="238" spans="1:43" s="3" customFormat="1" ht="39" customHeight="1" thickBot="1" x14ac:dyDescent="0.25">
      <c r="A238" s="2"/>
      <c r="B238" s="87">
        <v>231</v>
      </c>
      <c r="C238" s="173"/>
      <c r="D238" s="174"/>
      <c r="E238" s="175"/>
      <c r="F238" s="4"/>
      <c r="G238" s="4"/>
      <c r="H238" s="174"/>
      <c r="I238" s="189"/>
      <c r="J238" s="190"/>
      <c r="K238" s="178"/>
      <c r="L238" s="179"/>
      <c r="M238" s="180"/>
      <c r="N238" s="181"/>
      <c r="O238" s="182"/>
      <c r="P238" s="183"/>
      <c r="Q238" s="184" t="str">
        <f t="shared" si="60"/>
        <v/>
      </c>
      <c r="R238" s="185" t="str">
        <f t="shared" si="61"/>
        <v/>
      </c>
      <c r="S238" s="191"/>
      <c r="T238" s="192">
        <f t="shared" si="62"/>
        <v>0</v>
      </c>
      <c r="U238" s="218">
        <v>28000</v>
      </c>
      <c r="V238" s="193">
        <f t="shared" si="78"/>
        <v>0</v>
      </c>
      <c r="W238" s="194">
        <f t="shared" si="79"/>
        <v>0</v>
      </c>
      <c r="X238" s="96"/>
      <c r="Y238" s="97" t="str">
        <f t="shared" si="63"/>
        <v/>
      </c>
      <c r="Z238" s="56" t="str">
        <f t="shared" si="64"/>
        <v/>
      </c>
      <c r="AA238" s="56" t="str">
        <f t="shared" si="65"/>
        <v/>
      </c>
      <c r="AB238" s="56" t="str">
        <f t="shared" si="66"/>
        <v/>
      </c>
      <c r="AC238" s="56" t="str">
        <f t="shared" si="67"/>
        <v/>
      </c>
      <c r="AD238" s="56" t="str">
        <f t="shared" si="68"/>
        <v/>
      </c>
      <c r="AE238" s="53" t="str">
        <f t="shared" si="69"/>
        <v/>
      </c>
      <c r="AF238" s="53" t="str">
        <f t="shared" si="70"/>
        <v/>
      </c>
      <c r="AG238" s="98" t="str">
        <f t="shared" si="71"/>
        <v/>
      </c>
      <c r="AH238" s="84"/>
      <c r="AI238" s="8"/>
      <c r="AJ238" s="55">
        <f t="shared" si="72"/>
        <v>0</v>
      </c>
      <c r="AK238" s="85"/>
      <c r="AL238" s="86"/>
      <c r="AM238" s="101">
        <f t="shared" si="73"/>
        <v>0</v>
      </c>
      <c r="AN238" s="147" t="str">
        <f t="shared" si="74"/>
        <v/>
      </c>
      <c r="AO238" s="147" t="str">
        <f t="shared" si="75"/>
        <v/>
      </c>
      <c r="AP238" s="3">
        <f t="shared" si="76"/>
        <v>25700</v>
      </c>
      <c r="AQ238" s="3">
        <f t="shared" si="77"/>
        <v>28000</v>
      </c>
    </row>
    <row r="239" spans="1:43" s="3" customFormat="1" ht="39" customHeight="1" thickBot="1" x14ac:dyDescent="0.25">
      <c r="A239" s="2"/>
      <c r="B239" s="87">
        <v>232</v>
      </c>
      <c r="C239" s="173"/>
      <c r="D239" s="174"/>
      <c r="E239" s="175"/>
      <c r="F239" s="4"/>
      <c r="G239" s="4"/>
      <c r="H239" s="174"/>
      <c r="I239" s="189"/>
      <c r="J239" s="190"/>
      <c r="K239" s="178"/>
      <c r="L239" s="179"/>
      <c r="M239" s="180"/>
      <c r="N239" s="181"/>
      <c r="O239" s="182"/>
      <c r="P239" s="183"/>
      <c r="Q239" s="184" t="str">
        <f t="shared" si="60"/>
        <v/>
      </c>
      <c r="R239" s="185" t="str">
        <f t="shared" si="61"/>
        <v/>
      </c>
      <c r="S239" s="191"/>
      <c r="T239" s="192">
        <f t="shared" si="62"/>
        <v>0</v>
      </c>
      <c r="U239" s="218">
        <v>28000</v>
      </c>
      <c r="V239" s="193">
        <f t="shared" si="78"/>
        <v>0</v>
      </c>
      <c r="W239" s="194">
        <f t="shared" si="79"/>
        <v>0</v>
      </c>
      <c r="X239" s="96"/>
      <c r="Y239" s="97" t="str">
        <f t="shared" si="63"/>
        <v/>
      </c>
      <c r="Z239" s="56" t="str">
        <f t="shared" si="64"/>
        <v/>
      </c>
      <c r="AA239" s="56" t="str">
        <f t="shared" si="65"/>
        <v/>
      </c>
      <c r="AB239" s="56" t="str">
        <f t="shared" si="66"/>
        <v/>
      </c>
      <c r="AC239" s="56" t="str">
        <f t="shared" si="67"/>
        <v/>
      </c>
      <c r="AD239" s="56" t="str">
        <f t="shared" si="68"/>
        <v/>
      </c>
      <c r="AE239" s="53" t="str">
        <f t="shared" si="69"/>
        <v/>
      </c>
      <c r="AF239" s="53" t="str">
        <f t="shared" si="70"/>
        <v/>
      </c>
      <c r="AG239" s="98" t="str">
        <f t="shared" si="71"/>
        <v/>
      </c>
      <c r="AH239" s="84"/>
      <c r="AI239" s="8"/>
      <c r="AJ239" s="55">
        <f t="shared" si="72"/>
        <v>0</v>
      </c>
      <c r="AK239" s="85"/>
      <c r="AL239" s="86"/>
      <c r="AM239" s="101">
        <f t="shared" si="73"/>
        <v>0</v>
      </c>
      <c r="AN239" s="147" t="str">
        <f t="shared" si="74"/>
        <v/>
      </c>
      <c r="AO239" s="147" t="str">
        <f t="shared" si="75"/>
        <v/>
      </c>
      <c r="AP239" s="3">
        <f t="shared" si="76"/>
        <v>25700</v>
      </c>
      <c r="AQ239" s="3">
        <f t="shared" si="77"/>
        <v>28000</v>
      </c>
    </row>
    <row r="240" spans="1:43" s="3" customFormat="1" ht="39" customHeight="1" thickBot="1" x14ac:dyDescent="0.25">
      <c r="A240" s="2"/>
      <c r="B240" s="87">
        <v>233</v>
      </c>
      <c r="C240" s="173"/>
      <c r="D240" s="174"/>
      <c r="E240" s="175"/>
      <c r="F240" s="4"/>
      <c r="G240" s="4"/>
      <c r="H240" s="174"/>
      <c r="I240" s="189"/>
      <c r="J240" s="190"/>
      <c r="K240" s="178"/>
      <c r="L240" s="179"/>
      <c r="M240" s="180"/>
      <c r="N240" s="181"/>
      <c r="O240" s="182"/>
      <c r="P240" s="183"/>
      <c r="Q240" s="184" t="str">
        <f t="shared" si="60"/>
        <v/>
      </c>
      <c r="R240" s="185" t="str">
        <f t="shared" si="61"/>
        <v/>
      </c>
      <c r="S240" s="191"/>
      <c r="T240" s="192">
        <f t="shared" si="62"/>
        <v>0</v>
      </c>
      <c r="U240" s="218">
        <v>28000</v>
      </c>
      <c r="V240" s="193">
        <f t="shared" si="78"/>
        <v>0</v>
      </c>
      <c r="W240" s="194">
        <f t="shared" si="79"/>
        <v>0</v>
      </c>
      <c r="X240" s="96"/>
      <c r="Y240" s="97" t="str">
        <f t="shared" si="63"/>
        <v/>
      </c>
      <c r="Z240" s="56" t="str">
        <f t="shared" si="64"/>
        <v/>
      </c>
      <c r="AA240" s="56" t="str">
        <f t="shared" si="65"/>
        <v/>
      </c>
      <c r="AB240" s="56" t="str">
        <f t="shared" si="66"/>
        <v/>
      </c>
      <c r="AC240" s="56" t="str">
        <f t="shared" si="67"/>
        <v/>
      </c>
      <c r="AD240" s="56" t="str">
        <f t="shared" si="68"/>
        <v/>
      </c>
      <c r="AE240" s="53" t="str">
        <f t="shared" si="69"/>
        <v/>
      </c>
      <c r="AF240" s="53" t="str">
        <f t="shared" si="70"/>
        <v/>
      </c>
      <c r="AG240" s="98" t="str">
        <f t="shared" si="71"/>
        <v/>
      </c>
      <c r="AH240" s="84"/>
      <c r="AI240" s="8"/>
      <c r="AJ240" s="55">
        <f t="shared" si="72"/>
        <v>0</v>
      </c>
      <c r="AK240" s="85"/>
      <c r="AL240" s="86"/>
      <c r="AM240" s="101">
        <f t="shared" si="73"/>
        <v>0</v>
      </c>
      <c r="AN240" s="147" t="str">
        <f t="shared" si="74"/>
        <v/>
      </c>
      <c r="AO240" s="147" t="str">
        <f t="shared" si="75"/>
        <v/>
      </c>
      <c r="AP240" s="3">
        <f t="shared" si="76"/>
        <v>25700</v>
      </c>
      <c r="AQ240" s="3">
        <f t="shared" si="77"/>
        <v>28000</v>
      </c>
    </row>
    <row r="241" spans="1:43" s="3" customFormat="1" ht="39" customHeight="1" thickBot="1" x14ac:dyDescent="0.25">
      <c r="A241" s="2"/>
      <c r="B241" s="87">
        <v>234</v>
      </c>
      <c r="C241" s="173"/>
      <c r="D241" s="174"/>
      <c r="E241" s="175"/>
      <c r="F241" s="4"/>
      <c r="G241" s="4"/>
      <c r="H241" s="174"/>
      <c r="I241" s="189"/>
      <c r="J241" s="190"/>
      <c r="K241" s="178"/>
      <c r="L241" s="179"/>
      <c r="M241" s="180"/>
      <c r="N241" s="181"/>
      <c r="O241" s="182"/>
      <c r="P241" s="183"/>
      <c r="Q241" s="184" t="str">
        <f t="shared" si="60"/>
        <v/>
      </c>
      <c r="R241" s="185" t="str">
        <f t="shared" si="61"/>
        <v/>
      </c>
      <c r="S241" s="191"/>
      <c r="T241" s="192">
        <f t="shared" si="62"/>
        <v>0</v>
      </c>
      <c r="U241" s="218">
        <v>28000</v>
      </c>
      <c r="V241" s="193">
        <f t="shared" si="78"/>
        <v>0</v>
      </c>
      <c r="W241" s="194">
        <f t="shared" si="79"/>
        <v>0</v>
      </c>
      <c r="X241" s="96"/>
      <c r="Y241" s="97" t="str">
        <f t="shared" si="63"/>
        <v/>
      </c>
      <c r="Z241" s="56" t="str">
        <f t="shared" si="64"/>
        <v/>
      </c>
      <c r="AA241" s="56" t="str">
        <f t="shared" si="65"/>
        <v/>
      </c>
      <c r="AB241" s="56" t="str">
        <f t="shared" si="66"/>
        <v/>
      </c>
      <c r="AC241" s="56" t="str">
        <f t="shared" si="67"/>
        <v/>
      </c>
      <c r="AD241" s="56" t="str">
        <f t="shared" si="68"/>
        <v/>
      </c>
      <c r="AE241" s="53" t="str">
        <f t="shared" si="69"/>
        <v/>
      </c>
      <c r="AF241" s="53" t="str">
        <f t="shared" si="70"/>
        <v/>
      </c>
      <c r="AG241" s="98" t="str">
        <f t="shared" si="71"/>
        <v/>
      </c>
      <c r="AH241" s="84"/>
      <c r="AI241" s="8"/>
      <c r="AJ241" s="55">
        <f t="shared" si="72"/>
        <v>0</v>
      </c>
      <c r="AK241" s="85"/>
      <c r="AL241" s="86"/>
      <c r="AM241" s="101">
        <f t="shared" si="73"/>
        <v>0</v>
      </c>
      <c r="AN241" s="147" t="str">
        <f t="shared" si="74"/>
        <v/>
      </c>
      <c r="AO241" s="147" t="str">
        <f t="shared" si="75"/>
        <v/>
      </c>
      <c r="AP241" s="3">
        <f t="shared" si="76"/>
        <v>25700</v>
      </c>
      <c r="AQ241" s="3">
        <f t="shared" si="77"/>
        <v>28000</v>
      </c>
    </row>
    <row r="242" spans="1:43" s="3" customFormat="1" ht="39" customHeight="1" thickBot="1" x14ac:dyDescent="0.25">
      <c r="A242" s="2"/>
      <c r="B242" s="87">
        <v>235</v>
      </c>
      <c r="C242" s="173"/>
      <c r="D242" s="174"/>
      <c r="E242" s="175"/>
      <c r="F242" s="4"/>
      <c r="G242" s="4"/>
      <c r="H242" s="174"/>
      <c r="I242" s="189"/>
      <c r="J242" s="190"/>
      <c r="K242" s="178"/>
      <c r="L242" s="179"/>
      <c r="M242" s="180"/>
      <c r="N242" s="181"/>
      <c r="O242" s="182"/>
      <c r="P242" s="183"/>
      <c r="Q242" s="184" t="str">
        <f t="shared" si="60"/>
        <v/>
      </c>
      <c r="R242" s="185" t="str">
        <f t="shared" si="61"/>
        <v/>
      </c>
      <c r="S242" s="191"/>
      <c r="T242" s="192">
        <f t="shared" si="62"/>
        <v>0</v>
      </c>
      <c r="U242" s="218">
        <v>28000</v>
      </c>
      <c r="V242" s="193">
        <f t="shared" si="78"/>
        <v>0</v>
      </c>
      <c r="W242" s="194">
        <f t="shared" si="79"/>
        <v>0</v>
      </c>
      <c r="X242" s="96"/>
      <c r="Y242" s="97" t="str">
        <f t="shared" si="63"/>
        <v/>
      </c>
      <c r="Z242" s="56" t="str">
        <f t="shared" si="64"/>
        <v/>
      </c>
      <c r="AA242" s="56" t="str">
        <f t="shared" si="65"/>
        <v/>
      </c>
      <c r="AB242" s="56" t="str">
        <f t="shared" si="66"/>
        <v/>
      </c>
      <c r="AC242" s="56" t="str">
        <f t="shared" si="67"/>
        <v/>
      </c>
      <c r="AD242" s="56" t="str">
        <f t="shared" si="68"/>
        <v/>
      </c>
      <c r="AE242" s="53" t="str">
        <f t="shared" si="69"/>
        <v/>
      </c>
      <c r="AF242" s="53" t="str">
        <f t="shared" si="70"/>
        <v/>
      </c>
      <c r="AG242" s="98" t="str">
        <f t="shared" si="71"/>
        <v/>
      </c>
      <c r="AH242" s="84"/>
      <c r="AI242" s="8"/>
      <c r="AJ242" s="55">
        <f t="shared" si="72"/>
        <v>0</v>
      </c>
      <c r="AK242" s="85"/>
      <c r="AL242" s="86"/>
      <c r="AM242" s="101">
        <f t="shared" si="73"/>
        <v>0</v>
      </c>
      <c r="AN242" s="147" t="str">
        <f t="shared" si="74"/>
        <v/>
      </c>
      <c r="AO242" s="147" t="str">
        <f t="shared" si="75"/>
        <v/>
      </c>
      <c r="AP242" s="3">
        <f t="shared" si="76"/>
        <v>25700</v>
      </c>
      <c r="AQ242" s="3">
        <f t="shared" si="77"/>
        <v>28000</v>
      </c>
    </row>
    <row r="243" spans="1:43" s="3" customFormat="1" ht="39" customHeight="1" thickBot="1" x14ac:dyDescent="0.25">
      <c r="A243" s="2"/>
      <c r="B243" s="87">
        <v>236</v>
      </c>
      <c r="C243" s="173"/>
      <c r="D243" s="174"/>
      <c r="E243" s="175"/>
      <c r="F243" s="4"/>
      <c r="G243" s="4"/>
      <c r="H243" s="174"/>
      <c r="I243" s="189"/>
      <c r="J243" s="190"/>
      <c r="K243" s="178"/>
      <c r="L243" s="179"/>
      <c r="M243" s="180"/>
      <c r="N243" s="181"/>
      <c r="O243" s="182"/>
      <c r="P243" s="183"/>
      <c r="Q243" s="184" t="str">
        <f t="shared" si="60"/>
        <v/>
      </c>
      <c r="R243" s="185" t="str">
        <f t="shared" si="61"/>
        <v/>
      </c>
      <c r="S243" s="191"/>
      <c r="T243" s="192">
        <f t="shared" si="62"/>
        <v>0</v>
      </c>
      <c r="U243" s="218">
        <v>28000</v>
      </c>
      <c r="V243" s="193">
        <f t="shared" si="78"/>
        <v>0</v>
      </c>
      <c r="W243" s="194">
        <f t="shared" si="79"/>
        <v>0</v>
      </c>
      <c r="X243" s="96"/>
      <c r="Y243" s="97" t="str">
        <f t="shared" si="63"/>
        <v/>
      </c>
      <c r="Z243" s="56" t="str">
        <f t="shared" si="64"/>
        <v/>
      </c>
      <c r="AA243" s="56" t="str">
        <f t="shared" si="65"/>
        <v/>
      </c>
      <c r="AB243" s="56" t="str">
        <f t="shared" si="66"/>
        <v/>
      </c>
      <c r="AC243" s="56" t="str">
        <f t="shared" si="67"/>
        <v/>
      </c>
      <c r="AD243" s="56" t="str">
        <f t="shared" si="68"/>
        <v/>
      </c>
      <c r="AE243" s="53" t="str">
        <f t="shared" si="69"/>
        <v/>
      </c>
      <c r="AF243" s="53" t="str">
        <f t="shared" si="70"/>
        <v/>
      </c>
      <c r="AG243" s="98" t="str">
        <f t="shared" si="71"/>
        <v/>
      </c>
      <c r="AH243" s="84"/>
      <c r="AI243" s="8"/>
      <c r="AJ243" s="55">
        <f t="shared" si="72"/>
        <v>0</v>
      </c>
      <c r="AK243" s="85"/>
      <c r="AL243" s="86"/>
      <c r="AM243" s="101">
        <f t="shared" si="73"/>
        <v>0</v>
      </c>
      <c r="AN243" s="147" t="str">
        <f t="shared" si="74"/>
        <v/>
      </c>
      <c r="AO243" s="147" t="str">
        <f t="shared" si="75"/>
        <v/>
      </c>
      <c r="AP243" s="3">
        <f t="shared" si="76"/>
        <v>25700</v>
      </c>
      <c r="AQ243" s="3">
        <f t="shared" si="77"/>
        <v>28000</v>
      </c>
    </row>
    <row r="244" spans="1:43" s="3" customFormat="1" ht="39" customHeight="1" thickBot="1" x14ac:dyDescent="0.25">
      <c r="A244" s="2"/>
      <c r="B244" s="87">
        <v>237</v>
      </c>
      <c r="C244" s="173"/>
      <c r="D244" s="174"/>
      <c r="E244" s="175"/>
      <c r="F244" s="4"/>
      <c r="G244" s="4"/>
      <c r="H244" s="174"/>
      <c r="I244" s="189"/>
      <c r="J244" s="190"/>
      <c r="K244" s="178"/>
      <c r="L244" s="179"/>
      <c r="M244" s="180"/>
      <c r="N244" s="181"/>
      <c r="O244" s="182"/>
      <c r="P244" s="183"/>
      <c r="Q244" s="184" t="str">
        <f t="shared" si="60"/>
        <v/>
      </c>
      <c r="R244" s="185" t="str">
        <f t="shared" si="61"/>
        <v/>
      </c>
      <c r="S244" s="191"/>
      <c r="T244" s="192">
        <f t="shared" si="62"/>
        <v>0</v>
      </c>
      <c r="U244" s="218">
        <v>28000</v>
      </c>
      <c r="V244" s="193">
        <f t="shared" si="78"/>
        <v>0</v>
      </c>
      <c r="W244" s="194">
        <f t="shared" si="79"/>
        <v>0</v>
      </c>
      <c r="X244" s="96"/>
      <c r="Y244" s="97" t="str">
        <f t="shared" si="63"/>
        <v/>
      </c>
      <c r="Z244" s="56" t="str">
        <f t="shared" si="64"/>
        <v/>
      </c>
      <c r="AA244" s="56" t="str">
        <f t="shared" si="65"/>
        <v/>
      </c>
      <c r="AB244" s="56" t="str">
        <f t="shared" si="66"/>
        <v/>
      </c>
      <c r="AC244" s="56" t="str">
        <f t="shared" si="67"/>
        <v/>
      </c>
      <c r="AD244" s="56" t="str">
        <f t="shared" si="68"/>
        <v/>
      </c>
      <c r="AE244" s="53" t="str">
        <f t="shared" si="69"/>
        <v/>
      </c>
      <c r="AF244" s="53" t="str">
        <f t="shared" si="70"/>
        <v/>
      </c>
      <c r="AG244" s="98" t="str">
        <f t="shared" si="71"/>
        <v/>
      </c>
      <c r="AH244" s="84"/>
      <c r="AI244" s="8"/>
      <c r="AJ244" s="55">
        <f t="shared" si="72"/>
        <v>0</v>
      </c>
      <c r="AK244" s="85"/>
      <c r="AL244" s="86"/>
      <c r="AM244" s="101">
        <f t="shared" si="73"/>
        <v>0</v>
      </c>
      <c r="AN244" s="147" t="str">
        <f t="shared" si="74"/>
        <v/>
      </c>
      <c r="AO244" s="147" t="str">
        <f t="shared" si="75"/>
        <v/>
      </c>
      <c r="AP244" s="3">
        <f t="shared" si="76"/>
        <v>25700</v>
      </c>
      <c r="AQ244" s="3">
        <f t="shared" si="77"/>
        <v>28000</v>
      </c>
    </row>
    <row r="245" spans="1:43" s="3" customFormat="1" ht="39" customHeight="1" thickBot="1" x14ac:dyDescent="0.25">
      <c r="A245" s="2"/>
      <c r="B245" s="87">
        <v>238</v>
      </c>
      <c r="C245" s="173"/>
      <c r="D245" s="174"/>
      <c r="E245" s="175"/>
      <c r="F245" s="4"/>
      <c r="G245" s="4"/>
      <c r="H245" s="174"/>
      <c r="I245" s="189"/>
      <c r="J245" s="190"/>
      <c r="K245" s="178"/>
      <c r="L245" s="179"/>
      <c r="M245" s="180"/>
      <c r="N245" s="181"/>
      <c r="O245" s="182"/>
      <c r="P245" s="183"/>
      <c r="Q245" s="184" t="str">
        <f t="shared" si="60"/>
        <v/>
      </c>
      <c r="R245" s="185" t="str">
        <f t="shared" si="61"/>
        <v/>
      </c>
      <c r="S245" s="191"/>
      <c r="T245" s="192">
        <f t="shared" si="62"/>
        <v>0</v>
      </c>
      <c r="U245" s="218">
        <v>28000</v>
      </c>
      <c r="V245" s="193">
        <f t="shared" si="78"/>
        <v>0</v>
      </c>
      <c r="W245" s="194">
        <f t="shared" si="79"/>
        <v>0</v>
      </c>
      <c r="X245" s="96"/>
      <c r="Y245" s="97" t="str">
        <f t="shared" si="63"/>
        <v/>
      </c>
      <c r="Z245" s="56" t="str">
        <f t="shared" si="64"/>
        <v/>
      </c>
      <c r="AA245" s="56" t="str">
        <f t="shared" si="65"/>
        <v/>
      </c>
      <c r="AB245" s="56" t="str">
        <f t="shared" si="66"/>
        <v/>
      </c>
      <c r="AC245" s="56" t="str">
        <f t="shared" si="67"/>
        <v/>
      </c>
      <c r="AD245" s="56" t="str">
        <f t="shared" si="68"/>
        <v/>
      </c>
      <c r="AE245" s="53" t="str">
        <f t="shared" si="69"/>
        <v/>
      </c>
      <c r="AF245" s="53" t="str">
        <f t="shared" si="70"/>
        <v/>
      </c>
      <c r="AG245" s="98" t="str">
        <f t="shared" si="71"/>
        <v/>
      </c>
      <c r="AH245" s="84"/>
      <c r="AI245" s="8"/>
      <c r="AJ245" s="55">
        <f t="shared" si="72"/>
        <v>0</v>
      </c>
      <c r="AK245" s="85"/>
      <c r="AL245" s="86"/>
      <c r="AM245" s="101">
        <f t="shared" si="73"/>
        <v>0</v>
      </c>
      <c r="AN245" s="147" t="str">
        <f t="shared" si="74"/>
        <v/>
      </c>
      <c r="AO245" s="147" t="str">
        <f t="shared" si="75"/>
        <v/>
      </c>
      <c r="AP245" s="3">
        <f t="shared" si="76"/>
        <v>25700</v>
      </c>
      <c r="AQ245" s="3">
        <f t="shared" si="77"/>
        <v>28000</v>
      </c>
    </row>
    <row r="246" spans="1:43" s="3" customFormat="1" ht="39" customHeight="1" thickBot="1" x14ac:dyDescent="0.25">
      <c r="A246" s="2"/>
      <c r="B246" s="87">
        <v>239</v>
      </c>
      <c r="C246" s="173"/>
      <c r="D246" s="174"/>
      <c r="E246" s="175"/>
      <c r="F246" s="4"/>
      <c r="G246" s="4"/>
      <c r="H246" s="174"/>
      <c r="I246" s="189"/>
      <c r="J246" s="190"/>
      <c r="K246" s="178"/>
      <c r="L246" s="179"/>
      <c r="M246" s="180"/>
      <c r="N246" s="181"/>
      <c r="O246" s="182"/>
      <c r="P246" s="183"/>
      <c r="Q246" s="184" t="str">
        <f t="shared" si="60"/>
        <v/>
      </c>
      <c r="R246" s="185" t="str">
        <f t="shared" si="61"/>
        <v/>
      </c>
      <c r="S246" s="191"/>
      <c r="T246" s="192">
        <f t="shared" si="62"/>
        <v>0</v>
      </c>
      <c r="U246" s="218">
        <v>28000</v>
      </c>
      <c r="V246" s="193">
        <f t="shared" si="78"/>
        <v>0</v>
      </c>
      <c r="W246" s="194">
        <f t="shared" si="79"/>
        <v>0</v>
      </c>
      <c r="X246" s="96"/>
      <c r="Y246" s="97" t="str">
        <f t="shared" si="63"/>
        <v/>
      </c>
      <c r="Z246" s="56" t="str">
        <f t="shared" si="64"/>
        <v/>
      </c>
      <c r="AA246" s="56" t="str">
        <f t="shared" si="65"/>
        <v/>
      </c>
      <c r="AB246" s="56" t="str">
        <f t="shared" si="66"/>
        <v/>
      </c>
      <c r="AC246" s="56" t="str">
        <f t="shared" si="67"/>
        <v/>
      </c>
      <c r="AD246" s="56" t="str">
        <f t="shared" si="68"/>
        <v/>
      </c>
      <c r="AE246" s="53" t="str">
        <f t="shared" si="69"/>
        <v/>
      </c>
      <c r="AF246" s="53" t="str">
        <f t="shared" si="70"/>
        <v/>
      </c>
      <c r="AG246" s="98" t="str">
        <f t="shared" si="71"/>
        <v/>
      </c>
      <c r="AH246" s="84"/>
      <c r="AI246" s="8"/>
      <c r="AJ246" s="55">
        <f t="shared" si="72"/>
        <v>0</v>
      </c>
      <c r="AK246" s="85"/>
      <c r="AL246" s="86"/>
      <c r="AM246" s="101">
        <f t="shared" si="73"/>
        <v>0</v>
      </c>
      <c r="AN246" s="147" t="str">
        <f t="shared" si="74"/>
        <v/>
      </c>
      <c r="AO246" s="147" t="str">
        <f t="shared" si="75"/>
        <v/>
      </c>
      <c r="AP246" s="3">
        <f t="shared" si="76"/>
        <v>25700</v>
      </c>
      <c r="AQ246" s="3">
        <f t="shared" si="77"/>
        <v>28000</v>
      </c>
    </row>
    <row r="247" spans="1:43" s="3" customFormat="1" ht="39" customHeight="1" thickBot="1" x14ac:dyDescent="0.25">
      <c r="A247" s="2"/>
      <c r="B247" s="87">
        <v>240</v>
      </c>
      <c r="C247" s="173"/>
      <c r="D247" s="174"/>
      <c r="E247" s="175"/>
      <c r="F247" s="4"/>
      <c r="G247" s="4"/>
      <c r="H247" s="174"/>
      <c r="I247" s="189"/>
      <c r="J247" s="190"/>
      <c r="K247" s="178"/>
      <c r="L247" s="179"/>
      <c r="M247" s="180"/>
      <c r="N247" s="181"/>
      <c r="O247" s="182"/>
      <c r="P247" s="183"/>
      <c r="Q247" s="184" t="str">
        <f t="shared" si="60"/>
        <v/>
      </c>
      <c r="R247" s="185" t="str">
        <f t="shared" si="61"/>
        <v/>
      </c>
      <c r="S247" s="191"/>
      <c r="T247" s="192">
        <f t="shared" si="62"/>
        <v>0</v>
      </c>
      <c r="U247" s="218">
        <v>28000</v>
      </c>
      <c r="V247" s="193">
        <f t="shared" si="78"/>
        <v>0</v>
      </c>
      <c r="W247" s="194">
        <f t="shared" si="79"/>
        <v>0</v>
      </c>
      <c r="X247" s="96"/>
      <c r="Y247" s="97" t="str">
        <f t="shared" si="63"/>
        <v/>
      </c>
      <c r="Z247" s="56" t="str">
        <f t="shared" si="64"/>
        <v/>
      </c>
      <c r="AA247" s="56" t="str">
        <f t="shared" si="65"/>
        <v/>
      </c>
      <c r="AB247" s="56" t="str">
        <f t="shared" si="66"/>
        <v/>
      </c>
      <c r="AC247" s="56" t="str">
        <f t="shared" si="67"/>
        <v/>
      </c>
      <c r="AD247" s="56" t="str">
        <f t="shared" si="68"/>
        <v/>
      </c>
      <c r="AE247" s="53" t="str">
        <f t="shared" si="69"/>
        <v/>
      </c>
      <c r="AF247" s="53" t="str">
        <f t="shared" si="70"/>
        <v/>
      </c>
      <c r="AG247" s="98" t="str">
        <f t="shared" si="71"/>
        <v/>
      </c>
      <c r="AH247" s="84"/>
      <c r="AI247" s="8"/>
      <c r="AJ247" s="55">
        <f t="shared" si="72"/>
        <v>0</v>
      </c>
      <c r="AK247" s="85"/>
      <c r="AL247" s="86"/>
      <c r="AM247" s="101">
        <f t="shared" si="73"/>
        <v>0</v>
      </c>
      <c r="AN247" s="147" t="str">
        <f t="shared" si="74"/>
        <v/>
      </c>
      <c r="AO247" s="147" t="str">
        <f t="shared" si="75"/>
        <v/>
      </c>
      <c r="AP247" s="3">
        <f t="shared" si="76"/>
        <v>25700</v>
      </c>
      <c r="AQ247" s="3">
        <f t="shared" si="77"/>
        <v>28000</v>
      </c>
    </row>
    <row r="248" spans="1:43" s="3" customFormat="1" ht="39" customHeight="1" thickBot="1" x14ac:dyDescent="0.25">
      <c r="A248" s="2"/>
      <c r="B248" s="87">
        <v>241</v>
      </c>
      <c r="C248" s="173"/>
      <c r="D248" s="174"/>
      <c r="E248" s="175"/>
      <c r="F248" s="4"/>
      <c r="G248" s="4"/>
      <c r="H248" s="174"/>
      <c r="I248" s="189"/>
      <c r="J248" s="190"/>
      <c r="K248" s="178"/>
      <c r="L248" s="179"/>
      <c r="M248" s="180"/>
      <c r="N248" s="181"/>
      <c r="O248" s="182"/>
      <c r="P248" s="183"/>
      <c r="Q248" s="184" t="str">
        <f t="shared" si="60"/>
        <v/>
      </c>
      <c r="R248" s="185" t="str">
        <f t="shared" si="61"/>
        <v/>
      </c>
      <c r="S248" s="191"/>
      <c r="T248" s="192">
        <f t="shared" si="62"/>
        <v>0</v>
      </c>
      <c r="U248" s="218">
        <v>28000</v>
      </c>
      <c r="V248" s="193">
        <f t="shared" si="78"/>
        <v>0</v>
      </c>
      <c r="W248" s="194">
        <f t="shared" si="79"/>
        <v>0</v>
      </c>
      <c r="X248" s="96"/>
      <c r="Y248" s="97" t="str">
        <f t="shared" si="63"/>
        <v/>
      </c>
      <c r="Z248" s="56" t="str">
        <f t="shared" si="64"/>
        <v/>
      </c>
      <c r="AA248" s="56" t="str">
        <f t="shared" si="65"/>
        <v/>
      </c>
      <c r="AB248" s="56" t="str">
        <f t="shared" si="66"/>
        <v/>
      </c>
      <c r="AC248" s="56" t="str">
        <f t="shared" si="67"/>
        <v/>
      </c>
      <c r="AD248" s="56" t="str">
        <f t="shared" si="68"/>
        <v/>
      </c>
      <c r="AE248" s="53" t="str">
        <f t="shared" si="69"/>
        <v/>
      </c>
      <c r="AF248" s="53" t="str">
        <f t="shared" si="70"/>
        <v/>
      </c>
      <c r="AG248" s="98" t="str">
        <f t="shared" si="71"/>
        <v/>
      </c>
      <c r="AH248" s="84"/>
      <c r="AI248" s="8"/>
      <c r="AJ248" s="55">
        <f t="shared" si="72"/>
        <v>0</v>
      </c>
      <c r="AK248" s="85"/>
      <c r="AL248" s="86"/>
      <c r="AM248" s="101">
        <f t="shared" si="73"/>
        <v>0</v>
      </c>
      <c r="AN248" s="147" t="str">
        <f t="shared" si="74"/>
        <v/>
      </c>
      <c r="AO248" s="147" t="str">
        <f t="shared" si="75"/>
        <v/>
      </c>
      <c r="AP248" s="3">
        <f t="shared" si="76"/>
        <v>25700</v>
      </c>
      <c r="AQ248" s="3">
        <f t="shared" si="77"/>
        <v>28000</v>
      </c>
    </row>
    <row r="249" spans="1:43" s="3" customFormat="1" ht="39" customHeight="1" thickBot="1" x14ac:dyDescent="0.25">
      <c r="A249" s="2"/>
      <c r="B249" s="87">
        <v>242</v>
      </c>
      <c r="C249" s="173"/>
      <c r="D249" s="174"/>
      <c r="E249" s="175"/>
      <c r="F249" s="4"/>
      <c r="G249" s="4"/>
      <c r="H249" s="174"/>
      <c r="I249" s="189"/>
      <c r="J249" s="190"/>
      <c r="K249" s="178"/>
      <c r="L249" s="179"/>
      <c r="M249" s="180"/>
      <c r="N249" s="181"/>
      <c r="O249" s="182"/>
      <c r="P249" s="183"/>
      <c r="Q249" s="184" t="str">
        <f t="shared" si="60"/>
        <v/>
      </c>
      <c r="R249" s="185" t="str">
        <f t="shared" si="61"/>
        <v/>
      </c>
      <c r="S249" s="191"/>
      <c r="T249" s="192">
        <f t="shared" si="62"/>
        <v>0</v>
      </c>
      <c r="U249" s="218">
        <v>28000</v>
      </c>
      <c r="V249" s="193">
        <f t="shared" si="78"/>
        <v>0</v>
      </c>
      <c r="W249" s="194">
        <f t="shared" si="79"/>
        <v>0</v>
      </c>
      <c r="X249" s="96"/>
      <c r="Y249" s="97" t="str">
        <f t="shared" si="63"/>
        <v/>
      </c>
      <c r="Z249" s="56" t="str">
        <f t="shared" si="64"/>
        <v/>
      </c>
      <c r="AA249" s="56" t="str">
        <f t="shared" si="65"/>
        <v/>
      </c>
      <c r="AB249" s="56" t="str">
        <f t="shared" si="66"/>
        <v/>
      </c>
      <c r="AC249" s="56" t="str">
        <f t="shared" si="67"/>
        <v/>
      </c>
      <c r="AD249" s="56" t="str">
        <f t="shared" si="68"/>
        <v/>
      </c>
      <c r="AE249" s="53" t="str">
        <f t="shared" si="69"/>
        <v/>
      </c>
      <c r="AF249" s="53" t="str">
        <f t="shared" si="70"/>
        <v/>
      </c>
      <c r="AG249" s="98" t="str">
        <f t="shared" si="71"/>
        <v/>
      </c>
      <c r="AH249" s="84"/>
      <c r="AI249" s="8"/>
      <c r="AJ249" s="55">
        <f t="shared" si="72"/>
        <v>0</v>
      </c>
      <c r="AK249" s="85"/>
      <c r="AL249" s="86"/>
      <c r="AM249" s="101">
        <f t="shared" si="73"/>
        <v>0</v>
      </c>
      <c r="AN249" s="147" t="str">
        <f t="shared" si="74"/>
        <v/>
      </c>
      <c r="AO249" s="147" t="str">
        <f t="shared" si="75"/>
        <v/>
      </c>
      <c r="AP249" s="3">
        <f t="shared" si="76"/>
        <v>25700</v>
      </c>
      <c r="AQ249" s="3">
        <f t="shared" si="77"/>
        <v>28000</v>
      </c>
    </row>
    <row r="250" spans="1:43" s="3" customFormat="1" ht="39" customHeight="1" thickBot="1" x14ac:dyDescent="0.25">
      <c r="A250" s="2"/>
      <c r="B250" s="87">
        <v>243</v>
      </c>
      <c r="C250" s="173"/>
      <c r="D250" s="174"/>
      <c r="E250" s="175"/>
      <c r="F250" s="4"/>
      <c r="G250" s="4"/>
      <c r="H250" s="174"/>
      <c r="I250" s="189"/>
      <c r="J250" s="190"/>
      <c r="K250" s="178"/>
      <c r="L250" s="179"/>
      <c r="M250" s="180"/>
      <c r="N250" s="181"/>
      <c r="O250" s="182"/>
      <c r="P250" s="183"/>
      <c r="Q250" s="184" t="str">
        <f t="shared" si="60"/>
        <v/>
      </c>
      <c r="R250" s="185" t="str">
        <f t="shared" si="61"/>
        <v/>
      </c>
      <c r="S250" s="191"/>
      <c r="T250" s="192">
        <f t="shared" si="62"/>
        <v>0</v>
      </c>
      <c r="U250" s="218">
        <v>28000</v>
      </c>
      <c r="V250" s="193">
        <f t="shared" si="78"/>
        <v>0</v>
      </c>
      <c r="W250" s="194">
        <f t="shared" si="79"/>
        <v>0</v>
      </c>
      <c r="X250" s="96"/>
      <c r="Y250" s="97" t="str">
        <f t="shared" si="63"/>
        <v/>
      </c>
      <c r="Z250" s="56" t="str">
        <f t="shared" si="64"/>
        <v/>
      </c>
      <c r="AA250" s="56" t="str">
        <f t="shared" si="65"/>
        <v/>
      </c>
      <c r="AB250" s="56" t="str">
        <f t="shared" si="66"/>
        <v/>
      </c>
      <c r="AC250" s="56" t="str">
        <f t="shared" si="67"/>
        <v/>
      </c>
      <c r="AD250" s="56" t="str">
        <f t="shared" si="68"/>
        <v/>
      </c>
      <c r="AE250" s="53" t="str">
        <f t="shared" si="69"/>
        <v/>
      </c>
      <c r="AF250" s="53" t="str">
        <f t="shared" si="70"/>
        <v/>
      </c>
      <c r="AG250" s="98" t="str">
        <f t="shared" si="71"/>
        <v/>
      </c>
      <c r="AH250" s="84"/>
      <c r="AI250" s="8"/>
      <c r="AJ250" s="55">
        <f t="shared" si="72"/>
        <v>0</v>
      </c>
      <c r="AK250" s="85"/>
      <c r="AL250" s="86"/>
      <c r="AM250" s="101">
        <f t="shared" si="73"/>
        <v>0</v>
      </c>
      <c r="AN250" s="147" t="str">
        <f t="shared" si="74"/>
        <v/>
      </c>
      <c r="AO250" s="147" t="str">
        <f t="shared" si="75"/>
        <v/>
      </c>
      <c r="AP250" s="3">
        <f t="shared" si="76"/>
        <v>25700</v>
      </c>
      <c r="AQ250" s="3">
        <f t="shared" si="77"/>
        <v>28000</v>
      </c>
    </row>
    <row r="251" spans="1:43" s="3" customFormat="1" ht="39" customHeight="1" thickBot="1" x14ac:dyDescent="0.25">
      <c r="A251" s="2"/>
      <c r="B251" s="87">
        <v>244</v>
      </c>
      <c r="C251" s="173"/>
      <c r="D251" s="174"/>
      <c r="E251" s="175"/>
      <c r="F251" s="4"/>
      <c r="G251" s="4"/>
      <c r="H251" s="174"/>
      <c r="I251" s="189"/>
      <c r="J251" s="190"/>
      <c r="K251" s="178"/>
      <c r="L251" s="179"/>
      <c r="M251" s="180"/>
      <c r="N251" s="181"/>
      <c r="O251" s="182"/>
      <c r="P251" s="183"/>
      <c r="Q251" s="184" t="str">
        <f t="shared" si="60"/>
        <v/>
      </c>
      <c r="R251" s="185" t="str">
        <f t="shared" si="61"/>
        <v/>
      </c>
      <c r="S251" s="191"/>
      <c r="T251" s="192">
        <f t="shared" si="62"/>
        <v>0</v>
      </c>
      <c r="U251" s="218">
        <v>28000</v>
      </c>
      <c r="V251" s="193">
        <f t="shared" si="78"/>
        <v>0</v>
      </c>
      <c r="W251" s="194">
        <f t="shared" si="79"/>
        <v>0</v>
      </c>
      <c r="X251" s="96"/>
      <c r="Y251" s="97" t="str">
        <f t="shared" si="63"/>
        <v/>
      </c>
      <c r="Z251" s="56" t="str">
        <f t="shared" si="64"/>
        <v/>
      </c>
      <c r="AA251" s="56" t="str">
        <f t="shared" si="65"/>
        <v/>
      </c>
      <c r="AB251" s="56" t="str">
        <f t="shared" si="66"/>
        <v/>
      </c>
      <c r="AC251" s="56" t="str">
        <f t="shared" si="67"/>
        <v/>
      </c>
      <c r="AD251" s="56" t="str">
        <f t="shared" si="68"/>
        <v/>
      </c>
      <c r="AE251" s="53" t="str">
        <f t="shared" si="69"/>
        <v/>
      </c>
      <c r="AF251" s="53" t="str">
        <f t="shared" si="70"/>
        <v/>
      </c>
      <c r="AG251" s="98" t="str">
        <f t="shared" si="71"/>
        <v/>
      </c>
      <c r="AH251" s="84"/>
      <c r="AI251" s="8"/>
      <c r="AJ251" s="55">
        <f t="shared" si="72"/>
        <v>0</v>
      </c>
      <c r="AK251" s="85"/>
      <c r="AL251" s="86"/>
      <c r="AM251" s="101">
        <f t="shared" si="73"/>
        <v>0</v>
      </c>
      <c r="AN251" s="147" t="str">
        <f t="shared" si="74"/>
        <v/>
      </c>
      <c r="AO251" s="147" t="str">
        <f t="shared" si="75"/>
        <v/>
      </c>
      <c r="AP251" s="3">
        <f t="shared" si="76"/>
        <v>25700</v>
      </c>
      <c r="AQ251" s="3">
        <f t="shared" si="77"/>
        <v>28000</v>
      </c>
    </row>
    <row r="252" spans="1:43" s="3" customFormat="1" ht="39" customHeight="1" thickBot="1" x14ac:dyDescent="0.25">
      <c r="A252" s="2"/>
      <c r="B252" s="87">
        <v>245</v>
      </c>
      <c r="C252" s="173"/>
      <c r="D252" s="174"/>
      <c r="E252" s="175"/>
      <c r="F252" s="4"/>
      <c r="G252" s="4"/>
      <c r="H252" s="174"/>
      <c r="I252" s="189"/>
      <c r="J252" s="190"/>
      <c r="K252" s="178"/>
      <c r="L252" s="179"/>
      <c r="M252" s="180"/>
      <c r="N252" s="181"/>
      <c r="O252" s="182"/>
      <c r="P252" s="183"/>
      <c r="Q252" s="184" t="str">
        <f t="shared" si="60"/>
        <v/>
      </c>
      <c r="R252" s="185" t="str">
        <f t="shared" si="61"/>
        <v/>
      </c>
      <c r="S252" s="191"/>
      <c r="T252" s="192">
        <f t="shared" si="62"/>
        <v>0</v>
      </c>
      <c r="U252" s="218">
        <v>28000</v>
      </c>
      <c r="V252" s="193">
        <f t="shared" si="78"/>
        <v>0</v>
      </c>
      <c r="W252" s="194">
        <f t="shared" si="79"/>
        <v>0</v>
      </c>
      <c r="X252" s="96"/>
      <c r="Y252" s="97" t="str">
        <f t="shared" si="63"/>
        <v/>
      </c>
      <c r="Z252" s="56" t="str">
        <f t="shared" si="64"/>
        <v/>
      </c>
      <c r="AA252" s="56" t="str">
        <f t="shared" si="65"/>
        <v/>
      </c>
      <c r="AB252" s="56" t="str">
        <f t="shared" si="66"/>
        <v/>
      </c>
      <c r="AC252" s="56" t="str">
        <f t="shared" si="67"/>
        <v/>
      </c>
      <c r="AD252" s="56" t="str">
        <f t="shared" si="68"/>
        <v/>
      </c>
      <c r="AE252" s="53" t="str">
        <f t="shared" si="69"/>
        <v/>
      </c>
      <c r="AF252" s="53" t="str">
        <f t="shared" si="70"/>
        <v/>
      </c>
      <c r="AG252" s="98" t="str">
        <f t="shared" si="71"/>
        <v/>
      </c>
      <c r="AH252" s="84"/>
      <c r="AI252" s="8"/>
      <c r="AJ252" s="55">
        <f t="shared" si="72"/>
        <v>0</v>
      </c>
      <c r="AK252" s="85"/>
      <c r="AL252" s="86"/>
      <c r="AM252" s="101">
        <f t="shared" si="73"/>
        <v>0</v>
      </c>
      <c r="AN252" s="147" t="str">
        <f t="shared" si="74"/>
        <v/>
      </c>
      <c r="AO252" s="147" t="str">
        <f t="shared" si="75"/>
        <v/>
      </c>
      <c r="AP252" s="3">
        <f t="shared" si="76"/>
        <v>25700</v>
      </c>
      <c r="AQ252" s="3">
        <f t="shared" si="77"/>
        <v>28000</v>
      </c>
    </row>
    <row r="253" spans="1:43" s="3" customFormat="1" ht="39" customHeight="1" thickBot="1" x14ac:dyDescent="0.25">
      <c r="A253" s="2"/>
      <c r="B253" s="87">
        <v>246</v>
      </c>
      <c r="C253" s="173"/>
      <c r="D253" s="174"/>
      <c r="E253" s="175"/>
      <c r="F253" s="4"/>
      <c r="G253" s="4"/>
      <c r="H253" s="174"/>
      <c r="I253" s="189"/>
      <c r="J253" s="190"/>
      <c r="K253" s="178"/>
      <c r="L253" s="179"/>
      <c r="M253" s="180"/>
      <c r="N253" s="181"/>
      <c r="O253" s="182"/>
      <c r="P253" s="183"/>
      <c r="Q253" s="184" t="str">
        <f t="shared" si="60"/>
        <v/>
      </c>
      <c r="R253" s="185" t="str">
        <f t="shared" si="61"/>
        <v/>
      </c>
      <c r="S253" s="191"/>
      <c r="T253" s="192">
        <f t="shared" si="62"/>
        <v>0</v>
      </c>
      <c r="U253" s="218">
        <v>28000</v>
      </c>
      <c r="V253" s="193">
        <f t="shared" si="78"/>
        <v>0</v>
      </c>
      <c r="W253" s="194">
        <f t="shared" si="79"/>
        <v>0</v>
      </c>
      <c r="X253" s="96"/>
      <c r="Y253" s="97" t="str">
        <f t="shared" si="63"/>
        <v/>
      </c>
      <c r="Z253" s="56" t="str">
        <f t="shared" si="64"/>
        <v/>
      </c>
      <c r="AA253" s="56" t="str">
        <f t="shared" si="65"/>
        <v/>
      </c>
      <c r="AB253" s="56" t="str">
        <f t="shared" si="66"/>
        <v/>
      </c>
      <c r="AC253" s="56" t="str">
        <f t="shared" si="67"/>
        <v/>
      </c>
      <c r="AD253" s="56" t="str">
        <f t="shared" si="68"/>
        <v/>
      </c>
      <c r="AE253" s="53" t="str">
        <f t="shared" si="69"/>
        <v/>
      </c>
      <c r="AF253" s="53" t="str">
        <f t="shared" si="70"/>
        <v/>
      </c>
      <c r="AG253" s="98" t="str">
        <f t="shared" si="71"/>
        <v/>
      </c>
      <c r="AH253" s="84"/>
      <c r="AI253" s="8"/>
      <c r="AJ253" s="55">
        <f t="shared" si="72"/>
        <v>0</v>
      </c>
      <c r="AK253" s="85"/>
      <c r="AL253" s="86"/>
      <c r="AM253" s="101">
        <f t="shared" si="73"/>
        <v>0</v>
      </c>
      <c r="AN253" s="147" t="str">
        <f t="shared" si="74"/>
        <v/>
      </c>
      <c r="AO253" s="147" t="str">
        <f t="shared" si="75"/>
        <v/>
      </c>
      <c r="AP253" s="3">
        <f t="shared" si="76"/>
        <v>25700</v>
      </c>
      <c r="AQ253" s="3">
        <f t="shared" si="77"/>
        <v>28000</v>
      </c>
    </row>
    <row r="254" spans="1:43" s="3" customFormat="1" ht="39" customHeight="1" thickBot="1" x14ac:dyDescent="0.25">
      <c r="A254" s="2"/>
      <c r="B254" s="87">
        <v>247</v>
      </c>
      <c r="C254" s="173"/>
      <c r="D254" s="174"/>
      <c r="E254" s="175"/>
      <c r="F254" s="4"/>
      <c r="G254" s="4"/>
      <c r="H254" s="174"/>
      <c r="I254" s="189"/>
      <c r="J254" s="190"/>
      <c r="K254" s="178"/>
      <c r="L254" s="179"/>
      <c r="M254" s="180"/>
      <c r="N254" s="181"/>
      <c r="O254" s="182"/>
      <c r="P254" s="183"/>
      <c r="Q254" s="184" t="str">
        <f t="shared" si="60"/>
        <v/>
      </c>
      <c r="R254" s="185" t="str">
        <f t="shared" si="61"/>
        <v/>
      </c>
      <c r="S254" s="191"/>
      <c r="T254" s="192">
        <f t="shared" si="62"/>
        <v>0</v>
      </c>
      <c r="U254" s="218">
        <v>28000</v>
      </c>
      <c r="V254" s="193">
        <f t="shared" si="78"/>
        <v>0</v>
      </c>
      <c r="W254" s="194">
        <f t="shared" si="79"/>
        <v>0</v>
      </c>
      <c r="X254" s="96"/>
      <c r="Y254" s="97" t="str">
        <f t="shared" si="63"/>
        <v/>
      </c>
      <c r="Z254" s="56" t="str">
        <f t="shared" si="64"/>
        <v/>
      </c>
      <c r="AA254" s="56" t="str">
        <f t="shared" si="65"/>
        <v/>
      </c>
      <c r="AB254" s="56" t="str">
        <f t="shared" si="66"/>
        <v/>
      </c>
      <c r="AC254" s="56" t="str">
        <f t="shared" si="67"/>
        <v/>
      </c>
      <c r="AD254" s="56" t="str">
        <f t="shared" si="68"/>
        <v/>
      </c>
      <c r="AE254" s="53" t="str">
        <f t="shared" si="69"/>
        <v/>
      </c>
      <c r="AF254" s="53" t="str">
        <f t="shared" si="70"/>
        <v/>
      </c>
      <c r="AG254" s="98" t="str">
        <f t="shared" si="71"/>
        <v/>
      </c>
      <c r="AH254" s="84"/>
      <c r="AI254" s="8"/>
      <c r="AJ254" s="55">
        <f t="shared" si="72"/>
        <v>0</v>
      </c>
      <c r="AK254" s="85"/>
      <c r="AL254" s="86"/>
      <c r="AM254" s="101">
        <f t="shared" si="73"/>
        <v>0</v>
      </c>
      <c r="AN254" s="147" t="str">
        <f t="shared" si="74"/>
        <v/>
      </c>
      <c r="AO254" s="147" t="str">
        <f t="shared" si="75"/>
        <v/>
      </c>
      <c r="AP254" s="3">
        <f t="shared" si="76"/>
        <v>25700</v>
      </c>
      <c r="AQ254" s="3">
        <f t="shared" si="77"/>
        <v>28000</v>
      </c>
    </row>
    <row r="255" spans="1:43" s="3" customFormat="1" ht="39" customHeight="1" thickBot="1" x14ac:dyDescent="0.25">
      <c r="A255" s="2"/>
      <c r="B255" s="87">
        <v>248</v>
      </c>
      <c r="C255" s="173"/>
      <c r="D255" s="174"/>
      <c r="E255" s="175"/>
      <c r="F255" s="4"/>
      <c r="G255" s="4"/>
      <c r="H255" s="174"/>
      <c r="I255" s="189"/>
      <c r="J255" s="190"/>
      <c r="K255" s="178"/>
      <c r="L255" s="179"/>
      <c r="M255" s="180"/>
      <c r="N255" s="181"/>
      <c r="O255" s="182"/>
      <c r="P255" s="183"/>
      <c r="Q255" s="184" t="str">
        <f t="shared" si="60"/>
        <v/>
      </c>
      <c r="R255" s="185" t="str">
        <f t="shared" si="61"/>
        <v/>
      </c>
      <c r="S255" s="191"/>
      <c r="T255" s="192">
        <f t="shared" si="62"/>
        <v>0</v>
      </c>
      <c r="U255" s="218">
        <v>28000</v>
      </c>
      <c r="V255" s="193">
        <f t="shared" si="78"/>
        <v>0</v>
      </c>
      <c r="W255" s="194">
        <f t="shared" si="79"/>
        <v>0</v>
      </c>
      <c r="X255" s="96"/>
      <c r="Y255" s="97" t="str">
        <f t="shared" si="63"/>
        <v/>
      </c>
      <c r="Z255" s="56" t="str">
        <f t="shared" si="64"/>
        <v/>
      </c>
      <c r="AA255" s="56" t="str">
        <f t="shared" si="65"/>
        <v/>
      </c>
      <c r="AB255" s="56" t="str">
        <f t="shared" si="66"/>
        <v/>
      </c>
      <c r="AC255" s="56" t="str">
        <f t="shared" si="67"/>
        <v/>
      </c>
      <c r="AD255" s="56" t="str">
        <f t="shared" si="68"/>
        <v/>
      </c>
      <c r="AE255" s="53" t="str">
        <f t="shared" si="69"/>
        <v/>
      </c>
      <c r="AF255" s="53" t="str">
        <f t="shared" si="70"/>
        <v/>
      </c>
      <c r="AG255" s="98" t="str">
        <f t="shared" si="71"/>
        <v/>
      </c>
      <c r="AH255" s="84"/>
      <c r="AI255" s="8"/>
      <c r="AJ255" s="55">
        <f t="shared" si="72"/>
        <v>0</v>
      </c>
      <c r="AK255" s="85"/>
      <c r="AL255" s="86"/>
      <c r="AM255" s="101">
        <f t="shared" si="73"/>
        <v>0</v>
      </c>
      <c r="AN255" s="147" t="str">
        <f t="shared" si="74"/>
        <v/>
      </c>
      <c r="AO255" s="147" t="str">
        <f t="shared" si="75"/>
        <v/>
      </c>
      <c r="AP255" s="3">
        <f t="shared" si="76"/>
        <v>25700</v>
      </c>
      <c r="AQ255" s="3">
        <f t="shared" si="77"/>
        <v>28000</v>
      </c>
    </row>
    <row r="256" spans="1:43" s="3" customFormat="1" ht="39" customHeight="1" thickBot="1" x14ac:dyDescent="0.25">
      <c r="A256" s="2"/>
      <c r="B256" s="87">
        <v>249</v>
      </c>
      <c r="C256" s="173"/>
      <c r="D256" s="174"/>
      <c r="E256" s="175"/>
      <c r="F256" s="4"/>
      <c r="G256" s="4"/>
      <c r="H256" s="174"/>
      <c r="I256" s="189"/>
      <c r="J256" s="190"/>
      <c r="K256" s="178"/>
      <c r="L256" s="179"/>
      <c r="M256" s="180"/>
      <c r="N256" s="181"/>
      <c r="O256" s="182"/>
      <c r="P256" s="183"/>
      <c r="Q256" s="184" t="str">
        <f t="shared" si="60"/>
        <v/>
      </c>
      <c r="R256" s="185" t="str">
        <f t="shared" si="61"/>
        <v/>
      </c>
      <c r="S256" s="191"/>
      <c r="T256" s="192">
        <f t="shared" si="62"/>
        <v>0</v>
      </c>
      <c r="U256" s="218">
        <v>28000</v>
      </c>
      <c r="V256" s="193">
        <f t="shared" si="78"/>
        <v>0</v>
      </c>
      <c r="W256" s="194">
        <f t="shared" si="79"/>
        <v>0</v>
      </c>
      <c r="X256" s="96"/>
      <c r="Y256" s="97" t="str">
        <f t="shared" si="63"/>
        <v/>
      </c>
      <c r="Z256" s="56" t="str">
        <f t="shared" si="64"/>
        <v/>
      </c>
      <c r="AA256" s="56" t="str">
        <f t="shared" si="65"/>
        <v/>
      </c>
      <c r="AB256" s="56" t="str">
        <f t="shared" si="66"/>
        <v/>
      </c>
      <c r="AC256" s="56" t="str">
        <f t="shared" si="67"/>
        <v/>
      </c>
      <c r="AD256" s="56" t="str">
        <f t="shared" si="68"/>
        <v/>
      </c>
      <c r="AE256" s="53" t="str">
        <f t="shared" si="69"/>
        <v/>
      </c>
      <c r="AF256" s="53" t="str">
        <f t="shared" si="70"/>
        <v/>
      </c>
      <c r="AG256" s="98" t="str">
        <f t="shared" si="71"/>
        <v/>
      </c>
      <c r="AH256" s="84"/>
      <c r="AI256" s="8"/>
      <c r="AJ256" s="55">
        <f t="shared" si="72"/>
        <v>0</v>
      </c>
      <c r="AK256" s="85"/>
      <c r="AL256" s="86"/>
      <c r="AM256" s="101">
        <f t="shared" si="73"/>
        <v>0</v>
      </c>
      <c r="AN256" s="147" t="str">
        <f t="shared" si="74"/>
        <v/>
      </c>
      <c r="AO256" s="147" t="str">
        <f t="shared" si="75"/>
        <v/>
      </c>
      <c r="AP256" s="3">
        <f t="shared" si="76"/>
        <v>25700</v>
      </c>
      <c r="AQ256" s="3">
        <f t="shared" si="77"/>
        <v>28000</v>
      </c>
    </row>
    <row r="257" spans="1:43" s="3" customFormat="1" ht="39" customHeight="1" thickBot="1" x14ac:dyDescent="0.25">
      <c r="A257" s="2"/>
      <c r="B257" s="87">
        <v>250</v>
      </c>
      <c r="C257" s="173"/>
      <c r="D257" s="174"/>
      <c r="E257" s="175"/>
      <c r="F257" s="4"/>
      <c r="G257" s="4"/>
      <c r="H257" s="174"/>
      <c r="I257" s="189"/>
      <c r="J257" s="190"/>
      <c r="K257" s="178"/>
      <c r="L257" s="179"/>
      <c r="M257" s="180"/>
      <c r="N257" s="181"/>
      <c r="O257" s="182"/>
      <c r="P257" s="183"/>
      <c r="Q257" s="184" t="str">
        <f t="shared" si="60"/>
        <v/>
      </c>
      <c r="R257" s="185" t="str">
        <f t="shared" si="61"/>
        <v/>
      </c>
      <c r="S257" s="191"/>
      <c r="T257" s="192">
        <f t="shared" si="62"/>
        <v>0</v>
      </c>
      <c r="U257" s="218">
        <v>28000</v>
      </c>
      <c r="V257" s="193">
        <f t="shared" si="78"/>
        <v>0</v>
      </c>
      <c r="W257" s="194">
        <f t="shared" si="79"/>
        <v>0</v>
      </c>
      <c r="X257" s="96"/>
      <c r="Y257" s="97" t="str">
        <f t="shared" si="63"/>
        <v/>
      </c>
      <c r="Z257" s="56" t="str">
        <f t="shared" si="64"/>
        <v/>
      </c>
      <c r="AA257" s="56" t="str">
        <f t="shared" si="65"/>
        <v/>
      </c>
      <c r="AB257" s="56" t="str">
        <f t="shared" si="66"/>
        <v/>
      </c>
      <c r="AC257" s="56" t="str">
        <f t="shared" si="67"/>
        <v/>
      </c>
      <c r="AD257" s="56" t="str">
        <f t="shared" si="68"/>
        <v/>
      </c>
      <c r="AE257" s="53" t="str">
        <f t="shared" si="69"/>
        <v/>
      </c>
      <c r="AF257" s="53" t="str">
        <f t="shared" si="70"/>
        <v/>
      </c>
      <c r="AG257" s="98" t="str">
        <f t="shared" si="71"/>
        <v/>
      </c>
      <c r="AH257" s="84"/>
      <c r="AI257" s="8"/>
      <c r="AJ257" s="55">
        <f t="shared" si="72"/>
        <v>0</v>
      </c>
      <c r="AK257" s="85"/>
      <c r="AL257" s="86"/>
      <c r="AM257" s="101">
        <f t="shared" si="73"/>
        <v>0</v>
      </c>
      <c r="AN257" s="147" t="str">
        <f t="shared" si="74"/>
        <v/>
      </c>
      <c r="AO257" s="147" t="str">
        <f t="shared" si="75"/>
        <v/>
      </c>
      <c r="AP257" s="3">
        <f t="shared" si="76"/>
        <v>25700</v>
      </c>
      <c r="AQ257" s="3">
        <f t="shared" si="77"/>
        <v>28000</v>
      </c>
    </row>
    <row r="258" spans="1:43" s="3" customFormat="1" ht="39" customHeight="1" thickBot="1" x14ac:dyDescent="0.25">
      <c r="A258" s="2"/>
      <c r="B258" s="87">
        <v>251</v>
      </c>
      <c r="C258" s="173"/>
      <c r="D258" s="174"/>
      <c r="E258" s="175"/>
      <c r="F258" s="4"/>
      <c r="G258" s="4"/>
      <c r="H258" s="174"/>
      <c r="I258" s="189"/>
      <c r="J258" s="190"/>
      <c r="K258" s="178"/>
      <c r="L258" s="179"/>
      <c r="M258" s="180"/>
      <c r="N258" s="181"/>
      <c r="O258" s="182"/>
      <c r="P258" s="183"/>
      <c r="Q258" s="184" t="str">
        <f t="shared" si="60"/>
        <v/>
      </c>
      <c r="R258" s="185" t="str">
        <f t="shared" si="61"/>
        <v/>
      </c>
      <c r="S258" s="191"/>
      <c r="T258" s="192">
        <f t="shared" si="62"/>
        <v>0</v>
      </c>
      <c r="U258" s="218">
        <v>28000</v>
      </c>
      <c r="V258" s="193">
        <f t="shared" si="78"/>
        <v>0</v>
      </c>
      <c r="W258" s="194">
        <f t="shared" si="79"/>
        <v>0</v>
      </c>
      <c r="X258" s="96"/>
      <c r="Y258" s="97" t="str">
        <f t="shared" si="63"/>
        <v/>
      </c>
      <c r="Z258" s="56" t="str">
        <f t="shared" si="64"/>
        <v/>
      </c>
      <c r="AA258" s="56" t="str">
        <f t="shared" si="65"/>
        <v/>
      </c>
      <c r="AB258" s="56" t="str">
        <f t="shared" si="66"/>
        <v/>
      </c>
      <c r="AC258" s="56" t="str">
        <f t="shared" si="67"/>
        <v/>
      </c>
      <c r="AD258" s="56" t="str">
        <f t="shared" si="68"/>
        <v/>
      </c>
      <c r="AE258" s="53" t="str">
        <f t="shared" si="69"/>
        <v/>
      </c>
      <c r="AF258" s="53" t="str">
        <f t="shared" si="70"/>
        <v/>
      </c>
      <c r="AG258" s="98" t="str">
        <f t="shared" si="71"/>
        <v/>
      </c>
      <c r="AH258" s="84"/>
      <c r="AI258" s="8"/>
      <c r="AJ258" s="55">
        <f t="shared" si="72"/>
        <v>0</v>
      </c>
      <c r="AK258" s="85"/>
      <c r="AL258" s="86"/>
      <c r="AM258" s="101">
        <f t="shared" si="73"/>
        <v>0</v>
      </c>
      <c r="AN258" s="147" t="str">
        <f t="shared" si="74"/>
        <v/>
      </c>
      <c r="AO258" s="147" t="str">
        <f t="shared" si="75"/>
        <v/>
      </c>
      <c r="AP258" s="3">
        <f t="shared" si="76"/>
        <v>25700</v>
      </c>
      <c r="AQ258" s="3">
        <f t="shared" si="77"/>
        <v>28000</v>
      </c>
    </row>
    <row r="259" spans="1:43" s="3" customFormat="1" ht="39" customHeight="1" thickBot="1" x14ac:dyDescent="0.25">
      <c r="A259" s="2"/>
      <c r="B259" s="87">
        <v>252</v>
      </c>
      <c r="C259" s="173"/>
      <c r="D259" s="174"/>
      <c r="E259" s="175"/>
      <c r="F259" s="4"/>
      <c r="G259" s="4"/>
      <c r="H259" s="174"/>
      <c r="I259" s="189"/>
      <c r="J259" s="190"/>
      <c r="K259" s="178"/>
      <c r="L259" s="179"/>
      <c r="M259" s="180"/>
      <c r="N259" s="181"/>
      <c r="O259" s="182"/>
      <c r="P259" s="183"/>
      <c r="Q259" s="184" t="str">
        <f t="shared" si="60"/>
        <v/>
      </c>
      <c r="R259" s="185" t="str">
        <f t="shared" si="61"/>
        <v/>
      </c>
      <c r="S259" s="191"/>
      <c r="T259" s="192">
        <f t="shared" si="62"/>
        <v>0</v>
      </c>
      <c r="U259" s="218">
        <v>28000</v>
      </c>
      <c r="V259" s="193">
        <f t="shared" si="78"/>
        <v>0</v>
      </c>
      <c r="W259" s="194">
        <f t="shared" si="79"/>
        <v>0</v>
      </c>
      <c r="X259" s="96"/>
      <c r="Y259" s="97" t="str">
        <f t="shared" si="63"/>
        <v/>
      </c>
      <c r="Z259" s="56" t="str">
        <f t="shared" si="64"/>
        <v/>
      </c>
      <c r="AA259" s="56" t="str">
        <f t="shared" si="65"/>
        <v/>
      </c>
      <c r="AB259" s="56" t="str">
        <f t="shared" si="66"/>
        <v/>
      </c>
      <c r="AC259" s="56" t="str">
        <f t="shared" si="67"/>
        <v/>
      </c>
      <c r="AD259" s="56" t="str">
        <f t="shared" si="68"/>
        <v/>
      </c>
      <c r="AE259" s="53" t="str">
        <f t="shared" si="69"/>
        <v/>
      </c>
      <c r="AF259" s="53" t="str">
        <f t="shared" si="70"/>
        <v/>
      </c>
      <c r="AG259" s="98" t="str">
        <f t="shared" si="71"/>
        <v/>
      </c>
      <c r="AH259" s="84"/>
      <c r="AI259" s="8"/>
      <c r="AJ259" s="55">
        <f t="shared" si="72"/>
        <v>0</v>
      </c>
      <c r="AK259" s="85"/>
      <c r="AL259" s="86"/>
      <c r="AM259" s="101">
        <f t="shared" si="73"/>
        <v>0</v>
      </c>
      <c r="AN259" s="147" t="str">
        <f t="shared" si="74"/>
        <v/>
      </c>
      <c r="AO259" s="147" t="str">
        <f t="shared" si="75"/>
        <v/>
      </c>
      <c r="AP259" s="3">
        <f t="shared" si="76"/>
        <v>25700</v>
      </c>
      <c r="AQ259" s="3">
        <f t="shared" si="77"/>
        <v>28000</v>
      </c>
    </row>
    <row r="260" spans="1:43" s="3" customFormat="1" ht="39" customHeight="1" thickBot="1" x14ac:dyDescent="0.25">
      <c r="A260" s="2"/>
      <c r="B260" s="87">
        <v>253</v>
      </c>
      <c r="C260" s="173"/>
      <c r="D260" s="174"/>
      <c r="E260" s="175"/>
      <c r="F260" s="4"/>
      <c r="G260" s="4"/>
      <c r="H260" s="174"/>
      <c r="I260" s="189"/>
      <c r="J260" s="190"/>
      <c r="K260" s="178"/>
      <c r="L260" s="179"/>
      <c r="M260" s="180"/>
      <c r="N260" s="181"/>
      <c r="O260" s="182"/>
      <c r="P260" s="183"/>
      <c r="Q260" s="184" t="str">
        <f t="shared" si="60"/>
        <v/>
      </c>
      <c r="R260" s="185" t="str">
        <f t="shared" si="61"/>
        <v/>
      </c>
      <c r="S260" s="191"/>
      <c r="T260" s="192">
        <f t="shared" si="62"/>
        <v>0</v>
      </c>
      <c r="U260" s="218">
        <v>28000</v>
      </c>
      <c r="V260" s="193">
        <f t="shared" si="78"/>
        <v>0</v>
      </c>
      <c r="W260" s="194">
        <f t="shared" si="79"/>
        <v>0</v>
      </c>
      <c r="X260" s="96"/>
      <c r="Y260" s="97" t="str">
        <f t="shared" si="63"/>
        <v/>
      </c>
      <c r="Z260" s="56" t="str">
        <f t="shared" si="64"/>
        <v/>
      </c>
      <c r="AA260" s="56" t="str">
        <f t="shared" si="65"/>
        <v/>
      </c>
      <c r="AB260" s="56" t="str">
        <f t="shared" si="66"/>
        <v/>
      </c>
      <c r="AC260" s="56" t="str">
        <f t="shared" si="67"/>
        <v/>
      </c>
      <c r="AD260" s="56" t="str">
        <f t="shared" si="68"/>
        <v/>
      </c>
      <c r="AE260" s="53" t="str">
        <f t="shared" si="69"/>
        <v/>
      </c>
      <c r="AF260" s="53" t="str">
        <f t="shared" si="70"/>
        <v/>
      </c>
      <c r="AG260" s="98" t="str">
        <f t="shared" si="71"/>
        <v/>
      </c>
      <c r="AH260" s="84"/>
      <c r="AI260" s="8"/>
      <c r="AJ260" s="55">
        <f t="shared" si="72"/>
        <v>0</v>
      </c>
      <c r="AK260" s="85"/>
      <c r="AL260" s="86"/>
      <c r="AM260" s="101">
        <f t="shared" si="73"/>
        <v>0</v>
      </c>
      <c r="AN260" s="147" t="str">
        <f t="shared" si="74"/>
        <v/>
      </c>
      <c r="AO260" s="147" t="str">
        <f t="shared" si="75"/>
        <v/>
      </c>
      <c r="AP260" s="3">
        <f t="shared" si="76"/>
        <v>25700</v>
      </c>
      <c r="AQ260" s="3">
        <f t="shared" si="77"/>
        <v>28000</v>
      </c>
    </row>
    <row r="261" spans="1:43" s="3" customFormat="1" ht="39" customHeight="1" thickBot="1" x14ac:dyDescent="0.25">
      <c r="A261" s="2"/>
      <c r="B261" s="87">
        <v>254</v>
      </c>
      <c r="C261" s="173"/>
      <c r="D261" s="174"/>
      <c r="E261" s="175"/>
      <c r="F261" s="4"/>
      <c r="G261" s="4"/>
      <c r="H261" s="174"/>
      <c r="I261" s="189"/>
      <c r="J261" s="190"/>
      <c r="K261" s="178"/>
      <c r="L261" s="179"/>
      <c r="M261" s="180"/>
      <c r="N261" s="181"/>
      <c r="O261" s="182"/>
      <c r="P261" s="183"/>
      <c r="Q261" s="184" t="str">
        <f t="shared" si="60"/>
        <v/>
      </c>
      <c r="R261" s="185" t="str">
        <f t="shared" si="61"/>
        <v/>
      </c>
      <c r="S261" s="191"/>
      <c r="T261" s="192">
        <f t="shared" si="62"/>
        <v>0</v>
      </c>
      <c r="U261" s="218">
        <v>28000</v>
      </c>
      <c r="V261" s="193">
        <f t="shared" si="78"/>
        <v>0</v>
      </c>
      <c r="W261" s="194">
        <f t="shared" si="79"/>
        <v>0</v>
      </c>
      <c r="X261" s="96"/>
      <c r="Y261" s="97" t="str">
        <f t="shared" si="63"/>
        <v/>
      </c>
      <c r="Z261" s="56" t="str">
        <f t="shared" si="64"/>
        <v/>
      </c>
      <c r="AA261" s="56" t="str">
        <f t="shared" si="65"/>
        <v/>
      </c>
      <c r="AB261" s="56" t="str">
        <f t="shared" si="66"/>
        <v/>
      </c>
      <c r="AC261" s="56" t="str">
        <f t="shared" si="67"/>
        <v/>
      </c>
      <c r="AD261" s="56" t="str">
        <f t="shared" si="68"/>
        <v/>
      </c>
      <c r="AE261" s="53" t="str">
        <f t="shared" si="69"/>
        <v/>
      </c>
      <c r="AF261" s="53" t="str">
        <f t="shared" si="70"/>
        <v/>
      </c>
      <c r="AG261" s="98" t="str">
        <f t="shared" si="71"/>
        <v/>
      </c>
      <c r="AH261" s="84"/>
      <c r="AI261" s="8"/>
      <c r="AJ261" s="55">
        <f t="shared" si="72"/>
        <v>0</v>
      </c>
      <c r="AK261" s="85"/>
      <c r="AL261" s="86"/>
      <c r="AM261" s="101">
        <f t="shared" si="73"/>
        <v>0</v>
      </c>
      <c r="AN261" s="147" t="str">
        <f t="shared" si="74"/>
        <v/>
      </c>
      <c r="AO261" s="147" t="str">
        <f t="shared" si="75"/>
        <v/>
      </c>
      <c r="AP261" s="3">
        <f t="shared" si="76"/>
        <v>25700</v>
      </c>
      <c r="AQ261" s="3">
        <f t="shared" si="77"/>
        <v>28000</v>
      </c>
    </row>
    <row r="262" spans="1:43" s="3" customFormat="1" ht="39" customHeight="1" thickBot="1" x14ac:dyDescent="0.25">
      <c r="A262" s="2"/>
      <c r="B262" s="87">
        <v>255</v>
      </c>
      <c r="C262" s="173"/>
      <c r="D262" s="174"/>
      <c r="E262" s="175"/>
      <c r="F262" s="4"/>
      <c r="G262" s="4"/>
      <c r="H262" s="174"/>
      <c r="I262" s="189"/>
      <c r="J262" s="190"/>
      <c r="K262" s="178"/>
      <c r="L262" s="179"/>
      <c r="M262" s="180"/>
      <c r="N262" s="181"/>
      <c r="O262" s="182"/>
      <c r="P262" s="183"/>
      <c r="Q262" s="184" t="str">
        <f t="shared" si="60"/>
        <v/>
      </c>
      <c r="R262" s="185" t="str">
        <f t="shared" si="61"/>
        <v/>
      </c>
      <c r="S262" s="191"/>
      <c r="T262" s="192">
        <f t="shared" si="62"/>
        <v>0</v>
      </c>
      <c r="U262" s="218">
        <v>28000</v>
      </c>
      <c r="V262" s="193">
        <f t="shared" si="78"/>
        <v>0</v>
      </c>
      <c r="W262" s="194">
        <f t="shared" si="79"/>
        <v>0</v>
      </c>
      <c r="X262" s="96"/>
      <c r="Y262" s="97" t="str">
        <f t="shared" si="63"/>
        <v/>
      </c>
      <c r="Z262" s="56" t="str">
        <f t="shared" si="64"/>
        <v/>
      </c>
      <c r="AA262" s="56" t="str">
        <f t="shared" si="65"/>
        <v/>
      </c>
      <c r="AB262" s="56" t="str">
        <f t="shared" si="66"/>
        <v/>
      </c>
      <c r="AC262" s="56" t="str">
        <f t="shared" si="67"/>
        <v/>
      </c>
      <c r="AD262" s="56" t="str">
        <f t="shared" si="68"/>
        <v/>
      </c>
      <c r="AE262" s="53" t="str">
        <f t="shared" si="69"/>
        <v/>
      </c>
      <c r="AF262" s="53" t="str">
        <f t="shared" si="70"/>
        <v/>
      </c>
      <c r="AG262" s="98" t="str">
        <f t="shared" si="71"/>
        <v/>
      </c>
      <c r="AH262" s="84"/>
      <c r="AI262" s="8"/>
      <c r="AJ262" s="55">
        <f t="shared" si="72"/>
        <v>0</v>
      </c>
      <c r="AK262" s="85"/>
      <c r="AL262" s="86"/>
      <c r="AM262" s="101">
        <f t="shared" si="73"/>
        <v>0</v>
      </c>
      <c r="AN262" s="147" t="str">
        <f t="shared" si="74"/>
        <v/>
      </c>
      <c r="AO262" s="147" t="str">
        <f t="shared" si="75"/>
        <v/>
      </c>
      <c r="AP262" s="3">
        <f t="shared" si="76"/>
        <v>25700</v>
      </c>
      <c r="AQ262" s="3">
        <f t="shared" si="77"/>
        <v>28000</v>
      </c>
    </row>
    <row r="263" spans="1:43" s="3" customFormat="1" ht="39" customHeight="1" thickBot="1" x14ac:dyDescent="0.25">
      <c r="A263" s="2"/>
      <c r="B263" s="87">
        <v>256</v>
      </c>
      <c r="C263" s="173"/>
      <c r="D263" s="174"/>
      <c r="E263" s="175"/>
      <c r="F263" s="4"/>
      <c r="G263" s="4"/>
      <c r="H263" s="174"/>
      <c r="I263" s="189"/>
      <c r="J263" s="190"/>
      <c r="K263" s="178"/>
      <c r="L263" s="179"/>
      <c r="M263" s="180"/>
      <c r="N263" s="181"/>
      <c r="O263" s="182"/>
      <c r="P263" s="183"/>
      <c r="Q263" s="184" t="str">
        <f t="shared" si="60"/>
        <v/>
      </c>
      <c r="R263" s="185" t="str">
        <f t="shared" si="61"/>
        <v/>
      </c>
      <c r="S263" s="191"/>
      <c r="T263" s="192">
        <f t="shared" si="62"/>
        <v>0</v>
      </c>
      <c r="U263" s="218">
        <v>28000</v>
      </c>
      <c r="V263" s="193">
        <f t="shared" si="78"/>
        <v>0</v>
      </c>
      <c r="W263" s="194">
        <f t="shared" si="79"/>
        <v>0</v>
      </c>
      <c r="X263" s="96"/>
      <c r="Y263" s="97" t="str">
        <f t="shared" si="63"/>
        <v/>
      </c>
      <c r="Z263" s="56" t="str">
        <f t="shared" si="64"/>
        <v/>
      </c>
      <c r="AA263" s="56" t="str">
        <f t="shared" si="65"/>
        <v/>
      </c>
      <c r="AB263" s="56" t="str">
        <f t="shared" si="66"/>
        <v/>
      </c>
      <c r="AC263" s="56" t="str">
        <f t="shared" si="67"/>
        <v/>
      </c>
      <c r="AD263" s="56" t="str">
        <f t="shared" si="68"/>
        <v/>
      </c>
      <c r="AE263" s="53" t="str">
        <f t="shared" si="69"/>
        <v/>
      </c>
      <c r="AF263" s="53" t="str">
        <f t="shared" si="70"/>
        <v/>
      </c>
      <c r="AG263" s="98" t="str">
        <f t="shared" si="71"/>
        <v/>
      </c>
      <c r="AH263" s="84"/>
      <c r="AI263" s="8"/>
      <c r="AJ263" s="55">
        <f t="shared" si="72"/>
        <v>0</v>
      </c>
      <c r="AK263" s="85"/>
      <c r="AL263" s="86"/>
      <c r="AM263" s="101">
        <f t="shared" si="73"/>
        <v>0</v>
      </c>
      <c r="AN263" s="147" t="str">
        <f t="shared" si="74"/>
        <v/>
      </c>
      <c r="AO263" s="147" t="str">
        <f t="shared" si="75"/>
        <v/>
      </c>
      <c r="AP263" s="3">
        <f t="shared" si="76"/>
        <v>25700</v>
      </c>
      <c r="AQ263" s="3">
        <f t="shared" si="77"/>
        <v>28000</v>
      </c>
    </row>
    <row r="264" spans="1:43" s="3" customFormat="1" ht="39" customHeight="1" thickBot="1" x14ac:dyDescent="0.25">
      <c r="A264" s="2"/>
      <c r="B264" s="87">
        <v>257</v>
      </c>
      <c r="C264" s="173"/>
      <c r="D264" s="174"/>
      <c r="E264" s="175"/>
      <c r="F264" s="4"/>
      <c r="G264" s="4"/>
      <c r="H264" s="174"/>
      <c r="I264" s="189"/>
      <c r="J264" s="190"/>
      <c r="K264" s="178"/>
      <c r="L264" s="179"/>
      <c r="M264" s="180"/>
      <c r="N264" s="181"/>
      <c r="O264" s="182"/>
      <c r="P264" s="183"/>
      <c r="Q264" s="184" t="str">
        <f t="shared" si="60"/>
        <v/>
      </c>
      <c r="R264" s="185" t="str">
        <f t="shared" si="61"/>
        <v/>
      </c>
      <c r="S264" s="191"/>
      <c r="T264" s="192">
        <f t="shared" si="62"/>
        <v>0</v>
      </c>
      <c r="U264" s="218">
        <v>28000</v>
      </c>
      <c r="V264" s="193">
        <f t="shared" si="78"/>
        <v>0</v>
      </c>
      <c r="W264" s="194">
        <f t="shared" si="79"/>
        <v>0</v>
      </c>
      <c r="X264" s="96"/>
      <c r="Y264" s="97" t="str">
        <f t="shared" si="63"/>
        <v/>
      </c>
      <c r="Z264" s="56" t="str">
        <f t="shared" si="64"/>
        <v/>
      </c>
      <c r="AA264" s="56" t="str">
        <f t="shared" si="65"/>
        <v/>
      </c>
      <c r="AB264" s="56" t="str">
        <f t="shared" si="66"/>
        <v/>
      </c>
      <c r="AC264" s="56" t="str">
        <f t="shared" si="67"/>
        <v/>
      </c>
      <c r="AD264" s="56" t="str">
        <f t="shared" si="68"/>
        <v/>
      </c>
      <c r="AE264" s="53" t="str">
        <f t="shared" si="69"/>
        <v/>
      </c>
      <c r="AF264" s="53" t="str">
        <f t="shared" si="70"/>
        <v/>
      </c>
      <c r="AG264" s="98" t="str">
        <f t="shared" si="71"/>
        <v/>
      </c>
      <c r="AH264" s="84"/>
      <c r="AI264" s="8"/>
      <c r="AJ264" s="55">
        <f t="shared" si="72"/>
        <v>0</v>
      </c>
      <c r="AK264" s="85"/>
      <c r="AL264" s="86"/>
      <c r="AM264" s="101">
        <f t="shared" si="73"/>
        <v>0</v>
      </c>
      <c r="AN264" s="147" t="str">
        <f t="shared" si="74"/>
        <v/>
      </c>
      <c r="AO264" s="147" t="str">
        <f t="shared" si="75"/>
        <v/>
      </c>
      <c r="AP264" s="3">
        <f t="shared" si="76"/>
        <v>25700</v>
      </c>
      <c r="AQ264" s="3">
        <f t="shared" si="77"/>
        <v>28000</v>
      </c>
    </row>
    <row r="265" spans="1:43" s="3" customFormat="1" ht="39" customHeight="1" thickBot="1" x14ac:dyDescent="0.25">
      <c r="A265" s="2"/>
      <c r="B265" s="87">
        <v>258</v>
      </c>
      <c r="C265" s="173"/>
      <c r="D265" s="174"/>
      <c r="E265" s="175"/>
      <c r="F265" s="4"/>
      <c r="G265" s="4"/>
      <c r="H265" s="174"/>
      <c r="I265" s="189"/>
      <c r="J265" s="190"/>
      <c r="K265" s="178"/>
      <c r="L265" s="179"/>
      <c r="M265" s="180"/>
      <c r="N265" s="181"/>
      <c r="O265" s="182"/>
      <c r="P265" s="183"/>
      <c r="Q265" s="184" t="str">
        <f t="shared" ref="Q265:Q328" si="80">IF(SUM(Z265,AC265,AE265,AG265,AJ265,AK265,AL265)=0,"",SUM(Z265,AC265,AE265,AG265,AJ265,AK265,AL265))</f>
        <v/>
      </c>
      <c r="R265" s="185" t="str">
        <f t="shared" si="61"/>
        <v/>
      </c>
      <c r="S265" s="191"/>
      <c r="T265" s="192">
        <f t="shared" ref="T265:T328" si="81">SUM(R265:S265)</f>
        <v>0</v>
      </c>
      <c r="U265" s="218">
        <v>28000</v>
      </c>
      <c r="V265" s="193">
        <f t="shared" si="78"/>
        <v>0</v>
      </c>
      <c r="W265" s="194">
        <f t="shared" si="79"/>
        <v>0</v>
      </c>
      <c r="X265" s="96"/>
      <c r="Y265" s="97" t="str">
        <f t="shared" ref="Y265:Y328" si="82">IF(AND(NOT(F265=""),L265="入園"),((YEAR($Z$3)-YEAR(F265))*12+MONTH($Z$3)-MONTH(F265)+1),"")</f>
        <v/>
      </c>
      <c r="Z265" s="56" t="str">
        <f t="shared" ref="Z265:Z328" si="83">IF(AND(Y265&gt;12,L265="入園"),12,Y265)</f>
        <v/>
      </c>
      <c r="AA265" s="56" t="str">
        <f t="shared" ref="AA265:AA328" si="84">IF(AND(NOT(M265=""),L265="退園"),IF(YEAR(M265)&gt;YEAR($Z$1),(YEAR(M265)-YEAR($Z$1))*12+MONTH(M265)-MONTH($Z$1)+IF(DAY($Z$1)&lt;=DAY(M265),1,0),(YEAR($Z$1)-YEAR(M265))*12+MONTH($Z$1)-MONTH(M265)+IF(DAY($Z$1)&lt;=DAY(M265),1,0)),"")</f>
        <v/>
      </c>
      <c r="AB265" s="56" t="str">
        <f t="shared" ref="AB265:AB328" si="85">IF(AND(NOT(M265=""),L265="退園"),IF(MONTH(M265)&gt;MONTH($Z$1),(YEAR($Z$1)-YEAR(M265))*12+MONTH(M265)-MONTH($Z$1)+IF(DAY($Z$1)&lt;=DAY(M265),1,0),(YEAR($Z$1)-YEAR(M265))*12+MONTH($Z$1)-MONTH(M265)+IF(DAY($Z$1)&lt;=DAY(M265),1,0)),"")</f>
        <v/>
      </c>
      <c r="AC265" s="56" t="str">
        <f t="shared" ref="AC265:AC328" si="86">IF(AA265&lt;=AB265,AB265,AA265)</f>
        <v/>
      </c>
      <c r="AD265" s="56" t="str">
        <f t="shared" ref="AD265:AD328" si="87">IF(AND(NOT(H265=""),L265="在園のまま市内へ転入"),(YEAR($Z$3)-YEAR(H265))*12+MONTH($Z$3)-MONTH(H265)+1,"")</f>
        <v/>
      </c>
      <c r="AE265" s="53" t="str">
        <f t="shared" ref="AE265:AE328" si="88">IF(AND(L265="在園のまま市内へ転入",AD265&gt;12),12,AD265)</f>
        <v/>
      </c>
      <c r="AF265" s="53" t="str">
        <f t="shared" ref="AF265:AF328" si="89">IF(L265="在園のまま市外へ転出",((YEAR($Z$3)-YEAR(F265))*12+MONTH($Z$3)-MONTH(F265)+1),"")</f>
        <v/>
      </c>
      <c r="AG265" s="98" t="str">
        <f t="shared" ref="AG265:AG328" si="90">IF(AF265="","",IF((AF265&gt;12),12,AF265))</f>
        <v/>
      </c>
      <c r="AH265" s="84"/>
      <c r="AI265" s="8"/>
      <c r="AJ265" s="55">
        <f t="shared" ref="AJ265:AJ328" si="91">AH265+AI265</f>
        <v>0</v>
      </c>
      <c r="AK265" s="85"/>
      <c r="AL265" s="86"/>
      <c r="AM265" s="101">
        <f t="shared" ref="AM265:AM328" si="92">COUNTIF(M265,"&lt;2023/4/1")</f>
        <v>0</v>
      </c>
      <c r="AN265" s="147" t="str">
        <f t="shared" ref="AN265:AN328" si="93">IF(AND(NOT(F265=""),L265="満３歳"),((YEAR($Z$3)-YEAR(F265))*12+MONTH($Z$3)-MONTH(F265)+1),"")</f>
        <v/>
      </c>
      <c r="AO265" s="147" t="str">
        <f t="shared" ref="AO265:AO328" si="94">IF(AND(L265="満３歳",AN265&gt;12),12,AN265)</f>
        <v/>
      </c>
      <c r="AP265" s="3">
        <f t="shared" ref="AP265:AP328" si="95">IF(OR(N265="",O265=""),25700,ROUNDDOWN(25700*(N265/O265),0))</f>
        <v>25700</v>
      </c>
      <c r="AQ265" s="3">
        <f t="shared" ref="AQ265:AQ328" si="96">IF(OR(N265="",O265=""),28000,ROUNDDOWN(28000*(N265/O265),0))</f>
        <v>28000</v>
      </c>
    </row>
    <row r="266" spans="1:43" s="3" customFormat="1" ht="39" customHeight="1" thickBot="1" x14ac:dyDescent="0.25">
      <c r="A266" s="2"/>
      <c r="B266" s="87">
        <v>259</v>
      </c>
      <c r="C266" s="173"/>
      <c r="D266" s="174"/>
      <c r="E266" s="175"/>
      <c r="F266" s="4"/>
      <c r="G266" s="4"/>
      <c r="H266" s="174"/>
      <c r="I266" s="189"/>
      <c r="J266" s="190"/>
      <c r="K266" s="178"/>
      <c r="L266" s="179"/>
      <c r="M266" s="180"/>
      <c r="N266" s="181"/>
      <c r="O266" s="182"/>
      <c r="P266" s="183"/>
      <c r="Q266" s="184" t="str">
        <f t="shared" si="80"/>
        <v/>
      </c>
      <c r="R266" s="185" t="str">
        <f t="shared" ref="R266:R329" si="97">IF(Q266="","",ROUNDDOWN(P266/Q266,0))</f>
        <v/>
      </c>
      <c r="S266" s="191"/>
      <c r="T266" s="192">
        <f t="shared" si="81"/>
        <v>0</v>
      </c>
      <c r="U266" s="218">
        <v>28000</v>
      </c>
      <c r="V266" s="193">
        <f t="shared" ref="V266:V329" si="98">IF(T266&gt;U266,U266,T266)</f>
        <v>0</v>
      </c>
      <c r="W266" s="194">
        <f t="shared" ref="W266:W329" si="99">V266-K266</f>
        <v>0</v>
      </c>
      <c r="X266" s="96"/>
      <c r="Y266" s="97" t="str">
        <f t="shared" si="82"/>
        <v/>
      </c>
      <c r="Z266" s="56" t="str">
        <f t="shared" si="83"/>
        <v/>
      </c>
      <c r="AA266" s="56" t="str">
        <f t="shared" si="84"/>
        <v/>
      </c>
      <c r="AB266" s="56" t="str">
        <f t="shared" si="85"/>
        <v/>
      </c>
      <c r="AC266" s="56" t="str">
        <f t="shared" si="86"/>
        <v/>
      </c>
      <c r="AD266" s="56" t="str">
        <f t="shared" si="87"/>
        <v/>
      </c>
      <c r="AE266" s="53" t="str">
        <f t="shared" si="88"/>
        <v/>
      </c>
      <c r="AF266" s="53" t="str">
        <f t="shared" si="89"/>
        <v/>
      </c>
      <c r="AG266" s="98" t="str">
        <f t="shared" si="90"/>
        <v/>
      </c>
      <c r="AH266" s="84"/>
      <c r="AI266" s="8"/>
      <c r="AJ266" s="55">
        <f t="shared" si="91"/>
        <v>0</v>
      </c>
      <c r="AK266" s="85"/>
      <c r="AL266" s="86"/>
      <c r="AM266" s="101">
        <f t="shared" si="92"/>
        <v>0</v>
      </c>
      <c r="AN266" s="147" t="str">
        <f t="shared" si="93"/>
        <v/>
      </c>
      <c r="AO266" s="147" t="str">
        <f t="shared" si="94"/>
        <v/>
      </c>
      <c r="AP266" s="3">
        <f t="shared" si="95"/>
        <v>25700</v>
      </c>
      <c r="AQ266" s="3">
        <f t="shared" si="96"/>
        <v>28000</v>
      </c>
    </row>
    <row r="267" spans="1:43" s="3" customFormat="1" ht="39" customHeight="1" thickBot="1" x14ac:dyDescent="0.25">
      <c r="A267" s="2"/>
      <c r="B267" s="87">
        <v>260</v>
      </c>
      <c r="C267" s="173"/>
      <c r="D267" s="174"/>
      <c r="E267" s="175"/>
      <c r="F267" s="4"/>
      <c r="G267" s="4"/>
      <c r="H267" s="174"/>
      <c r="I267" s="189"/>
      <c r="J267" s="190"/>
      <c r="K267" s="178"/>
      <c r="L267" s="179"/>
      <c r="M267" s="180"/>
      <c r="N267" s="181"/>
      <c r="O267" s="182"/>
      <c r="P267" s="183"/>
      <c r="Q267" s="184" t="str">
        <f t="shared" si="80"/>
        <v/>
      </c>
      <c r="R267" s="185" t="str">
        <f t="shared" si="97"/>
        <v/>
      </c>
      <c r="S267" s="191"/>
      <c r="T267" s="192">
        <f t="shared" si="81"/>
        <v>0</v>
      </c>
      <c r="U267" s="218">
        <v>28000</v>
      </c>
      <c r="V267" s="193">
        <f t="shared" si="98"/>
        <v>0</v>
      </c>
      <c r="W267" s="194">
        <f t="shared" si="99"/>
        <v>0</v>
      </c>
      <c r="X267" s="96"/>
      <c r="Y267" s="97" t="str">
        <f t="shared" si="82"/>
        <v/>
      </c>
      <c r="Z267" s="56" t="str">
        <f t="shared" si="83"/>
        <v/>
      </c>
      <c r="AA267" s="56" t="str">
        <f t="shared" si="84"/>
        <v/>
      </c>
      <c r="AB267" s="56" t="str">
        <f t="shared" si="85"/>
        <v/>
      </c>
      <c r="AC267" s="56" t="str">
        <f t="shared" si="86"/>
        <v/>
      </c>
      <c r="AD267" s="56" t="str">
        <f t="shared" si="87"/>
        <v/>
      </c>
      <c r="AE267" s="53" t="str">
        <f t="shared" si="88"/>
        <v/>
      </c>
      <c r="AF267" s="53" t="str">
        <f t="shared" si="89"/>
        <v/>
      </c>
      <c r="AG267" s="98" t="str">
        <f t="shared" si="90"/>
        <v/>
      </c>
      <c r="AH267" s="84"/>
      <c r="AI267" s="8"/>
      <c r="AJ267" s="55">
        <f t="shared" si="91"/>
        <v>0</v>
      </c>
      <c r="AK267" s="85"/>
      <c r="AL267" s="86"/>
      <c r="AM267" s="101">
        <f t="shared" si="92"/>
        <v>0</v>
      </c>
      <c r="AN267" s="147" t="str">
        <f t="shared" si="93"/>
        <v/>
      </c>
      <c r="AO267" s="147" t="str">
        <f t="shared" si="94"/>
        <v/>
      </c>
      <c r="AP267" s="3">
        <f t="shared" si="95"/>
        <v>25700</v>
      </c>
      <c r="AQ267" s="3">
        <f t="shared" si="96"/>
        <v>28000</v>
      </c>
    </row>
    <row r="268" spans="1:43" s="3" customFormat="1" ht="39" customHeight="1" thickBot="1" x14ac:dyDescent="0.25">
      <c r="A268" s="2"/>
      <c r="B268" s="87">
        <v>261</v>
      </c>
      <c r="C268" s="173"/>
      <c r="D268" s="174"/>
      <c r="E268" s="175"/>
      <c r="F268" s="4"/>
      <c r="G268" s="4"/>
      <c r="H268" s="174"/>
      <c r="I268" s="189"/>
      <c r="J268" s="190"/>
      <c r="K268" s="178"/>
      <c r="L268" s="179"/>
      <c r="M268" s="180"/>
      <c r="N268" s="181"/>
      <c r="O268" s="182"/>
      <c r="P268" s="183"/>
      <c r="Q268" s="184" t="str">
        <f t="shared" si="80"/>
        <v/>
      </c>
      <c r="R268" s="185" t="str">
        <f t="shared" si="97"/>
        <v/>
      </c>
      <c r="S268" s="191"/>
      <c r="T268" s="192">
        <f t="shared" si="81"/>
        <v>0</v>
      </c>
      <c r="U268" s="218">
        <v>28000</v>
      </c>
      <c r="V268" s="193">
        <f t="shared" si="98"/>
        <v>0</v>
      </c>
      <c r="W268" s="194">
        <f t="shared" si="99"/>
        <v>0</v>
      </c>
      <c r="X268" s="96"/>
      <c r="Y268" s="97" t="str">
        <f t="shared" si="82"/>
        <v/>
      </c>
      <c r="Z268" s="56" t="str">
        <f t="shared" si="83"/>
        <v/>
      </c>
      <c r="AA268" s="56" t="str">
        <f t="shared" si="84"/>
        <v/>
      </c>
      <c r="AB268" s="56" t="str">
        <f t="shared" si="85"/>
        <v/>
      </c>
      <c r="AC268" s="56" t="str">
        <f t="shared" si="86"/>
        <v/>
      </c>
      <c r="AD268" s="56" t="str">
        <f t="shared" si="87"/>
        <v/>
      </c>
      <c r="AE268" s="53" t="str">
        <f t="shared" si="88"/>
        <v/>
      </c>
      <c r="AF268" s="53" t="str">
        <f t="shared" si="89"/>
        <v/>
      </c>
      <c r="AG268" s="98" t="str">
        <f t="shared" si="90"/>
        <v/>
      </c>
      <c r="AH268" s="84"/>
      <c r="AI268" s="8"/>
      <c r="AJ268" s="55">
        <f t="shared" si="91"/>
        <v>0</v>
      </c>
      <c r="AK268" s="85"/>
      <c r="AL268" s="86"/>
      <c r="AM268" s="101">
        <f t="shared" si="92"/>
        <v>0</v>
      </c>
      <c r="AN268" s="147" t="str">
        <f t="shared" si="93"/>
        <v/>
      </c>
      <c r="AO268" s="147" t="str">
        <f t="shared" si="94"/>
        <v/>
      </c>
      <c r="AP268" s="3">
        <f t="shared" si="95"/>
        <v>25700</v>
      </c>
      <c r="AQ268" s="3">
        <f t="shared" si="96"/>
        <v>28000</v>
      </c>
    </row>
    <row r="269" spans="1:43" s="3" customFormat="1" ht="39" customHeight="1" thickBot="1" x14ac:dyDescent="0.25">
      <c r="A269" s="2"/>
      <c r="B269" s="87">
        <v>262</v>
      </c>
      <c r="C269" s="173"/>
      <c r="D269" s="174"/>
      <c r="E269" s="175"/>
      <c r="F269" s="4"/>
      <c r="G269" s="4"/>
      <c r="H269" s="174"/>
      <c r="I269" s="189"/>
      <c r="J269" s="190"/>
      <c r="K269" s="178"/>
      <c r="L269" s="179"/>
      <c r="M269" s="180"/>
      <c r="N269" s="181"/>
      <c r="O269" s="182"/>
      <c r="P269" s="183"/>
      <c r="Q269" s="184" t="str">
        <f t="shared" si="80"/>
        <v/>
      </c>
      <c r="R269" s="185" t="str">
        <f t="shared" si="97"/>
        <v/>
      </c>
      <c r="S269" s="191"/>
      <c r="T269" s="192">
        <f t="shared" si="81"/>
        <v>0</v>
      </c>
      <c r="U269" s="218">
        <v>28000</v>
      </c>
      <c r="V269" s="193">
        <f t="shared" si="98"/>
        <v>0</v>
      </c>
      <c r="W269" s="194">
        <f t="shared" si="99"/>
        <v>0</v>
      </c>
      <c r="X269" s="96"/>
      <c r="Y269" s="97" t="str">
        <f t="shared" si="82"/>
        <v/>
      </c>
      <c r="Z269" s="56" t="str">
        <f t="shared" si="83"/>
        <v/>
      </c>
      <c r="AA269" s="56" t="str">
        <f t="shared" si="84"/>
        <v/>
      </c>
      <c r="AB269" s="56" t="str">
        <f t="shared" si="85"/>
        <v/>
      </c>
      <c r="AC269" s="56" t="str">
        <f t="shared" si="86"/>
        <v/>
      </c>
      <c r="AD269" s="56" t="str">
        <f t="shared" si="87"/>
        <v/>
      </c>
      <c r="AE269" s="53" t="str">
        <f t="shared" si="88"/>
        <v/>
      </c>
      <c r="AF269" s="53" t="str">
        <f t="shared" si="89"/>
        <v/>
      </c>
      <c r="AG269" s="98" t="str">
        <f t="shared" si="90"/>
        <v/>
      </c>
      <c r="AH269" s="84"/>
      <c r="AI269" s="8"/>
      <c r="AJ269" s="55">
        <f t="shared" si="91"/>
        <v>0</v>
      </c>
      <c r="AK269" s="85"/>
      <c r="AL269" s="86"/>
      <c r="AM269" s="101">
        <f t="shared" si="92"/>
        <v>0</v>
      </c>
      <c r="AN269" s="147" t="str">
        <f t="shared" si="93"/>
        <v/>
      </c>
      <c r="AO269" s="147" t="str">
        <f t="shared" si="94"/>
        <v/>
      </c>
      <c r="AP269" s="3">
        <f t="shared" si="95"/>
        <v>25700</v>
      </c>
      <c r="AQ269" s="3">
        <f t="shared" si="96"/>
        <v>28000</v>
      </c>
    </row>
    <row r="270" spans="1:43" s="3" customFormat="1" ht="39" customHeight="1" thickBot="1" x14ac:dyDescent="0.25">
      <c r="A270" s="2"/>
      <c r="B270" s="87">
        <v>263</v>
      </c>
      <c r="C270" s="173"/>
      <c r="D270" s="174"/>
      <c r="E270" s="175"/>
      <c r="F270" s="4"/>
      <c r="G270" s="4"/>
      <c r="H270" s="174"/>
      <c r="I270" s="189"/>
      <c r="J270" s="190"/>
      <c r="K270" s="178"/>
      <c r="L270" s="179"/>
      <c r="M270" s="180"/>
      <c r="N270" s="181"/>
      <c r="O270" s="182"/>
      <c r="P270" s="183"/>
      <c r="Q270" s="184" t="str">
        <f t="shared" si="80"/>
        <v/>
      </c>
      <c r="R270" s="185" t="str">
        <f t="shared" si="97"/>
        <v/>
      </c>
      <c r="S270" s="191"/>
      <c r="T270" s="192">
        <f t="shared" si="81"/>
        <v>0</v>
      </c>
      <c r="U270" s="218">
        <v>28000</v>
      </c>
      <c r="V270" s="193">
        <f t="shared" si="98"/>
        <v>0</v>
      </c>
      <c r="W270" s="194">
        <f t="shared" si="99"/>
        <v>0</v>
      </c>
      <c r="X270" s="96"/>
      <c r="Y270" s="97" t="str">
        <f t="shared" si="82"/>
        <v/>
      </c>
      <c r="Z270" s="56" t="str">
        <f t="shared" si="83"/>
        <v/>
      </c>
      <c r="AA270" s="56" t="str">
        <f t="shared" si="84"/>
        <v/>
      </c>
      <c r="AB270" s="56" t="str">
        <f t="shared" si="85"/>
        <v/>
      </c>
      <c r="AC270" s="56" t="str">
        <f t="shared" si="86"/>
        <v/>
      </c>
      <c r="AD270" s="56" t="str">
        <f t="shared" si="87"/>
        <v/>
      </c>
      <c r="AE270" s="53" t="str">
        <f t="shared" si="88"/>
        <v/>
      </c>
      <c r="AF270" s="53" t="str">
        <f t="shared" si="89"/>
        <v/>
      </c>
      <c r="AG270" s="98" t="str">
        <f t="shared" si="90"/>
        <v/>
      </c>
      <c r="AH270" s="84"/>
      <c r="AI270" s="8"/>
      <c r="AJ270" s="55">
        <f t="shared" si="91"/>
        <v>0</v>
      </c>
      <c r="AK270" s="85"/>
      <c r="AL270" s="86"/>
      <c r="AM270" s="101">
        <f t="shared" si="92"/>
        <v>0</v>
      </c>
      <c r="AN270" s="147" t="str">
        <f t="shared" si="93"/>
        <v/>
      </c>
      <c r="AO270" s="147" t="str">
        <f t="shared" si="94"/>
        <v/>
      </c>
      <c r="AP270" s="3">
        <f t="shared" si="95"/>
        <v>25700</v>
      </c>
      <c r="AQ270" s="3">
        <f t="shared" si="96"/>
        <v>28000</v>
      </c>
    </row>
    <row r="271" spans="1:43" s="3" customFormat="1" ht="39" customHeight="1" thickBot="1" x14ac:dyDescent="0.25">
      <c r="A271" s="2"/>
      <c r="B271" s="87">
        <v>264</v>
      </c>
      <c r="C271" s="173"/>
      <c r="D271" s="174"/>
      <c r="E271" s="175"/>
      <c r="F271" s="4"/>
      <c r="G271" s="4"/>
      <c r="H271" s="174"/>
      <c r="I271" s="189"/>
      <c r="J271" s="190"/>
      <c r="K271" s="178"/>
      <c r="L271" s="179"/>
      <c r="M271" s="180"/>
      <c r="N271" s="181"/>
      <c r="O271" s="182"/>
      <c r="P271" s="183"/>
      <c r="Q271" s="184" t="str">
        <f t="shared" si="80"/>
        <v/>
      </c>
      <c r="R271" s="185" t="str">
        <f t="shared" si="97"/>
        <v/>
      </c>
      <c r="S271" s="191"/>
      <c r="T271" s="192">
        <f t="shared" si="81"/>
        <v>0</v>
      </c>
      <c r="U271" s="218">
        <v>28000</v>
      </c>
      <c r="V271" s="193">
        <f t="shared" si="98"/>
        <v>0</v>
      </c>
      <c r="W271" s="194">
        <f t="shared" si="99"/>
        <v>0</v>
      </c>
      <c r="X271" s="96"/>
      <c r="Y271" s="97" t="str">
        <f t="shared" si="82"/>
        <v/>
      </c>
      <c r="Z271" s="56" t="str">
        <f t="shared" si="83"/>
        <v/>
      </c>
      <c r="AA271" s="56" t="str">
        <f t="shared" si="84"/>
        <v/>
      </c>
      <c r="AB271" s="56" t="str">
        <f t="shared" si="85"/>
        <v/>
      </c>
      <c r="AC271" s="56" t="str">
        <f t="shared" si="86"/>
        <v/>
      </c>
      <c r="AD271" s="56" t="str">
        <f t="shared" si="87"/>
        <v/>
      </c>
      <c r="AE271" s="53" t="str">
        <f t="shared" si="88"/>
        <v/>
      </c>
      <c r="AF271" s="53" t="str">
        <f t="shared" si="89"/>
        <v/>
      </c>
      <c r="AG271" s="98" t="str">
        <f t="shared" si="90"/>
        <v/>
      </c>
      <c r="AH271" s="84"/>
      <c r="AI271" s="8"/>
      <c r="AJ271" s="55">
        <f t="shared" si="91"/>
        <v>0</v>
      </c>
      <c r="AK271" s="85"/>
      <c r="AL271" s="86"/>
      <c r="AM271" s="101">
        <f t="shared" si="92"/>
        <v>0</v>
      </c>
      <c r="AN271" s="147" t="str">
        <f t="shared" si="93"/>
        <v/>
      </c>
      <c r="AO271" s="147" t="str">
        <f t="shared" si="94"/>
        <v/>
      </c>
      <c r="AP271" s="3">
        <f t="shared" si="95"/>
        <v>25700</v>
      </c>
      <c r="AQ271" s="3">
        <f t="shared" si="96"/>
        <v>28000</v>
      </c>
    </row>
    <row r="272" spans="1:43" s="3" customFormat="1" ht="39" customHeight="1" thickBot="1" x14ac:dyDescent="0.25">
      <c r="A272" s="2"/>
      <c r="B272" s="87">
        <v>265</v>
      </c>
      <c r="C272" s="173"/>
      <c r="D272" s="174"/>
      <c r="E272" s="175"/>
      <c r="F272" s="4"/>
      <c r="G272" s="4"/>
      <c r="H272" s="174"/>
      <c r="I272" s="189"/>
      <c r="J272" s="190"/>
      <c r="K272" s="178"/>
      <c r="L272" s="179"/>
      <c r="M272" s="180"/>
      <c r="N272" s="181"/>
      <c r="O272" s="182"/>
      <c r="P272" s="183"/>
      <c r="Q272" s="184" t="str">
        <f t="shared" si="80"/>
        <v/>
      </c>
      <c r="R272" s="185" t="str">
        <f t="shared" si="97"/>
        <v/>
      </c>
      <c r="S272" s="191"/>
      <c r="T272" s="192">
        <f t="shared" si="81"/>
        <v>0</v>
      </c>
      <c r="U272" s="218">
        <v>28000</v>
      </c>
      <c r="V272" s="193">
        <f t="shared" si="98"/>
        <v>0</v>
      </c>
      <c r="W272" s="194">
        <f t="shared" si="99"/>
        <v>0</v>
      </c>
      <c r="X272" s="96"/>
      <c r="Y272" s="97" t="str">
        <f t="shared" si="82"/>
        <v/>
      </c>
      <c r="Z272" s="56" t="str">
        <f t="shared" si="83"/>
        <v/>
      </c>
      <c r="AA272" s="56" t="str">
        <f t="shared" si="84"/>
        <v/>
      </c>
      <c r="AB272" s="56" t="str">
        <f t="shared" si="85"/>
        <v/>
      </c>
      <c r="AC272" s="56" t="str">
        <f t="shared" si="86"/>
        <v/>
      </c>
      <c r="AD272" s="56" t="str">
        <f t="shared" si="87"/>
        <v/>
      </c>
      <c r="AE272" s="53" t="str">
        <f t="shared" si="88"/>
        <v/>
      </c>
      <c r="AF272" s="53" t="str">
        <f t="shared" si="89"/>
        <v/>
      </c>
      <c r="AG272" s="98" t="str">
        <f t="shared" si="90"/>
        <v/>
      </c>
      <c r="AH272" s="84"/>
      <c r="AI272" s="8"/>
      <c r="AJ272" s="55">
        <f t="shared" si="91"/>
        <v>0</v>
      </c>
      <c r="AK272" s="85"/>
      <c r="AL272" s="86"/>
      <c r="AM272" s="101">
        <f t="shared" si="92"/>
        <v>0</v>
      </c>
      <c r="AN272" s="147" t="str">
        <f t="shared" si="93"/>
        <v/>
      </c>
      <c r="AO272" s="147" t="str">
        <f t="shared" si="94"/>
        <v/>
      </c>
      <c r="AP272" s="3">
        <f t="shared" si="95"/>
        <v>25700</v>
      </c>
      <c r="AQ272" s="3">
        <f t="shared" si="96"/>
        <v>28000</v>
      </c>
    </row>
    <row r="273" spans="1:43" s="3" customFormat="1" ht="39" customHeight="1" thickBot="1" x14ac:dyDescent="0.25">
      <c r="A273" s="2"/>
      <c r="B273" s="87">
        <v>266</v>
      </c>
      <c r="C273" s="173"/>
      <c r="D273" s="174"/>
      <c r="E273" s="175"/>
      <c r="F273" s="4"/>
      <c r="G273" s="4"/>
      <c r="H273" s="174"/>
      <c r="I273" s="189"/>
      <c r="J273" s="190"/>
      <c r="K273" s="178"/>
      <c r="L273" s="179"/>
      <c r="M273" s="180"/>
      <c r="N273" s="181"/>
      <c r="O273" s="182"/>
      <c r="P273" s="183"/>
      <c r="Q273" s="184" t="str">
        <f t="shared" si="80"/>
        <v/>
      </c>
      <c r="R273" s="185" t="str">
        <f t="shared" si="97"/>
        <v/>
      </c>
      <c r="S273" s="191"/>
      <c r="T273" s="192">
        <f t="shared" si="81"/>
        <v>0</v>
      </c>
      <c r="U273" s="218">
        <v>28000</v>
      </c>
      <c r="V273" s="193">
        <f t="shared" si="98"/>
        <v>0</v>
      </c>
      <c r="W273" s="194">
        <f t="shared" si="99"/>
        <v>0</v>
      </c>
      <c r="X273" s="96"/>
      <c r="Y273" s="97" t="str">
        <f t="shared" si="82"/>
        <v/>
      </c>
      <c r="Z273" s="56" t="str">
        <f t="shared" si="83"/>
        <v/>
      </c>
      <c r="AA273" s="56" t="str">
        <f t="shared" si="84"/>
        <v/>
      </c>
      <c r="AB273" s="56" t="str">
        <f t="shared" si="85"/>
        <v/>
      </c>
      <c r="AC273" s="56" t="str">
        <f t="shared" si="86"/>
        <v/>
      </c>
      <c r="AD273" s="56" t="str">
        <f t="shared" si="87"/>
        <v/>
      </c>
      <c r="AE273" s="53" t="str">
        <f t="shared" si="88"/>
        <v/>
      </c>
      <c r="AF273" s="53" t="str">
        <f t="shared" si="89"/>
        <v/>
      </c>
      <c r="AG273" s="98" t="str">
        <f t="shared" si="90"/>
        <v/>
      </c>
      <c r="AH273" s="84"/>
      <c r="AI273" s="8"/>
      <c r="AJ273" s="55">
        <f t="shared" si="91"/>
        <v>0</v>
      </c>
      <c r="AK273" s="85"/>
      <c r="AL273" s="86"/>
      <c r="AM273" s="101">
        <f t="shared" si="92"/>
        <v>0</v>
      </c>
      <c r="AN273" s="147" t="str">
        <f t="shared" si="93"/>
        <v/>
      </c>
      <c r="AO273" s="147" t="str">
        <f t="shared" si="94"/>
        <v/>
      </c>
      <c r="AP273" s="3">
        <f t="shared" si="95"/>
        <v>25700</v>
      </c>
      <c r="AQ273" s="3">
        <f t="shared" si="96"/>
        <v>28000</v>
      </c>
    </row>
    <row r="274" spans="1:43" s="3" customFormat="1" ht="39" customHeight="1" thickBot="1" x14ac:dyDescent="0.25">
      <c r="A274" s="2"/>
      <c r="B274" s="87">
        <v>267</v>
      </c>
      <c r="C274" s="173"/>
      <c r="D274" s="174"/>
      <c r="E274" s="175"/>
      <c r="F274" s="4"/>
      <c r="G274" s="4"/>
      <c r="H274" s="174"/>
      <c r="I274" s="189"/>
      <c r="J274" s="190"/>
      <c r="K274" s="178"/>
      <c r="L274" s="179"/>
      <c r="M274" s="180"/>
      <c r="N274" s="181"/>
      <c r="O274" s="182"/>
      <c r="P274" s="183"/>
      <c r="Q274" s="184" t="str">
        <f t="shared" si="80"/>
        <v/>
      </c>
      <c r="R274" s="185" t="str">
        <f t="shared" si="97"/>
        <v/>
      </c>
      <c r="S274" s="191"/>
      <c r="T274" s="192">
        <f t="shared" si="81"/>
        <v>0</v>
      </c>
      <c r="U274" s="218">
        <v>28000</v>
      </c>
      <c r="V274" s="193">
        <f t="shared" si="98"/>
        <v>0</v>
      </c>
      <c r="W274" s="194">
        <f t="shared" si="99"/>
        <v>0</v>
      </c>
      <c r="X274" s="96"/>
      <c r="Y274" s="97" t="str">
        <f t="shared" si="82"/>
        <v/>
      </c>
      <c r="Z274" s="56" t="str">
        <f t="shared" si="83"/>
        <v/>
      </c>
      <c r="AA274" s="56" t="str">
        <f t="shared" si="84"/>
        <v/>
      </c>
      <c r="AB274" s="56" t="str">
        <f t="shared" si="85"/>
        <v/>
      </c>
      <c r="AC274" s="56" t="str">
        <f t="shared" si="86"/>
        <v/>
      </c>
      <c r="AD274" s="56" t="str">
        <f t="shared" si="87"/>
        <v/>
      </c>
      <c r="AE274" s="53" t="str">
        <f t="shared" si="88"/>
        <v/>
      </c>
      <c r="AF274" s="53" t="str">
        <f t="shared" si="89"/>
        <v/>
      </c>
      <c r="AG274" s="98" t="str">
        <f t="shared" si="90"/>
        <v/>
      </c>
      <c r="AH274" s="84"/>
      <c r="AI274" s="8"/>
      <c r="AJ274" s="55">
        <f t="shared" si="91"/>
        <v>0</v>
      </c>
      <c r="AK274" s="85"/>
      <c r="AL274" s="86"/>
      <c r="AM274" s="101">
        <f t="shared" si="92"/>
        <v>0</v>
      </c>
      <c r="AN274" s="147" t="str">
        <f t="shared" si="93"/>
        <v/>
      </c>
      <c r="AO274" s="147" t="str">
        <f t="shared" si="94"/>
        <v/>
      </c>
      <c r="AP274" s="3">
        <f t="shared" si="95"/>
        <v>25700</v>
      </c>
      <c r="AQ274" s="3">
        <f t="shared" si="96"/>
        <v>28000</v>
      </c>
    </row>
    <row r="275" spans="1:43" s="3" customFormat="1" ht="39" customHeight="1" thickBot="1" x14ac:dyDescent="0.25">
      <c r="A275" s="2"/>
      <c r="B275" s="87">
        <v>268</v>
      </c>
      <c r="C275" s="173"/>
      <c r="D275" s="174"/>
      <c r="E275" s="175"/>
      <c r="F275" s="4"/>
      <c r="G275" s="4"/>
      <c r="H275" s="174"/>
      <c r="I275" s="189"/>
      <c r="J275" s="190"/>
      <c r="K275" s="178"/>
      <c r="L275" s="179"/>
      <c r="M275" s="180"/>
      <c r="N275" s="181"/>
      <c r="O275" s="182"/>
      <c r="P275" s="183"/>
      <c r="Q275" s="184" t="str">
        <f t="shared" si="80"/>
        <v/>
      </c>
      <c r="R275" s="185" t="str">
        <f t="shared" si="97"/>
        <v/>
      </c>
      <c r="S275" s="191"/>
      <c r="T275" s="192">
        <f t="shared" si="81"/>
        <v>0</v>
      </c>
      <c r="U275" s="218">
        <v>28000</v>
      </c>
      <c r="V275" s="193">
        <f t="shared" si="98"/>
        <v>0</v>
      </c>
      <c r="W275" s="194">
        <f t="shared" si="99"/>
        <v>0</v>
      </c>
      <c r="X275" s="96"/>
      <c r="Y275" s="97" t="str">
        <f t="shared" si="82"/>
        <v/>
      </c>
      <c r="Z275" s="56" t="str">
        <f t="shared" si="83"/>
        <v/>
      </c>
      <c r="AA275" s="56" t="str">
        <f t="shared" si="84"/>
        <v/>
      </c>
      <c r="AB275" s="56" t="str">
        <f t="shared" si="85"/>
        <v/>
      </c>
      <c r="AC275" s="56" t="str">
        <f t="shared" si="86"/>
        <v/>
      </c>
      <c r="AD275" s="56" t="str">
        <f t="shared" si="87"/>
        <v/>
      </c>
      <c r="AE275" s="53" t="str">
        <f t="shared" si="88"/>
        <v/>
      </c>
      <c r="AF275" s="53" t="str">
        <f t="shared" si="89"/>
        <v/>
      </c>
      <c r="AG275" s="98" t="str">
        <f t="shared" si="90"/>
        <v/>
      </c>
      <c r="AH275" s="84"/>
      <c r="AI275" s="8"/>
      <c r="AJ275" s="55">
        <f t="shared" si="91"/>
        <v>0</v>
      </c>
      <c r="AK275" s="85"/>
      <c r="AL275" s="86"/>
      <c r="AM275" s="101">
        <f t="shared" si="92"/>
        <v>0</v>
      </c>
      <c r="AN275" s="147" t="str">
        <f t="shared" si="93"/>
        <v/>
      </c>
      <c r="AO275" s="147" t="str">
        <f t="shared" si="94"/>
        <v/>
      </c>
      <c r="AP275" s="3">
        <f t="shared" si="95"/>
        <v>25700</v>
      </c>
      <c r="AQ275" s="3">
        <f t="shared" si="96"/>
        <v>28000</v>
      </c>
    </row>
    <row r="276" spans="1:43" s="3" customFormat="1" ht="39" customHeight="1" thickBot="1" x14ac:dyDescent="0.25">
      <c r="A276" s="2"/>
      <c r="B276" s="87">
        <v>269</v>
      </c>
      <c r="C276" s="173"/>
      <c r="D276" s="174"/>
      <c r="E276" s="175"/>
      <c r="F276" s="4"/>
      <c r="G276" s="4"/>
      <c r="H276" s="174"/>
      <c r="I276" s="189"/>
      <c r="J276" s="190"/>
      <c r="K276" s="178"/>
      <c r="L276" s="179"/>
      <c r="M276" s="180"/>
      <c r="N276" s="181"/>
      <c r="O276" s="182"/>
      <c r="P276" s="183"/>
      <c r="Q276" s="184" t="str">
        <f t="shared" si="80"/>
        <v/>
      </c>
      <c r="R276" s="185" t="str">
        <f t="shared" si="97"/>
        <v/>
      </c>
      <c r="S276" s="191"/>
      <c r="T276" s="192">
        <f t="shared" si="81"/>
        <v>0</v>
      </c>
      <c r="U276" s="218">
        <v>28000</v>
      </c>
      <c r="V276" s="193">
        <f t="shared" si="98"/>
        <v>0</v>
      </c>
      <c r="W276" s="194">
        <f t="shared" si="99"/>
        <v>0</v>
      </c>
      <c r="X276" s="96"/>
      <c r="Y276" s="97" t="str">
        <f t="shared" si="82"/>
        <v/>
      </c>
      <c r="Z276" s="56" t="str">
        <f t="shared" si="83"/>
        <v/>
      </c>
      <c r="AA276" s="56" t="str">
        <f t="shared" si="84"/>
        <v/>
      </c>
      <c r="AB276" s="56" t="str">
        <f t="shared" si="85"/>
        <v/>
      </c>
      <c r="AC276" s="56" t="str">
        <f t="shared" si="86"/>
        <v/>
      </c>
      <c r="AD276" s="56" t="str">
        <f t="shared" si="87"/>
        <v/>
      </c>
      <c r="AE276" s="53" t="str">
        <f t="shared" si="88"/>
        <v/>
      </c>
      <c r="AF276" s="53" t="str">
        <f t="shared" si="89"/>
        <v/>
      </c>
      <c r="AG276" s="98" t="str">
        <f t="shared" si="90"/>
        <v/>
      </c>
      <c r="AH276" s="84"/>
      <c r="AI276" s="8"/>
      <c r="AJ276" s="55">
        <f t="shared" si="91"/>
        <v>0</v>
      </c>
      <c r="AK276" s="85"/>
      <c r="AL276" s="86"/>
      <c r="AM276" s="101">
        <f t="shared" si="92"/>
        <v>0</v>
      </c>
      <c r="AN276" s="147" t="str">
        <f t="shared" si="93"/>
        <v/>
      </c>
      <c r="AO276" s="147" t="str">
        <f t="shared" si="94"/>
        <v/>
      </c>
      <c r="AP276" s="3">
        <f t="shared" si="95"/>
        <v>25700</v>
      </c>
      <c r="AQ276" s="3">
        <f t="shared" si="96"/>
        <v>28000</v>
      </c>
    </row>
    <row r="277" spans="1:43" s="3" customFormat="1" ht="39" customHeight="1" thickBot="1" x14ac:dyDescent="0.25">
      <c r="A277" s="2"/>
      <c r="B277" s="87">
        <v>270</v>
      </c>
      <c r="C277" s="173"/>
      <c r="D277" s="174"/>
      <c r="E277" s="175"/>
      <c r="F277" s="4"/>
      <c r="G277" s="4"/>
      <c r="H277" s="174"/>
      <c r="I277" s="189"/>
      <c r="J277" s="190"/>
      <c r="K277" s="178"/>
      <c r="L277" s="179"/>
      <c r="M277" s="180"/>
      <c r="N277" s="181"/>
      <c r="O277" s="182"/>
      <c r="P277" s="183"/>
      <c r="Q277" s="184" t="str">
        <f t="shared" si="80"/>
        <v/>
      </c>
      <c r="R277" s="185" t="str">
        <f t="shared" si="97"/>
        <v/>
      </c>
      <c r="S277" s="191"/>
      <c r="T277" s="192">
        <f t="shared" si="81"/>
        <v>0</v>
      </c>
      <c r="U277" s="218">
        <v>28000</v>
      </c>
      <c r="V277" s="193">
        <f t="shared" si="98"/>
        <v>0</v>
      </c>
      <c r="W277" s="194">
        <f t="shared" si="99"/>
        <v>0</v>
      </c>
      <c r="X277" s="96"/>
      <c r="Y277" s="97" t="str">
        <f t="shared" si="82"/>
        <v/>
      </c>
      <c r="Z277" s="56" t="str">
        <f t="shared" si="83"/>
        <v/>
      </c>
      <c r="AA277" s="56" t="str">
        <f t="shared" si="84"/>
        <v/>
      </c>
      <c r="AB277" s="56" t="str">
        <f t="shared" si="85"/>
        <v/>
      </c>
      <c r="AC277" s="56" t="str">
        <f t="shared" si="86"/>
        <v/>
      </c>
      <c r="AD277" s="56" t="str">
        <f t="shared" si="87"/>
        <v/>
      </c>
      <c r="AE277" s="53" t="str">
        <f t="shared" si="88"/>
        <v/>
      </c>
      <c r="AF277" s="53" t="str">
        <f t="shared" si="89"/>
        <v/>
      </c>
      <c r="AG277" s="98" t="str">
        <f t="shared" si="90"/>
        <v/>
      </c>
      <c r="AH277" s="84"/>
      <c r="AI277" s="8"/>
      <c r="AJ277" s="55">
        <f t="shared" si="91"/>
        <v>0</v>
      </c>
      <c r="AK277" s="85"/>
      <c r="AL277" s="86"/>
      <c r="AM277" s="101">
        <f t="shared" si="92"/>
        <v>0</v>
      </c>
      <c r="AN277" s="147" t="str">
        <f t="shared" si="93"/>
        <v/>
      </c>
      <c r="AO277" s="147" t="str">
        <f t="shared" si="94"/>
        <v/>
      </c>
      <c r="AP277" s="3">
        <f t="shared" si="95"/>
        <v>25700</v>
      </c>
      <c r="AQ277" s="3">
        <f t="shared" si="96"/>
        <v>28000</v>
      </c>
    </row>
    <row r="278" spans="1:43" s="3" customFormat="1" ht="39" customHeight="1" thickBot="1" x14ac:dyDescent="0.25">
      <c r="A278" s="2"/>
      <c r="B278" s="87">
        <v>271</v>
      </c>
      <c r="C278" s="173"/>
      <c r="D278" s="174"/>
      <c r="E278" s="175"/>
      <c r="F278" s="4"/>
      <c r="G278" s="4"/>
      <c r="H278" s="174"/>
      <c r="I278" s="189"/>
      <c r="J278" s="190"/>
      <c r="K278" s="178"/>
      <c r="L278" s="179"/>
      <c r="M278" s="180"/>
      <c r="N278" s="181"/>
      <c r="O278" s="182"/>
      <c r="P278" s="183"/>
      <c r="Q278" s="184" t="str">
        <f t="shared" si="80"/>
        <v/>
      </c>
      <c r="R278" s="185" t="str">
        <f t="shared" si="97"/>
        <v/>
      </c>
      <c r="S278" s="191"/>
      <c r="T278" s="192">
        <f t="shared" si="81"/>
        <v>0</v>
      </c>
      <c r="U278" s="218">
        <v>28000</v>
      </c>
      <c r="V278" s="193">
        <f t="shared" si="98"/>
        <v>0</v>
      </c>
      <c r="W278" s="194">
        <f t="shared" si="99"/>
        <v>0</v>
      </c>
      <c r="X278" s="96"/>
      <c r="Y278" s="97" t="str">
        <f t="shared" si="82"/>
        <v/>
      </c>
      <c r="Z278" s="56" t="str">
        <f t="shared" si="83"/>
        <v/>
      </c>
      <c r="AA278" s="56" t="str">
        <f t="shared" si="84"/>
        <v/>
      </c>
      <c r="AB278" s="56" t="str">
        <f t="shared" si="85"/>
        <v/>
      </c>
      <c r="AC278" s="56" t="str">
        <f t="shared" si="86"/>
        <v/>
      </c>
      <c r="AD278" s="56" t="str">
        <f t="shared" si="87"/>
        <v/>
      </c>
      <c r="AE278" s="53" t="str">
        <f t="shared" si="88"/>
        <v/>
      </c>
      <c r="AF278" s="53" t="str">
        <f t="shared" si="89"/>
        <v/>
      </c>
      <c r="AG278" s="98" t="str">
        <f t="shared" si="90"/>
        <v/>
      </c>
      <c r="AH278" s="84"/>
      <c r="AI278" s="8"/>
      <c r="AJ278" s="55">
        <f t="shared" si="91"/>
        <v>0</v>
      </c>
      <c r="AK278" s="85"/>
      <c r="AL278" s="86"/>
      <c r="AM278" s="101">
        <f t="shared" si="92"/>
        <v>0</v>
      </c>
      <c r="AN278" s="147" t="str">
        <f t="shared" si="93"/>
        <v/>
      </c>
      <c r="AO278" s="147" t="str">
        <f t="shared" si="94"/>
        <v/>
      </c>
      <c r="AP278" s="3">
        <f t="shared" si="95"/>
        <v>25700</v>
      </c>
      <c r="AQ278" s="3">
        <f t="shared" si="96"/>
        <v>28000</v>
      </c>
    </row>
    <row r="279" spans="1:43" s="3" customFormat="1" ht="39" customHeight="1" thickBot="1" x14ac:dyDescent="0.25">
      <c r="A279" s="2"/>
      <c r="B279" s="87">
        <v>272</v>
      </c>
      <c r="C279" s="173"/>
      <c r="D279" s="174"/>
      <c r="E279" s="175"/>
      <c r="F279" s="4"/>
      <c r="G279" s="4"/>
      <c r="H279" s="174"/>
      <c r="I279" s="189"/>
      <c r="J279" s="190"/>
      <c r="K279" s="178"/>
      <c r="L279" s="179"/>
      <c r="M279" s="180"/>
      <c r="N279" s="181"/>
      <c r="O279" s="182"/>
      <c r="P279" s="183"/>
      <c r="Q279" s="184" t="str">
        <f t="shared" si="80"/>
        <v/>
      </c>
      <c r="R279" s="185" t="str">
        <f t="shared" si="97"/>
        <v/>
      </c>
      <c r="S279" s="191"/>
      <c r="T279" s="192">
        <f t="shared" si="81"/>
        <v>0</v>
      </c>
      <c r="U279" s="218">
        <v>28000</v>
      </c>
      <c r="V279" s="193">
        <f t="shared" si="98"/>
        <v>0</v>
      </c>
      <c r="W279" s="194">
        <f t="shared" si="99"/>
        <v>0</v>
      </c>
      <c r="X279" s="96"/>
      <c r="Y279" s="97" t="str">
        <f t="shared" si="82"/>
        <v/>
      </c>
      <c r="Z279" s="56" t="str">
        <f t="shared" si="83"/>
        <v/>
      </c>
      <c r="AA279" s="56" t="str">
        <f t="shared" si="84"/>
        <v/>
      </c>
      <c r="AB279" s="56" t="str">
        <f t="shared" si="85"/>
        <v/>
      </c>
      <c r="AC279" s="56" t="str">
        <f t="shared" si="86"/>
        <v/>
      </c>
      <c r="AD279" s="56" t="str">
        <f t="shared" si="87"/>
        <v/>
      </c>
      <c r="AE279" s="53" t="str">
        <f t="shared" si="88"/>
        <v/>
      </c>
      <c r="AF279" s="53" t="str">
        <f t="shared" si="89"/>
        <v/>
      </c>
      <c r="AG279" s="98" t="str">
        <f t="shared" si="90"/>
        <v/>
      </c>
      <c r="AH279" s="84"/>
      <c r="AI279" s="8"/>
      <c r="AJ279" s="55">
        <f t="shared" si="91"/>
        <v>0</v>
      </c>
      <c r="AK279" s="85"/>
      <c r="AL279" s="86"/>
      <c r="AM279" s="101">
        <f t="shared" si="92"/>
        <v>0</v>
      </c>
      <c r="AN279" s="147" t="str">
        <f t="shared" si="93"/>
        <v/>
      </c>
      <c r="AO279" s="147" t="str">
        <f t="shared" si="94"/>
        <v/>
      </c>
      <c r="AP279" s="3">
        <f t="shared" si="95"/>
        <v>25700</v>
      </c>
      <c r="AQ279" s="3">
        <f t="shared" si="96"/>
        <v>28000</v>
      </c>
    </row>
    <row r="280" spans="1:43" s="3" customFormat="1" ht="39" customHeight="1" thickBot="1" x14ac:dyDescent="0.25">
      <c r="A280" s="2"/>
      <c r="B280" s="87">
        <v>273</v>
      </c>
      <c r="C280" s="173"/>
      <c r="D280" s="174"/>
      <c r="E280" s="175"/>
      <c r="F280" s="4"/>
      <c r="G280" s="4"/>
      <c r="H280" s="174"/>
      <c r="I280" s="189"/>
      <c r="J280" s="190"/>
      <c r="K280" s="178"/>
      <c r="L280" s="179"/>
      <c r="M280" s="180"/>
      <c r="N280" s="181"/>
      <c r="O280" s="182"/>
      <c r="P280" s="183"/>
      <c r="Q280" s="184" t="str">
        <f t="shared" si="80"/>
        <v/>
      </c>
      <c r="R280" s="185" t="str">
        <f t="shared" si="97"/>
        <v/>
      </c>
      <c r="S280" s="191"/>
      <c r="T280" s="192">
        <f t="shared" si="81"/>
        <v>0</v>
      </c>
      <c r="U280" s="218">
        <v>28000</v>
      </c>
      <c r="V280" s="193">
        <f t="shared" si="98"/>
        <v>0</v>
      </c>
      <c r="W280" s="194">
        <f t="shared" si="99"/>
        <v>0</v>
      </c>
      <c r="X280" s="96"/>
      <c r="Y280" s="97" t="str">
        <f t="shared" si="82"/>
        <v/>
      </c>
      <c r="Z280" s="56" t="str">
        <f t="shared" si="83"/>
        <v/>
      </c>
      <c r="AA280" s="56" t="str">
        <f t="shared" si="84"/>
        <v/>
      </c>
      <c r="AB280" s="56" t="str">
        <f t="shared" si="85"/>
        <v/>
      </c>
      <c r="AC280" s="56" t="str">
        <f t="shared" si="86"/>
        <v/>
      </c>
      <c r="AD280" s="56" t="str">
        <f t="shared" si="87"/>
        <v/>
      </c>
      <c r="AE280" s="53" t="str">
        <f t="shared" si="88"/>
        <v/>
      </c>
      <c r="AF280" s="53" t="str">
        <f t="shared" si="89"/>
        <v/>
      </c>
      <c r="AG280" s="98" t="str">
        <f t="shared" si="90"/>
        <v/>
      </c>
      <c r="AH280" s="84"/>
      <c r="AI280" s="8"/>
      <c r="AJ280" s="55">
        <f t="shared" si="91"/>
        <v>0</v>
      </c>
      <c r="AK280" s="85"/>
      <c r="AL280" s="86"/>
      <c r="AM280" s="101">
        <f t="shared" si="92"/>
        <v>0</v>
      </c>
      <c r="AN280" s="147" t="str">
        <f t="shared" si="93"/>
        <v/>
      </c>
      <c r="AO280" s="147" t="str">
        <f t="shared" si="94"/>
        <v/>
      </c>
      <c r="AP280" s="3">
        <f t="shared" si="95"/>
        <v>25700</v>
      </c>
      <c r="AQ280" s="3">
        <f t="shared" si="96"/>
        <v>28000</v>
      </c>
    </row>
    <row r="281" spans="1:43" s="3" customFormat="1" ht="39" customHeight="1" thickBot="1" x14ac:dyDescent="0.25">
      <c r="A281" s="2"/>
      <c r="B281" s="87">
        <v>274</v>
      </c>
      <c r="C281" s="173"/>
      <c r="D281" s="174"/>
      <c r="E281" s="175"/>
      <c r="F281" s="4"/>
      <c r="G281" s="4"/>
      <c r="H281" s="174"/>
      <c r="I281" s="189"/>
      <c r="J281" s="190"/>
      <c r="K281" s="178"/>
      <c r="L281" s="179"/>
      <c r="M281" s="180"/>
      <c r="N281" s="181"/>
      <c r="O281" s="182"/>
      <c r="P281" s="183"/>
      <c r="Q281" s="184" t="str">
        <f t="shared" si="80"/>
        <v/>
      </c>
      <c r="R281" s="185" t="str">
        <f t="shared" si="97"/>
        <v/>
      </c>
      <c r="S281" s="191"/>
      <c r="T281" s="192">
        <f t="shared" si="81"/>
        <v>0</v>
      </c>
      <c r="U281" s="218">
        <v>28000</v>
      </c>
      <c r="V281" s="193">
        <f t="shared" si="98"/>
        <v>0</v>
      </c>
      <c r="W281" s="194">
        <f t="shared" si="99"/>
        <v>0</v>
      </c>
      <c r="X281" s="96"/>
      <c r="Y281" s="97" t="str">
        <f t="shared" si="82"/>
        <v/>
      </c>
      <c r="Z281" s="56" t="str">
        <f t="shared" si="83"/>
        <v/>
      </c>
      <c r="AA281" s="56" t="str">
        <f t="shared" si="84"/>
        <v/>
      </c>
      <c r="AB281" s="56" t="str">
        <f t="shared" si="85"/>
        <v/>
      </c>
      <c r="AC281" s="56" t="str">
        <f t="shared" si="86"/>
        <v/>
      </c>
      <c r="AD281" s="56" t="str">
        <f t="shared" si="87"/>
        <v/>
      </c>
      <c r="AE281" s="53" t="str">
        <f t="shared" si="88"/>
        <v/>
      </c>
      <c r="AF281" s="53" t="str">
        <f t="shared" si="89"/>
        <v/>
      </c>
      <c r="AG281" s="98" t="str">
        <f t="shared" si="90"/>
        <v/>
      </c>
      <c r="AH281" s="84"/>
      <c r="AI281" s="8"/>
      <c r="AJ281" s="55">
        <f t="shared" si="91"/>
        <v>0</v>
      </c>
      <c r="AK281" s="85"/>
      <c r="AL281" s="86"/>
      <c r="AM281" s="101">
        <f t="shared" si="92"/>
        <v>0</v>
      </c>
      <c r="AN281" s="147" t="str">
        <f t="shared" si="93"/>
        <v/>
      </c>
      <c r="AO281" s="147" t="str">
        <f t="shared" si="94"/>
        <v/>
      </c>
      <c r="AP281" s="3">
        <f t="shared" si="95"/>
        <v>25700</v>
      </c>
      <c r="AQ281" s="3">
        <f t="shared" si="96"/>
        <v>28000</v>
      </c>
    </row>
    <row r="282" spans="1:43" s="3" customFormat="1" ht="39" customHeight="1" thickBot="1" x14ac:dyDescent="0.25">
      <c r="A282" s="2"/>
      <c r="B282" s="87">
        <v>275</v>
      </c>
      <c r="C282" s="173"/>
      <c r="D282" s="174"/>
      <c r="E282" s="175"/>
      <c r="F282" s="4"/>
      <c r="G282" s="4"/>
      <c r="H282" s="174"/>
      <c r="I282" s="189"/>
      <c r="J282" s="190"/>
      <c r="K282" s="178"/>
      <c r="L282" s="179"/>
      <c r="M282" s="180"/>
      <c r="N282" s="181"/>
      <c r="O282" s="182"/>
      <c r="P282" s="183"/>
      <c r="Q282" s="184" t="str">
        <f t="shared" si="80"/>
        <v/>
      </c>
      <c r="R282" s="185" t="str">
        <f t="shared" si="97"/>
        <v/>
      </c>
      <c r="S282" s="191"/>
      <c r="T282" s="192">
        <f t="shared" si="81"/>
        <v>0</v>
      </c>
      <c r="U282" s="218">
        <v>28000</v>
      </c>
      <c r="V282" s="193">
        <f t="shared" si="98"/>
        <v>0</v>
      </c>
      <c r="W282" s="194">
        <f t="shared" si="99"/>
        <v>0</v>
      </c>
      <c r="X282" s="96"/>
      <c r="Y282" s="97" t="str">
        <f t="shared" si="82"/>
        <v/>
      </c>
      <c r="Z282" s="56" t="str">
        <f t="shared" si="83"/>
        <v/>
      </c>
      <c r="AA282" s="56" t="str">
        <f t="shared" si="84"/>
        <v/>
      </c>
      <c r="AB282" s="56" t="str">
        <f t="shared" si="85"/>
        <v/>
      </c>
      <c r="AC282" s="56" t="str">
        <f t="shared" si="86"/>
        <v/>
      </c>
      <c r="AD282" s="56" t="str">
        <f t="shared" si="87"/>
        <v/>
      </c>
      <c r="AE282" s="53" t="str">
        <f t="shared" si="88"/>
        <v/>
      </c>
      <c r="AF282" s="53" t="str">
        <f t="shared" si="89"/>
        <v/>
      </c>
      <c r="AG282" s="98" t="str">
        <f t="shared" si="90"/>
        <v/>
      </c>
      <c r="AH282" s="84"/>
      <c r="AI282" s="8"/>
      <c r="AJ282" s="55">
        <f t="shared" si="91"/>
        <v>0</v>
      </c>
      <c r="AK282" s="85"/>
      <c r="AL282" s="86"/>
      <c r="AM282" s="101">
        <f t="shared" si="92"/>
        <v>0</v>
      </c>
      <c r="AN282" s="147" t="str">
        <f t="shared" si="93"/>
        <v/>
      </c>
      <c r="AO282" s="147" t="str">
        <f t="shared" si="94"/>
        <v/>
      </c>
      <c r="AP282" s="3">
        <f t="shared" si="95"/>
        <v>25700</v>
      </c>
      <c r="AQ282" s="3">
        <f t="shared" si="96"/>
        <v>28000</v>
      </c>
    </row>
    <row r="283" spans="1:43" s="3" customFormat="1" ht="39" customHeight="1" thickBot="1" x14ac:dyDescent="0.25">
      <c r="A283" s="2"/>
      <c r="B283" s="87">
        <v>276</v>
      </c>
      <c r="C283" s="173"/>
      <c r="D283" s="174"/>
      <c r="E283" s="175"/>
      <c r="F283" s="4"/>
      <c r="G283" s="4"/>
      <c r="H283" s="174"/>
      <c r="I283" s="189"/>
      <c r="J283" s="190"/>
      <c r="K283" s="178"/>
      <c r="L283" s="179"/>
      <c r="M283" s="180"/>
      <c r="N283" s="181"/>
      <c r="O283" s="182"/>
      <c r="P283" s="183"/>
      <c r="Q283" s="184" t="str">
        <f t="shared" si="80"/>
        <v/>
      </c>
      <c r="R283" s="185" t="str">
        <f t="shared" si="97"/>
        <v/>
      </c>
      <c r="S283" s="191"/>
      <c r="T283" s="192">
        <f t="shared" si="81"/>
        <v>0</v>
      </c>
      <c r="U283" s="218">
        <v>28000</v>
      </c>
      <c r="V283" s="193">
        <f t="shared" si="98"/>
        <v>0</v>
      </c>
      <c r="W283" s="194">
        <f t="shared" si="99"/>
        <v>0</v>
      </c>
      <c r="X283" s="96"/>
      <c r="Y283" s="97" t="str">
        <f t="shared" si="82"/>
        <v/>
      </c>
      <c r="Z283" s="56" t="str">
        <f t="shared" si="83"/>
        <v/>
      </c>
      <c r="AA283" s="56" t="str">
        <f t="shared" si="84"/>
        <v/>
      </c>
      <c r="AB283" s="56" t="str">
        <f t="shared" si="85"/>
        <v/>
      </c>
      <c r="AC283" s="56" t="str">
        <f t="shared" si="86"/>
        <v/>
      </c>
      <c r="AD283" s="56" t="str">
        <f t="shared" si="87"/>
        <v/>
      </c>
      <c r="AE283" s="53" t="str">
        <f t="shared" si="88"/>
        <v/>
      </c>
      <c r="AF283" s="53" t="str">
        <f t="shared" si="89"/>
        <v/>
      </c>
      <c r="AG283" s="98" t="str">
        <f t="shared" si="90"/>
        <v/>
      </c>
      <c r="AH283" s="84"/>
      <c r="AI283" s="8"/>
      <c r="AJ283" s="55">
        <f t="shared" si="91"/>
        <v>0</v>
      </c>
      <c r="AK283" s="85"/>
      <c r="AL283" s="86"/>
      <c r="AM283" s="101">
        <f t="shared" si="92"/>
        <v>0</v>
      </c>
      <c r="AN283" s="147" t="str">
        <f t="shared" si="93"/>
        <v/>
      </c>
      <c r="AO283" s="147" t="str">
        <f t="shared" si="94"/>
        <v/>
      </c>
      <c r="AP283" s="3">
        <f t="shared" si="95"/>
        <v>25700</v>
      </c>
      <c r="AQ283" s="3">
        <f t="shared" si="96"/>
        <v>28000</v>
      </c>
    </row>
    <row r="284" spans="1:43" s="3" customFormat="1" ht="39" customHeight="1" thickBot="1" x14ac:dyDescent="0.25">
      <c r="A284" s="2"/>
      <c r="B284" s="87">
        <v>277</v>
      </c>
      <c r="C284" s="173"/>
      <c r="D284" s="174"/>
      <c r="E284" s="175"/>
      <c r="F284" s="4"/>
      <c r="G284" s="4"/>
      <c r="H284" s="174"/>
      <c r="I284" s="189"/>
      <c r="J284" s="190"/>
      <c r="K284" s="178"/>
      <c r="L284" s="179"/>
      <c r="M284" s="180"/>
      <c r="N284" s="181"/>
      <c r="O284" s="182"/>
      <c r="P284" s="183"/>
      <c r="Q284" s="184" t="str">
        <f t="shared" si="80"/>
        <v/>
      </c>
      <c r="R284" s="185" t="str">
        <f t="shared" si="97"/>
        <v/>
      </c>
      <c r="S284" s="191"/>
      <c r="T284" s="192">
        <f t="shared" si="81"/>
        <v>0</v>
      </c>
      <c r="U284" s="218">
        <v>28000</v>
      </c>
      <c r="V284" s="193">
        <f t="shared" si="98"/>
        <v>0</v>
      </c>
      <c r="W284" s="194">
        <f t="shared" si="99"/>
        <v>0</v>
      </c>
      <c r="X284" s="96"/>
      <c r="Y284" s="97" t="str">
        <f t="shared" si="82"/>
        <v/>
      </c>
      <c r="Z284" s="56" t="str">
        <f t="shared" si="83"/>
        <v/>
      </c>
      <c r="AA284" s="56" t="str">
        <f t="shared" si="84"/>
        <v/>
      </c>
      <c r="AB284" s="56" t="str">
        <f t="shared" si="85"/>
        <v/>
      </c>
      <c r="AC284" s="56" t="str">
        <f t="shared" si="86"/>
        <v/>
      </c>
      <c r="AD284" s="56" t="str">
        <f t="shared" si="87"/>
        <v/>
      </c>
      <c r="AE284" s="53" t="str">
        <f t="shared" si="88"/>
        <v/>
      </c>
      <c r="AF284" s="53" t="str">
        <f t="shared" si="89"/>
        <v/>
      </c>
      <c r="AG284" s="98" t="str">
        <f t="shared" si="90"/>
        <v/>
      </c>
      <c r="AH284" s="84"/>
      <c r="AI284" s="8"/>
      <c r="AJ284" s="55">
        <f t="shared" si="91"/>
        <v>0</v>
      </c>
      <c r="AK284" s="85"/>
      <c r="AL284" s="86"/>
      <c r="AM284" s="101">
        <f t="shared" si="92"/>
        <v>0</v>
      </c>
      <c r="AN284" s="147" t="str">
        <f t="shared" si="93"/>
        <v/>
      </c>
      <c r="AO284" s="147" t="str">
        <f t="shared" si="94"/>
        <v/>
      </c>
      <c r="AP284" s="3">
        <f t="shared" si="95"/>
        <v>25700</v>
      </c>
      <c r="AQ284" s="3">
        <f t="shared" si="96"/>
        <v>28000</v>
      </c>
    </row>
    <row r="285" spans="1:43" s="3" customFormat="1" ht="39" customHeight="1" thickBot="1" x14ac:dyDescent="0.25">
      <c r="A285" s="2"/>
      <c r="B285" s="87">
        <v>278</v>
      </c>
      <c r="C285" s="173"/>
      <c r="D285" s="174"/>
      <c r="E285" s="175"/>
      <c r="F285" s="4"/>
      <c r="G285" s="4"/>
      <c r="H285" s="174"/>
      <c r="I285" s="189"/>
      <c r="J285" s="190"/>
      <c r="K285" s="178"/>
      <c r="L285" s="179"/>
      <c r="M285" s="180"/>
      <c r="N285" s="181"/>
      <c r="O285" s="182"/>
      <c r="P285" s="183"/>
      <c r="Q285" s="184" t="str">
        <f t="shared" si="80"/>
        <v/>
      </c>
      <c r="R285" s="185" t="str">
        <f t="shared" si="97"/>
        <v/>
      </c>
      <c r="S285" s="191"/>
      <c r="T285" s="192">
        <f t="shared" si="81"/>
        <v>0</v>
      </c>
      <c r="U285" s="218">
        <v>28000</v>
      </c>
      <c r="V285" s="193">
        <f t="shared" si="98"/>
        <v>0</v>
      </c>
      <c r="W285" s="194">
        <f t="shared" si="99"/>
        <v>0</v>
      </c>
      <c r="X285" s="96"/>
      <c r="Y285" s="97" t="str">
        <f t="shared" si="82"/>
        <v/>
      </c>
      <c r="Z285" s="56" t="str">
        <f t="shared" si="83"/>
        <v/>
      </c>
      <c r="AA285" s="56" t="str">
        <f t="shared" si="84"/>
        <v/>
      </c>
      <c r="AB285" s="56" t="str">
        <f t="shared" si="85"/>
        <v/>
      </c>
      <c r="AC285" s="56" t="str">
        <f t="shared" si="86"/>
        <v/>
      </c>
      <c r="AD285" s="56" t="str">
        <f t="shared" si="87"/>
        <v/>
      </c>
      <c r="AE285" s="53" t="str">
        <f t="shared" si="88"/>
        <v/>
      </c>
      <c r="AF285" s="53" t="str">
        <f t="shared" si="89"/>
        <v/>
      </c>
      <c r="AG285" s="98" t="str">
        <f t="shared" si="90"/>
        <v/>
      </c>
      <c r="AH285" s="84"/>
      <c r="AI285" s="8"/>
      <c r="AJ285" s="55">
        <f t="shared" si="91"/>
        <v>0</v>
      </c>
      <c r="AK285" s="85"/>
      <c r="AL285" s="86"/>
      <c r="AM285" s="101">
        <f t="shared" si="92"/>
        <v>0</v>
      </c>
      <c r="AN285" s="147" t="str">
        <f t="shared" si="93"/>
        <v/>
      </c>
      <c r="AO285" s="147" t="str">
        <f t="shared" si="94"/>
        <v/>
      </c>
      <c r="AP285" s="3">
        <f t="shared" si="95"/>
        <v>25700</v>
      </c>
      <c r="AQ285" s="3">
        <f t="shared" si="96"/>
        <v>28000</v>
      </c>
    </row>
    <row r="286" spans="1:43" s="3" customFormat="1" ht="39" customHeight="1" thickBot="1" x14ac:dyDescent="0.25">
      <c r="A286" s="2"/>
      <c r="B286" s="87">
        <v>279</v>
      </c>
      <c r="C286" s="173"/>
      <c r="D286" s="174"/>
      <c r="E286" s="175"/>
      <c r="F286" s="4"/>
      <c r="G286" s="4"/>
      <c r="H286" s="174"/>
      <c r="I286" s="189"/>
      <c r="J286" s="190"/>
      <c r="K286" s="178"/>
      <c r="L286" s="179"/>
      <c r="M286" s="180"/>
      <c r="N286" s="181"/>
      <c r="O286" s="182"/>
      <c r="P286" s="183"/>
      <c r="Q286" s="184" t="str">
        <f t="shared" si="80"/>
        <v/>
      </c>
      <c r="R286" s="185" t="str">
        <f t="shared" si="97"/>
        <v/>
      </c>
      <c r="S286" s="191"/>
      <c r="T286" s="192">
        <f t="shared" si="81"/>
        <v>0</v>
      </c>
      <c r="U286" s="218">
        <v>28000</v>
      </c>
      <c r="V286" s="193">
        <f t="shared" si="98"/>
        <v>0</v>
      </c>
      <c r="W286" s="194">
        <f t="shared" si="99"/>
        <v>0</v>
      </c>
      <c r="X286" s="96"/>
      <c r="Y286" s="97" t="str">
        <f t="shared" si="82"/>
        <v/>
      </c>
      <c r="Z286" s="56" t="str">
        <f t="shared" si="83"/>
        <v/>
      </c>
      <c r="AA286" s="56" t="str">
        <f t="shared" si="84"/>
        <v/>
      </c>
      <c r="AB286" s="56" t="str">
        <f t="shared" si="85"/>
        <v/>
      </c>
      <c r="AC286" s="56" t="str">
        <f t="shared" si="86"/>
        <v/>
      </c>
      <c r="AD286" s="56" t="str">
        <f t="shared" si="87"/>
        <v/>
      </c>
      <c r="AE286" s="53" t="str">
        <f t="shared" si="88"/>
        <v/>
      </c>
      <c r="AF286" s="53" t="str">
        <f t="shared" si="89"/>
        <v/>
      </c>
      <c r="AG286" s="98" t="str">
        <f t="shared" si="90"/>
        <v/>
      </c>
      <c r="AH286" s="84"/>
      <c r="AI286" s="8"/>
      <c r="AJ286" s="55">
        <f t="shared" si="91"/>
        <v>0</v>
      </c>
      <c r="AK286" s="85"/>
      <c r="AL286" s="86"/>
      <c r="AM286" s="101">
        <f t="shared" si="92"/>
        <v>0</v>
      </c>
      <c r="AN286" s="147" t="str">
        <f t="shared" si="93"/>
        <v/>
      </c>
      <c r="AO286" s="147" t="str">
        <f t="shared" si="94"/>
        <v/>
      </c>
      <c r="AP286" s="3">
        <f t="shared" si="95"/>
        <v>25700</v>
      </c>
      <c r="AQ286" s="3">
        <f t="shared" si="96"/>
        <v>28000</v>
      </c>
    </row>
    <row r="287" spans="1:43" s="3" customFormat="1" ht="39" customHeight="1" thickBot="1" x14ac:dyDescent="0.25">
      <c r="A287" s="2"/>
      <c r="B287" s="87">
        <v>280</v>
      </c>
      <c r="C287" s="173"/>
      <c r="D287" s="174"/>
      <c r="E287" s="175"/>
      <c r="F287" s="4"/>
      <c r="G287" s="4"/>
      <c r="H287" s="174"/>
      <c r="I287" s="189"/>
      <c r="J287" s="190"/>
      <c r="K287" s="178"/>
      <c r="L287" s="179"/>
      <c r="M287" s="180"/>
      <c r="N287" s="181"/>
      <c r="O287" s="182"/>
      <c r="P287" s="183"/>
      <c r="Q287" s="184" t="str">
        <f t="shared" si="80"/>
        <v/>
      </c>
      <c r="R287" s="185" t="str">
        <f t="shared" si="97"/>
        <v/>
      </c>
      <c r="S287" s="191"/>
      <c r="T287" s="192">
        <f t="shared" si="81"/>
        <v>0</v>
      </c>
      <c r="U287" s="218">
        <v>28000</v>
      </c>
      <c r="V287" s="193">
        <f t="shared" si="98"/>
        <v>0</v>
      </c>
      <c r="W287" s="194">
        <f t="shared" si="99"/>
        <v>0</v>
      </c>
      <c r="X287" s="96"/>
      <c r="Y287" s="97" t="str">
        <f t="shared" si="82"/>
        <v/>
      </c>
      <c r="Z287" s="56" t="str">
        <f t="shared" si="83"/>
        <v/>
      </c>
      <c r="AA287" s="56" t="str">
        <f t="shared" si="84"/>
        <v/>
      </c>
      <c r="AB287" s="56" t="str">
        <f t="shared" si="85"/>
        <v/>
      </c>
      <c r="AC287" s="56" t="str">
        <f t="shared" si="86"/>
        <v/>
      </c>
      <c r="AD287" s="56" t="str">
        <f t="shared" si="87"/>
        <v/>
      </c>
      <c r="AE287" s="53" t="str">
        <f t="shared" si="88"/>
        <v/>
      </c>
      <c r="AF287" s="53" t="str">
        <f t="shared" si="89"/>
        <v/>
      </c>
      <c r="AG287" s="98" t="str">
        <f t="shared" si="90"/>
        <v/>
      </c>
      <c r="AH287" s="84"/>
      <c r="AI287" s="8"/>
      <c r="AJ287" s="55">
        <f t="shared" si="91"/>
        <v>0</v>
      </c>
      <c r="AK287" s="85"/>
      <c r="AL287" s="86"/>
      <c r="AM287" s="101">
        <f t="shared" si="92"/>
        <v>0</v>
      </c>
      <c r="AN287" s="147" t="str">
        <f t="shared" si="93"/>
        <v/>
      </c>
      <c r="AO287" s="147" t="str">
        <f t="shared" si="94"/>
        <v/>
      </c>
      <c r="AP287" s="3">
        <f t="shared" si="95"/>
        <v>25700</v>
      </c>
      <c r="AQ287" s="3">
        <f t="shared" si="96"/>
        <v>28000</v>
      </c>
    </row>
    <row r="288" spans="1:43" s="3" customFormat="1" ht="39" customHeight="1" thickBot="1" x14ac:dyDescent="0.25">
      <c r="A288" s="2"/>
      <c r="B288" s="87">
        <v>281</v>
      </c>
      <c r="C288" s="173"/>
      <c r="D288" s="174"/>
      <c r="E288" s="175"/>
      <c r="F288" s="4"/>
      <c r="G288" s="4"/>
      <c r="H288" s="174"/>
      <c r="I288" s="189"/>
      <c r="J288" s="190"/>
      <c r="K288" s="178"/>
      <c r="L288" s="179"/>
      <c r="M288" s="180"/>
      <c r="N288" s="181"/>
      <c r="O288" s="182"/>
      <c r="P288" s="183"/>
      <c r="Q288" s="184" t="str">
        <f t="shared" si="80"/>
        <v/>
      </c>
      <c r="R288" s="185" t="str">
        <f t="shared" si="97"/>
        <v/>
      </c>
      <c r="S288" s="191"/>
      <c r="T288" s="192">
        <f t="shared" si="81"/>
        <v>0</v>
      </c>
      <c r="U288" s="218">
        <v>28000</v>
      </c>
      <c r="V288" s="193">
        <f t="shared" si="98"/>
        <v>0</v>
      </c>
      <c r="W288" s="194">
        <f t="shared" si="99"/>
        <v>0</v>
      </c>
      <c r="X288" s="96"/>
      <c r="Y288" s="97" t="str">
        <f t="shared" si="82"/>
        <v/>
      </c>
      <c r="Z288" s="56" t="str">
        <f t="shared" si="83"/>
        <v/>
      </c>
      <c r="AA288" s="56" t="str">
        <f t="shared" si="84"/>
        <v/>
      </c>
      <c r="AB288" s="56" t="str">
        <f t="shared" si="85"/>
        <v/>
      </c>
      <c r="AC288" s="56" t="str">
        <f t="shared" si="86"/>
        <v/>
      </c>
      <c r="AD288" s="56" t="str">
        <f t="shared" si="87"/>
        <v/>
      </c>
      <c r="AE288" s="53" t="str">
        <f t="shared" si="88"/>
        <v/>
      </c>
      <c r="AF288" s="53" t="str">
        <f t="shared" si="89"/>
        <v/>
      </c>
      <c r="AG288" s="98" t="str">
        <f t="shared" si="90"/>
        <v/>
      </c>
      <c r="AH288" s="84"/>
      <c r="AI288" s="8"/>
      <c r="AJ288" s="55">
        <f t="shared" si="91"/>
        <v>0</v>
      </c>
      <c r="AK288" s="85"/>
      <c r="AL288" s="86"/>
      <c r="AM288" s="101">
        <f t="shared" si="92"/>
        <v>0</v>
      </c>
      <c r="AN288" s="147" t="str">
        <f t="shared" si="93"/>
        <v/>
      </c>
      <c r="AO288" s="147" t="str">
        <f t="shared" si="94"/>
        <v/>
      </c>
      <c r="AP288" s="3">
        <f t="shared" si="95"/>
        <v>25700</v>
      </c>
      <c r="AQ288" s="3">
        <f t="shared" si="96"/>
        <v>28000</v>
      </c>
    </row>
    <row r="289" spans="1:43" s="3" customFormat="1" ht="39" customHeight="1" thickBot="1" x14ac:dyDescent="0.25">
      <c r="A289" s="2"/>
      <c r="B289" s="87">
        <v>282</v>
      </c>
      <c r="C289" s="173"/>
      <c r="D289" s="174"/>
      <c r="E289" s="175"/>
      <c r="F289" s="4"/>
      <c r="G289" s="4"/>
      <c r="H289" s="174"/>
      <c r="I289" s="189"/>
      <c r="J289" s="190"/>
      <c r="K289" s="178"/>
      <c r="L289" s="179"/>
      <c r="M289" s="180"/>
      <c r="N289" s="181"/>
      <c r="O289" s="182"/>
      <c r="P289" s="183"/>
      <c r="Q289" s="184" t="str">
        <f t="shared" si="80"/>
        <v/>
      </c>
      <c r="R289" s="185" t="str">
        <f t="shared" si="97"/>
        <v/>
      </c>
      <c r="S289" s="191"/>
      <c r="T289" s="192">
        <f t="shared" si="81"/>
        <v>0</v>
      </c>
      <c r="U289" s="218">
        <v>28000</v>
      </c>
      <c r="V289" s="193">
        <f t="shared" si="98"/>
        <v>0</v>
      </c>
      <c r="W289" s="194">
        <f t="shared" si="99"/>
        <v>0</v>
      </c>
      <c r="X289" s="96"/>
      <c r="Y289" s="97" t="str">
        <f t="shared" si="82"/>
        <v/>
      </c>
      <c r="Z289" s="56" t="str">
        <f t="shared" si="83"/>
        <v/>
      </c>
      <c r="AA289" s="56" t="str">
        <f t="shared" si="84"/>
        <v/>
      </c>
      <c r="AB289" s="56" t="str">
        <f t="shared" si="85"/>
        <v/>
      </c>
      <c r="AC289" s="56" t="str">
        <f t="shared" si="86"/>
        <v/>
      </c>
      <c r="AD289" s="56" t="str">
        <f t="shared" si="87"/>
        <v/>
      </c>
      <c r="AE289" s="53" t="str">
        <f t="shared" si="88"/>
        <v/>
      </c>
      <c r="AF289" s="53" t="str">
        <f t="shared" si="89"/>
        <v/>
      </c>
      <c r="AG289" s="98" t="str">
        <f t="shared" si="90"/>
        <v/>
      </c>
      <c r="AH289" s="84"/>
      <c r="AI289" s="8"/>
      <c r="AJ289" s="55">
        <f t="shared" si="91"/>
        <v>0</v>
      </c>
      <c r="AK289" s="85"/>
      <c r="AL289" s="86"/>
      <c r="AM289" s="101">
        <f t="shared" si="92"/>
        <v>0</v>
      </c>
      <c r="AN289" s="147" t="str">
        <f t="shared" si="93"/>
        <v/>
      </c>
      <c r="AO289" s="147" t="str">
        <f t="shared" si="94"/>
        <v/>
      </c>
      <c r="AP289" s="3">
        <f t="shared" si="95"/>
        <v>25700</v>
      </c>
      <c r="AQ289" s="3">
        <f t="shared" si="96"/>
        <v>28000</v>
      </c>
    </row>
    <row r="290" spans="1:43" s="3" customFormat="1" ht="39" customHeight="1" thickBot="1" x14ac:dyDescent="0.25">
      <c r="A290" s="2"/>
      <c r="B290" s="87">
        <v>283</v>
      </c>
      <c r="C290" s="173"/>
      <c r="D290" s="174"/>
      <c r="E290" s="175"/>
      <c r="F290" s="4"/>
      <c r="G290" s="4"/>
      <c r="H290" s="174"/>
      <c r="I290" s="189"/>
      <c r="J290" s="190"/>
      <c r="K290" s="178"/>
      <c r="L290" s="179"/>
      <c r="M290" s="180"/>
      <c r="N290" s="181"/>
      <c r="O290" s="182"/>
      <c r="P290" s="183"/>
      <c r="Q290" s="184" t="str">
        <f t="shared" si="80"/>
        <v/>
      </c>
      <c r="R290" s="185" t="str">
        <f t="shared" si="97"/>
        <v/>
      </c>
      <c r="S290" s="191"/>
      <c r="T290" s="192">
        <f t="shared" si="81"/>
        <v>0</v>
      </c>
      <c r="U290" s="218">
        <v>28000</v>
      </c>
      <c r="V290" s="193">
        <f t="shared" si="98"/>
        <v>0</v>
      </c>
      <c r="W290" s="194">
        <f t="shared" si="99"/>
        <v>0</v>
      </c>
      <c r="X290" s="96"/>
      <c r="Y290" s="97" t="str">
        <f t="shared" si="82"/>
        <v/>
      </c>
      <c r="Z290" s="56" t="str">
        <f t="shared" si="83"/>
        <v/>
      </c>
      <c r="AA290" s="56" t="str">
        <f t="shared" si="84"/>
        <v/>
      </c>
      <c r="AB290" s="56" t="str">
        <f t="shared" si="85"/>
        <v/>
      </c>
      <c r="AC290" s="56" t="str">
        <f t="shared" si="86"/>
        <v/>
      </c>
      <c r="AD290" s="56" t="str">
        <f t="shared" si="87"/>
        <v/>
      </c>
      <c r="AE290" s="53" t="str">
        <f t="shared" si="88"/>
        <v/>
      </c>
      <c r="AF290" s="53" t="str">
        <f t="shared" si="89"/>
        <v/>
      </c>
      <c r="AG290" s="98" t="str">
        <f t="shared" si="90"/>
        <v/>
      </c>
      <c r="AH290" s="84"/>
      <c r="AI290" s="8"/>
      <c r="AJ290" s="55">
        <f t="shared" si="91"/>
        <v>0</v>
      </c>
      <c r="AK290" s="85"/>
      <c r="AL290" s="86"/>
      <c r="AM290" s="101">
        <f t="shared" si="92"/>
        <v>0</v>
      </c>
      <c r="AN290" s="147" t="str">
        <f t="shared" si="93"/>
        <v/>
      </c>
      <c r="AO290" s="147" t="str">
        <f t="shared" si="94"/>
        <v/>
      </c>
      <c r="AP290" s="3">
        <f t="shared" si="95"/>
        <v>25700</v>
      </c>
      <c r="AQ290" s="3">
        <f t="shared" si="96"/>
        <v>28000</v>
      </c>
    </row>
    <row r="291" spans="1:43" s="3" customFormat="1" ht="39" customHeight="1" thickBot="1" x14ac:dyDescent="0.25">
      <c r="A291" s="2"/>
      <c r="B291" s="87">
        <v>284</v>
      </c>
      <c r="C291" s="173"/>
      <c r="D291" s="174"/>
      <c r="E291" s="175"/>
      <c r="F291" s="4"/>
      <c r="G291" s="4"/>
      <c r="H291" s="174"/>
      <c r="I291" s="189"/>
      <c r="J291" s="190"/>
      <c r="K291" s="178"/>
      <c r="L291" s="179"/>
      <c r="M291" s="180"/>
      <c r="N291" s="181"/>
      <c r="O291" s="182"/>
      <c r="P291" s="183"/>
      <c r="Q291" s="184" t="str">
        <f t="shared" si="80"/>
        <v/>
      </c>
      <c r="R291" s="185" t="str">
        <f t="shared" si="97"/>
        <v/>
      </c>
      <c r="S291" s="191"/>
      <c r="T291" s="192">
        <f t="shared" si="81"/>
        <v>0</v>
      </c>
      <c r="U291" s="218">
        <v>28000</v>
      </c>
      <c r="V291" s="193">
        <f t="shared" si="98"/>
        <v>0</v>
      </c>
      <c r="W291" s="194">
        <f t="shared" si="99"/>
        <v>0</v>
      </c>
      <c r="X291" s="96"/>
      <c r="Y291" s="97" t="str">
        <f t="shared" si="82"/>
        <v/>
      </c>
      <c r="Z291" s="56" t="str">
        <f t="shared" si="83"/>
        <v/>
      </c>
      <c r="AA291" s="56" t="str">
        <f t="shared" si="84"/>
        <v/>
      </c>
      <c r="AB291" s="56" t="str">
        <f t="shared" si="85"/>
        <v/>
      </c>
      <c r="AC291" s="56" t="str">
        <f t="shared" si="86"/>
        <v/>
      </c>
      <c r="AD291" s="56" t="str">
        <f t="shared" si="87"/>
        <v/>
      </c>
      <c r="AE291" s="53" t="str">
        <f t="shared" si="88"/>
        <v/>
      </c>
      <c r="AF291" s="53" t="str">
        <f t="shared" si="89"/>
        <v/>
      </c>
      <c r="AG291" s="98" t="str">
        <f t="shared" si="90"/>
        <v/>
      </c>
      <c r="AH291" s="84"/>
      <c r="AI291" s="8"/>
      <c r="AJ291" s="55">
        <f t="shared" si="91"/>
        <v>0</v>
      </c>
      <c r="AK291" s="85"/>
      <c r="AL291" s="86"/>
      <c r="AM291" s="101">
        <f t="shared" si="92"/>
        <v>0</v>
      </c>
      <c r="AN291" s="147" t="str">
        <f t="shared" si="93"/>
        <v/>
      </c>
      <c r="AO291" s="147" t="str">
        <f t="shared" si="94"/>
        <v/>
      </c>
      <c r="AP291" s="3">
        <f t="shared" si="95"/>
        <v>25700</v>
      </c>
      <c r="AQ291" s="3">
        <f t="shared" si="96"/>
        <v>28000</v>
      </c>
    </row>
    <row r="292" spans="1:43" s="3" customFormat="1" ht="39" customHeight="1" thickBot="1" x14ac:dyDescent="0.25">
      <c r="A292" s="2"/>
      <c r="B292" s="87">
        <v>285</v>
      </c>
      <c r="C292" s="173"/>
      <c r="D292" s="174"/>
      <c r="E292" s="175"/>
      <c r="F292" s="4"/>
      <c r="G292" s="4"/>
      <c r="H292" s="174"/>
      <c r="I292" s="189"/>
      <c r="J292" s="190"/>
      <c r="K292" s="178"/>
      <c r="L292" s="179"/>
      <c r="M292" s="180"/>
      <c r="N292" s="181"/>
      <c r="O292" s="182"/>
      <c r="P292" s="183"/>
      <c r="Q292" s="184" t="str">
        <f t="shared" si="80"/>
        <v/>
      </c>
      <c r="R292" s="185" t="str">
        <f t="shared" si="97"/>
        <v/>
      </c>
      <c r="S292" s="191"/>
      <c r="T292" s="192">
        <f t="shared" si="81"/>
        <v>0</v>
      </c>
      <c r="U292" s="218">
        <v>28000</v>
      </c>
      <c r="V292" s="193">
        <f t="shared" si="98"/>
        <v>0</v>
      </c>
      <c r="W292" s="194">
        <f t="shared" si="99"/>
        <v>0</v>
      </c>
      <c r="X292" s="96"/>
      <c r="Y292" s="97" t="str">
        <f t="shared" si="82"/>
        <v/>
      </c>
      <c r="Z292" s="56" t="str">
        <f t="shared" si="83"/>
        <v/>
      </c>
      <c r="AA292" s="56" t="str">
        <f t="shared" si="84"/>
        <v/>
      </c>
      <c r="AB292" s="56" t="str">
        <f t="shared" si="85"/>
        <v/>
      </c>
      <c r="AC292" s="56" t="str">
        <f t="shared" si="86"/>
        <v/>
      </c>
      <c r="AD292" s="56" t="str">
        <f t="shared" si="87"/>
        <v/>
      </c>
      <c r="AE292" s="53" t="str">
        <f t="shared" si="88"/>
        <v/>
      </c>
      <c r="AF292" s="53" t="str">
        <f t="shared" si="89"/>
        <v/>
      </c>
      <c r="AG292" s="98" t="str">
        <f t="shared" si="90"/>
        <v/>
      </c>
      <c r="AH292" s="84"/>
      <c r="AI292" s="8"/>
      <c r="AJ292" s="55">
        <f t="shared" si="91"/>
        <v>0</v>
      </c>
      <c r="AK292" s="85"/>
      <c r="AL292" s="86"/>
      <c r="AM292" s="101">
        <f t="shared" si="92"/>
        <v>0</v>
      </c>
      <c r="AN292" s="147" t="str">
        <f t="shared" si="93"/>
        <v/>
      </c>
      <c r="AO292" s="147" t="str">
        <f t="shared" si="94"/>
        <v/>
      </c>
      <c r="AP292" s="3">
        <f t="shared" si="95"/>
        <v>25700</v>
      </c>
      <c r="AQ292" s="3">
        <f t="shared" si="96"/>
        <v>28000</v>
      </c>
    </row>
    <row r="293" spans="1:43" s="3" customFormat="1" ht="39" customHeight="1" thickBot="1" x14ac:dyDescent="0.25">
      <c r="A293" s="2"/>
      <c r="B293" s="87">
        <v>286</v>
      </c>
      <c r="C293" s="173"/>
      <c r="D293" s="174"/>
      <c r="E293" s="175"/>
      <c r="F293" s="4"/>
      <c r="G293" s="4"/>
      <c r="H293" s="174"/>
      <c r="I293" s="189"/>
      <c r="J293" s="190"/>
      <c r="K293" s="178"/>
      <c r="L293" s="179"/>
      <c r="M293" s="180"/>
      <c r="N293" s="181"/>
      <c r="O293" s="182"/>
      <c r="P293" s="183"/>
      <c r="Q293" s="184" t="str">
        <f t="shared" si="80"/>
        <v/>
      </c>
      <c r="R293" s="185" t="str">
        <f t="shared" si="97"/>
        <v/>
      </c>
      <c r="S293" s="191"/>
      <c r="T293" s="192">
        <f t="shared" si="81"/>
        <v>0</v>
      </c>
      <c r="U293" s="218">
        <v>28000</v>
      </c>
      <c r="V293" s="193">
        <f t="shared" si="98"/>
        <v>0</v>
      </c>
      <c r="W293" s="194">
        <f t="shared" si="99"/>
        <v>0</v>
      </c>
      <c r="X293" s="96"/>
      <c r="Y293" s="97" t="str">
        <f t="shared" si="82"/>
        <v/>
      </c>
      <c r="Z293" s="56" t="str">
        <f t="shared" si="83"/>
        <v/>
      </c>
      <c r="AA293" s="56" t="str">
        <f t="shared" si="84"/>
        <v/>
      </c>
      <c r="AB293" s="56" t="str">
        <f t="shared" si="85"/>
        <v/>
      </c>
      <c r="AC293" s="56" t="str">
        <f t="shared" si="86"/>
        <v/>
      </c>
      <c r="AD293" s="56" t="str">
        <f t="shared" si="87"/>
        <v/>
      </c>
      <c r="AE293" s="53" t="str">
        <f t="shared" si="88"/>
        <v/>
      </c>
      <c r="AF293" s="53" t="str">
        <f t="shared" si="89"/>
        <v/>
      </c>
      <c r="AG293" s="98" t="str">
        <f t="shared" si="90"/>
        <v/>
      </c>
      <c r="AH293" s="84"/>
      <c r="AI293" s="8"/>
      <c r="AJ293" s="55">
        <f t="shared" si="91"/>
        <v>0</v>
      </c>
      <c r="AK293" s="85"/>
      <c r="AL293" s="86"/>
      <c r="AM293" s="101">
        <f t="shared" si="92"/>
        <v>0</v>
      </c>
      <c r="AN293" s="147" t="str">
        <f t="shared" si="93"/>
        <v/>
      </c>
      <c r="AO293" s="147" t="str">
        <f t="shared" si="94"/>
        <v/>
      </c>
      <c r="AP293" s="3">
        <f t="shared" si="95"/>
        <v>25700</v>
      </c>
      <c r="AQ293" s="3">
        <f t="shared" si="96"/>
        <v>28000</v>
      </c>
    </row>
    <row r="294" spans="1:43" s="3" customFormat="1" ht="39" customHeight="1" thickBot="1" x14ac:dyDescent="0.25">
      <c r="A294" s="2"/>
      <c r="B294" s="87">
        <v>287</v>
      </c>
      <c r="C294" s="173"/>
      <c r="D294" s="174"/>
      <c r="E294" s="175"/>
      <c r="F294" s="4"/>
      <c r="G294" s="4"/>
      <c r="H294" s="174"/>
      <c r="I294" s="189"/>
      <c r="J294" s="190"/>
      <c r="K294" s="178"/>
      <c r="L294" s="179"/>
      <c r="M294" s="180"/>
      <c r="N294" s="181"/>
      <c r="O294" s="182"/>
      <c r="P294" s="183"/>
      <c r="Q294" s="184" t="str">
        <f t="shared" si="80"/>
        <v/>
      </c>
      <c r="R294" s="185" t="str">
        <f t="shared" si="97"/>
        <v/>
      </c>
      <c r="S294" s="191"/>
      <c r="T294" s="192">
        <f t="shared" si="81"/>
        <v>0</v>
      </c>
      <c r="U294" s="218">
        <v>28000</v>
      </c>
      <c r="V294" s="193">
        <f t="shared" si="98"/>
        <v>0</v>
      </c>
      <c r="W294" s="194">
        <f t="shared" si="99"/>
        <v>0</v>
      </c>
      <c r="X294" s="96"/>
      <c r="Y294" s="97" t="str">
        <f t="shared" si="82"/>
        <v/>
      </c>
      <c r="Z294" s="56" t="str">
        <f t="shared" si="83"/>
        <v/>
      </c>
      <c r="AA294" s="56" t="str">
        <f t="shared" si="84"/>
        <v/>
      </c>
      <c r="AB294" s="56" t="str">
        <f t="shared" si="85"/>
        <v/>
      </c>
      <c r="AC294" s="56" t="str">
        <f t="shared" si="86"/>
        <v/>
      </c>
      <c r="AD294" s="56" t="str">
        <f t="shared" si="87"/>
        <v/>
      </c>
      <c r="AE294" s="53" t="str">
        <f t="shared" si="88"/>
        <v/>
      </c>
      <c r="AF294" s="53" t="str">
        <f t="shared" si="89"/>
        <v/>
      </c>
      <c r="AG294" s="98" t="str">
        <f t="shared" si="90"/>
        <v/>
      </c>
      <c r="AH294" s="84"/>
      <c r="AI294" s="8"/>
      <c r="AJ294" s="55">
        <f t="shared" si="91"/>
        <v>0</v>
      </c>
      <c r="AK294" s="85"/>
      <c r="AL294" s="86"/>
      <c r="AM294" s="101">
        <f t="shared" si="92"/>
        <v>0</v>
      </c>
      <c r="AN294" s="147" t="str">
        <f t="shared" si="93"/>
        <v/>
      </c>
      <c r="AO294" s="147" t="str">
        <f t="shared" si="94"/>
        <v/>
      </c>
      <c r="AP294" s="3">
        <f t="shared" si="95"/>
        <v>25700</v>
      </c>
      <c r="AQ294" s="3">
        <f t="shared" si="96"/>
        <v>28000</v>
      </c>
    </row>
    <row r="295" spans="1:43" s="3" customFormat="1" ht="39" customHeight="1" thickBot="1" x14ac:dyDescent="0.25">
      <c r="A295" s="2"/>
      <c r="B295" s="87">
        <v>288</v>
      </c>
      <c r="C295" s="173"/>
      <c r="D295" s="174"/>
      <c r="E295" s="175"/>
      <c r="F295" s="4"/>
      <c r="G295" s="4"/>
      <c r="H295" s="174"/>
      <c r="I295" s="189"/>
      <c r="J295" s="190"/>
      <c r="K295" s="178"/>
      <c r="L295" s="179"/>
      <c r="M295" s="180"/>
      <c r="N295" s="181"/>
      <c r="O295" s="182"/>
      <c r="P295" s="183"/>
      <c r="Q295" s="184" t="str">
        <f t="shared" si="80"/>
        <v/>
      </c>
      <c r="R295" s="185" t="str">
        <f t="shared" si="97"/>
        <v/>
      </c>
      <c r="S295" s="191"/>
      <c r="T295" s="192">
        <f t="shared" si="81"/>
        <v>0</v>
      </c>
      <c r="U295" s="218">
        <v>28000</v>
      </c>
      <c r="V295" s="193">
        <f t="shared" si="98"/>
        <v>0</v>
      </c>
      <c r="W295" s="194">
        <f t="shared" si="99"/>
        <v>0</v>
      </c>
      <c r="X295" s="96"/>
      <c r="Y295" s="97" t="str">
        <f t="shared" si="82"/>
        <v/>
      </c>
      <c r="Z295" s="56" t="str">
        <f t="shared" si="83"/>
        <v/>
      </c>
      <c r="AA295" s="56" t="str">
        <f t="shared" si="84"/>
        <v/>
      </c>
      <c r="AB295" s="56" t="str">
        <f t="shared" si="85"/>
        <v/>
      </c>
      <c r="AC295" s="56" t="str">
        <f t="shared" si="86"/>
        <v/>
      </c>
      <c r="AD295" s="56" t="str">
        <f t="shared" si="87"/>
        <v/>
      </c>
      <c r="AE295" s="53" t="str">
        <f t="shared" si="88"/>
        <v/>
      </c>
      <c r="AF295" s="53" t="str">
        <f t="shared" si="89"/>
        <v/>
      </c>
      <c r="AG295" s="98" t="str">
        <f t="shared" si="90"/>
        <v/>
      </c>
      <c r="AH295" s="84"/>
      <c r="AI295" s="8"/>
      <c r="AJ295" s="55">
        <f t="shared" si="91"/>
        <v>0</v>
      </c>
      <c r="AK295" s="85"/>
      <c r="AL295" s="86"/>
      <c r="AM295" s="101">
        <f t="shared" si="92"/>
        <v>0</v>
      </c>
      <c r="AN295" s="147" t="str">
        <f t="shared" si="93"/>
        <v/>
      </c>
      <c r="AO295" s="147" t="str">
        <f t="shared" si="94"/>
        <v/>
      </c>
      <c r="AP295" s="3">
        <f t="shared" si="95"/>
        <v>25700</v>
      </c>
      <c r="AQ295" s="3">
        <f t="shared" si="96"/>
        <v>28000</v>
      </c>
    </row>
    <row r="296" spans="1:43" s="3" customFormat="1" ht="39" customHeight="1" thickBot="1" x14ac:dyDescent="0.25">
      <c r="A296" s="2"/>
      <c r="B296" s="87">
        <v>289</v>
      </c>
      <c r="C296" s="173"/>
      <c r="D296" s="174"/>
      <c r="E296" s="175"/>
      <c r="F296" s="4"/>
      <c r="G296" s="4"/>
      <c r="H296" s="174"/>
      <c r="I296" s="189"/>
      <c r="J296" s="190"/>
      <c r="K296" s="178"/>
      <c r="L296" s="179"/>
      <c r="M296" s="180"/>
      <c r="N296" s="181"/>
      <c r="O296" s="182"/>
      <c r="P296" s="183"/>
      <c r="Q296" s="184" t="str">
        <f t="shared" si="80"/>
        <v/>
      </c>
      <c r="R296" s="185" t="str">
        <f t="shared" si="97"/>
        <v/>
      </c>
      <c r="S296" s="191"/>
      <c r="T296" s="192">
        <f t="shared" si="81"/>
        <v>0</v>
      </c>
      <c r="U296" s="218">
        <v>28000</v>
      </c>
      <c r="V296" s="193">
        <f t="shared" si="98"/>
        <v>0</v>
      </c>
      <c r="W296" s="194">
        <f t="shared" si="99"/>
        <v>0</v>
      </c>
      <c r="X296" s="96"/>
      <c r="Y296" s="97" t="str">
        <f t="shared" si="82"/>
        <v/>
      </c>
      <c r="Z296" s="56" t="str">
        <f t="shared" si="83"/>
        <v/>
      </c>
      <c r="AA296" s="56" t="str">
        <f t="shared" si="84"/>
        <v/>
      </c>
      <c r="AB296" s="56" t="str">
        <f t="shared" si="85"/>
        <v/>
      </c>
      <c r="AC296" s="56" t="str">
        <f t="shared" si="86"/>
        <v/>
      </c>
      <c r="AD296" s="56" t="str">
        <f t="shared" si="87"/>
        <v/>
      </c>
      <c r="AE296" s="53" t="str">
        <f t="shared" si="88"/>
        <v/>
      </c>
      <c r="AF296" s="53" t="str">
        <f t="shared" si="89"/>
        <v/>
      </c>
      <c r="AG296" s="98" t="str">
        <f t="shared" si="90"/>
        <v/>
      </c>
      <c r="AH296" s="84"/>
      <c r="AI296" s="8"/>
      <c r="AJ296" s="55">
        <f t="shared" si="91"/>
        <v>0</v>
      </c>
      <c r="AK296" s="85"/>
      <c r="AL296" s="86"/>
      <c r="AM296" s="101">
        <f t="shared" si="92"/>
        <v>0</v>
      </c>
      <c r="AN296" s="147" t="str">
        <f t="shared" si="93"/>
        <v/>
      </c>
      <c r="AO296" s="147" t="str">
        <f t="shared" si="94"/>
        <v/>
      </c>
      <c r="AP296" s="3">
        <f t="shared" si="95"/>
        <v>25700</v>
      </c>
      <c r="AQ296" s="3">
        <f t="shared" si="96"/>
        <v>28000</v>
      </c>
    </row>
    <row r="297" spans="1:43" s="3" customFormat="1" ht="39" customHeight="1" thickBot="1" x14ac:dyDescent="0.25">
      <c r="A297" s="2"/>
      <c r="B297" s="87">
        <v>290</v>
      </c>
      <c r="C297" s="173"/>
      <c r="D297" s="174"/>
      <c r="E297" s="175"/>
      <c r="F297" s="4"/>
      <c r="G297" s="4"/>
      <c r="H297" s="174"/>
      <c r="I297" s="189"/>
      <c r="J297" s="190"/>
      <c r="K297" s="178"/>
      <c r="L297" s="179"/>
      <c r="M297" s="180"/>
      <c r="N297" s="181"/>
      <c r="O297" s="182"/>
      <c r="P297" s="183"/>
      <c r="Q297" s="184" t="str">
        <f t="shared" si="80"/>
        <v/>
      </c>
      <c r="R297" s="185" t="str">
        <f t="shared" si="97"/>
        <v/>
      </c>
      <c r="S297" s="191"/>
      <c r="T297" s="192">
        <f t="shared" si="81"/>
        <v>0</v>
      </c>
      <c r="U297" s="218">
        <v>28000</v>
      </c>
      <c r="V297" s="193">
        <f t="shared" si="98"/>
        <v>0</v>
      </c>
      <c r="W297" s="194">
        <f t="shared" si="99"/>
        <v>0</v>
      </c>
      <c r="X297" s="96"/>
      <c r="Y297" s="97" t="str">
        <f t="shared" si="82"/>
        <v/>
      </c>
      <c r="Z297" s="56" t="str">
        <f t="shared" si="83"/>
        <v/>
      </c>
      <c r="AA297" s="56" t="str">
        <f t="shared" si="84"/>
        <v/>
      </c>
      <c r="AB297" s="56" t="str">
        <f t="shared" si="85"/>
        <v/>
      </c>
      <c r="AC297" s="56" t="str">
        <f t="shared" si="86"/>
        <v/>
      </c>
      <c r="AD297" s="56" t="str">
        <f t="shared" si="87"/>
        <v/>
      </c>
      <c r="AE297" s="53" t="str">
        <f t="shared" si="88"/>
        <v/>
      </c>
      <c r="AF297" s="53" t="str">
        <f t="shared" si="89"/>
        <v/>
      </c>
      <c r="AG297" s="98" t="str">
        <f t="shared" si="90"/>
        <v/>
      </c>
      <c r="AH297" s="84"/>
      <c r="AI297" s="8"/>
      <c r="AJ297" s="55">
        <f t="shared" si="91"/>
        <v>0</v>
      </c>
      <c r="AK297" s="85"/>
      <c r="AL297" s="86"/>
      <c r="AM297" s="101">
        <f t="shared" si="92"/>
        <v>0</v>
      </c>
      <c r="AN297" s="147" t="str">
        <f t="shared" si="93"/>
        <v/>
      </c>
      <c r="AO297" s="147" t="str">
        <f t="shared" si="94"/>
        <v/>
      </c>
      <c r="AP297" s="3">
        <f t="shared" si="95"/>
        <v>25700</v>
      </c>
      <c r="AQ297" s="3">
        <f t="shared" si="96"/>
        <v>28000</v>
      </c>
    </row>
    <row r="298" spans="1:43" s="3" customFormat="1" ht="39" customHeight="1" thickBot="1" x14ac:dyDescent="0.25">
      <c r="A298" s="2"/>
      <c r="B298" s="87">
        <v>291</v>
      </c>
      <c r="C298" s="173"/>
      <c r="D298" s="174"/>
      <c r="E298" s="175"/>
      <c r="F298" s="4"/>
      <c r="G298" s="4"/>
      <c r="H298" s="174"/>
      <c r="I298" s="189"/>
      <c r="J298" s="190"/>
      <c r="K298" s="178"/>
      <c r="L298" s="179"/>
      <c r="M298" s="180"/>
      <c r="N298" s="181"/>
      <c r="O298" s="182"/>
      <c r="P298" s="183"/>
      <c r="Q298" s="184" t="str">
        <f t="shared" si="80"/>
        <v/>
      </c>
      <c r="R298" s="185" t="str">
        <f t="shared" si="97"/>
        <v/>
      </c>
      <c r="S298" s="191"/>
      <c r="T298" s="192">
        <f t="shared" si="81"/>
        <v>0</v>
      </c>
      <c r="U298" s="218">
        <v>28000</v>
      </c>
      <c r="V298" s="193">
        <f t="shared" si="98"/>
        <v>0</v>
      </c>
      <c r="W298" s="194">
        <f t="shared" si="99"/>
        <v>0</v>
      </c>
      <c r="X298" s="96"/>
      <c r="Y298" s="97" t="str">
        <f t="shared" si="82"/>
        <v/>
      </c>
      <c r="Z298" s="56" t="str">
        <f t="shared" si="83"/>
        <v/>
      </c>
      <c r="AA298" s="56" t="str">
        <f t="shared" si="84"/>
        <v/>
      </c>
      <c r="AB298" s="56" t="str">
        <f t="shared" si="85"/>
        <v/>
      </c>
      <c r="AC298" s="56" t="str">
        <f t="shared" si="86"/>
        <v/>
      </c>
      <c r="AD298" s="56" t="str">
        <f t="shared" si="87"/>
        <v/>
      </c>
      <c r="AE298" s="53" t="str">
        <f t="shared" si="88"/>
        <v/>
      </c>
      <c r="AF298" s="53" t="str">
        <f t="shared" si="89"/>
        <v/>
      </c>
      <c r="AG298" s="98" t="str">
        <f t="shared" si="90"/>
        <v/>
      </c>
      <c r="AH298" s="84"/>
      <c r="AI298" s="8"/>
      <c r="AJ298" s="55">
        <f t="shared" si="91"/>
        <v>0</v>
      </c>
      <c r="AK298" s="85"/>
      <c r="AL298" s="86"/>
      <c r="AM298" s="101">
        <f t="shared" si="92"/>
        <v>0</v>
      </c>
      <c r="AN298" s="147" t="str">
        <f t="shared" si="93"/>
        <v/>
      </c>
      <c r="AO298" s="147" t="str">
        <f t="shared" si="94"/>
        <v/>
      </c>
      <c r="AP298" s="3">
        <f t="shared" si="95"/>
        <v>25700</v>
      </c>
      <c r="AQ298" s="3">
        <f t="shared" si="96"/>
        <v>28000</v>
      </c>
    </row>
    <row r="299" spans="1:43" s="3" customFormat="1" ht="39" customHeight="1" thickBot="1" x14ac:dyDescent="0.25">
      <c r="A299" s="2"/>
      <c r="B299" s="87">
        <v>292</v>
      </c>
      <c r="C299" s="173"/>
      <c r="D299" s="174"/>
      <c r="E299" s="175"/>
      <c r="F299" s="4"/>
      <c r="G299" s="4"/>
      <c r="H299" s="174"/>
      <c r="I299" s="189"/>
      <c r="J299" s="190"/>
      <c r="K299" s="178"/>
      <c r="L299" s="179"/>
      <c r="M299" s="180"/>
      <c r="N299" s="181"/>
      <c r="O299" s="182"/>
      <c r="P299" s="183"/>
      <c r="Q299" s="184" t="str">
        <f t="shared" si="80"/>
        <v/>
      </c>
      <c r="R299" s="185" t="str">
        <f t="shared" si="97"/>
        <v/>
      </c>
      <c r="S299" s="191"/>
      <c r="T299" s="192">
        <f t="shared" si="81"/>
        <v>0</v>
      </c>
      <c r="U299" s="218">
        <v>28000</v>
      </c>
      <c r="V299" s="193">
        <f t="shared" si="98"/>
        <v>0</v>
      </c>
      <c r="W299" s="194">
        <f t="shared" si="99"/>
        <v>0</v>
      </c>
      <c r="X299" s="96"/>
      <c r="Y299" s="97" t="str">
        <f t="shared" si="82"/>
        <v/>
      </c>
      <c r="Z299" s="56" t="str">
        <f t="shared" si="83"/>
        <v/>
      </c>
      <c r="AA299" s="56" t="str">
        <f t="shared" si="84"/>
        <v/>
      </c>
      <c r="AB299" s="56" t="str">
        <f t="shared" si="85"/>
        <v/>
      </c>
      <c r="AC299" s="56" t="str">
        <f t="shared" si="86"/>
        <v/>
      </c>
      <c r="AD299" s="56" t="str">
        <f t="shared" si="87"/>
        <v/>
      </c>
      <c r="AE299" s="53" t="str">
        <f t="shared" si="88"/>
        <v/>
      </c>
      <c r="AF299" s="53" t="str">
        <f t="shared" si="89"/>
        <v/>
      </c>
      <c r="AG299" s="98" t="str">
        <f t="shared" si="90"/>
        <v/>
      </c>
      <c r="AH299" s="84"/>
      <c r="AI299" s="8"/>
      <c r="AJ299" s="55">
        <f t="shared" si="91"/>
        <v>0</v>
      </c>
      <c r="AK299" s="85"/>
      <c r="AL299" s="86"/>
      <c r="AM299" s="101">
        <f t="shared" si="92"/>
        <v>0</v>
      </c>
      <c r="AN299" s="147" t="str">
        <f t="shared" si="93"/>
        <v/>
      </c>
      <c r="AO299" s="147" t="str">
        <f t="shared" si="94"/>
        <v/>
      </c>
      <c r="AP299" s="3">
        <f t="shared" si="95"/>
        <v>25700</v>
      </c>
      <c r="AQ299" s="3">
        <f t="shared" si="96"/>
        <v>28000</v>
      </c>
    </row>
    <row r="300" spans="1:43" s="3" customFormat="1" ht="39" customHeight="1" thickBot="1" x14ac:dyDescent="0.25">
      <c r="A300" s="2"/>
      <c r="B300" s="87">
        <v>293</v>
      </c>
      <c r="C300" s="173"/>
      <c r="D300" s="174"/>
      <c r="E300" s="175"/>
      <c r="F300" s="4"/>
      <c r="G300" s="4"/>
      <c r="H300" s="174"/>
      <c r="I300" s="189"/>
      <c r="J300" s="190"/>
      <c r="K300" s="178"/>
      <c r="L300" s="179"/>
      <c r="M300" s="180"/>
      <c r="N300" s="181"/>
      <c r="O300" s="182"/>
      <c r="P300" s="183"/>
      <c r="Q300" s="184" t="str">
        <f t="shared" si="80"/>
        <v/>
      </c>
      <c r="R300" s="185" t="str">
        <f t="shared" si="97"/>
        <v/>
      </c>
      <c r="S300" s="191"/>
      <c r="T300" s="192">
        <f t="shared" si="81"/>
        <v>0</v>
      </c>
      <c r="U300" s="218">
        <v>28000</v>
      </c>
      <c r="V300" s="193">
        <f t="shared" si="98"/>
        <v>0</v>
      </c>
      <c r="W300" s="194">
        <f t="shared" si="99"/>
        <v>0</v>
      </c>
      <c r="X300" s="96"/>
      <c r="Y300" s="97" t="str">
        <f t="shared" si="82"/>
        <v/>
      </c>
      <c r="Z300" s="56" t="str">
        <f t="shared" si="83"/>
        <v/>
      </c>
      <c r="AA300" s="56" t="str">
        <f t="shared" si="84"/>
        <v/>
      </c>
      <c r="AB300" s="56" t="str">
        <f t="shared" si="85"/>
        <v/>
      </c>
      <c r="AC300" s="56" t="str">
        <f t="shared" si="86"/>
        <v/>
      </c>
      <c r="AD300" s="56" t="str">
        <f t="shared" si="87"/>
        <v/>
      </c>
      <c r="AE300" s="53" t="str">
        <f t="shared" si="88"/>
        <v/>
      </c>
      <c r="AF300" s="53" t="str">
        <f t="shared" si="89"/>
        <v/>
      </c>
      <c r="AG300" s="98" t="str">
        <f t="shared" si="90"/>
        <v/>
      </c>
      <c r="AH300" s="84"/>
      <c r="AI300" s="8"/>
      <c r="AJ300" s="55">
        <f t="shared" si="91"/>
        <v>0</v>
      </c>
      <c r="AK300" s="85"/>
      <c r="AL300" s="86"/>
      <c r="AM300" s="101">
        <f t="shared" si="92"/>
        <v>0</v>
      </c>
      <c r="AN300" s="147" t="str">
        <f t="shared" si="93"/>
        <v/>
      </c>
      <c r="AO300" s="147" t="str">
        <f t="shared" si="94"/>
        <v/>
      </c>
      <c r="AP300" s="3">
        <f t="shared" si="95"/>
        <v>25700</v>
      </c>
      <c r="AQ300" s="3">
        <f t="shared" si="96"/>
        <v>28000</v>
      </c>
    </row>
    <row r="301" spans="1:43" s="3" customFormat="1" ht="39" customHeight="1" thickBot="1" x14ac:dyDescent="0.25">
      <c r="A301" s="2"/>
      <c r="B301" s="87">
        <v>294</v>
      </c>
      <c r="C301" s="173"/>
      <c r="D301" s="174"/>
      <c r="E301" s="175"/>
      <c r="F301" s="4"/>
      <c r="G301" s="4"/>
      <c r="H301" s="174"/>
      <c r="I301" s="189"/>
      <c r="J301" s="190"/>
      <c r="K301" s="178"/>
      <c r="L301" s="179"/>
      <c r="M301" s="180"/>
      <c r="N301" s="181"/>
      <c r="O301" s="182"/>
      <c r="P301" s="183"/>
      <c r="Q301" s="184" t="str">
        <f t="shared" si="80"/>
        <v/>
      </c>
      <c r="R301" s="185" t="str">
        <f t="shared" si="97"/>
        <v/>
      </c>
      <c r="S301" s="191"/>
      <c r="T301" s="192">
        <f t="shared" si="81"/>
        <v>0</v>
      </c>
      <c r="U301" s="218">
        <v>28000</v>
      </c>
      <c r="V301" s="193">
        <f t="shared" si="98"/>
        <v>0</v>
      </c>
      <c r="W301" s="194">
        <f t="shared" si="99"/>
        <v>0</v>
      </c>
      <c r="X301" s="96"/>
      <c r="Y301" s="97" t="str">
        <f t="shared" si="82"/>
        <v/>
      </c>
      <c r="Z301" s="56" t="str">
        <f t="shared" si="83"/>
        <v/>
      </c>
      <c r="AA301" s="56" t="str">
        <f t="shared" si="84"/>
        <v/>
      </c>
      <c r="AB301" s="56" t="str">
        <f t="shared" si="85"/>
        <v/>
      </c>
      <c r="AC301" s="56" t="str">
        <f t="shared" si="86"/>
        <v/>
      </c>
      <c r="AD301" s="56" t="str">
        <f t="shared" si="87"/>
        <v/>
      </c>
      <c r="AE301" s="53" t="str">
        <f t="shared" si="88"/>
        <v/>
      </c>
      <c r="AF301" s="53" t="str">
        <f t="shared" si="89"/>
        <v/>
      </c>
      <c r="AG301" s="98" t="str">
        <f t="shared" si="90"/>
        <v/>
      </c>
      <c r="AH301" s="84"/>
      <c r="AI301" s="8"/>
      <c r="AJ301" s="55">
        <f t="shared" si="91"/>
        <v>0</v>
      </c>
      <c r="AK301" s="85"/>
      <c r="AL301" s="86"/>
      <c r="AM301" s="101">
        <f t="shared" si="92"/>
        <v>0</v>
      </c>
      <c r="AN301" s="147" t="str">
        <f t="shared" si="93"/>
        <v/>
      </c>
      <c r="AO301" s="147" t="str">
        <f t="shared" si="94"/>
        <v/>
      </c>
      <c r="AP301" s="3">
        <f t="shared" si="95"/>
        <v>25700</v>
      </c>
      <c r="AQ301" s="3">
        <f t="shared" si="96"/>
        <v>28000</v>
      </c>
    </row>
    <row r="302" spans="1:43" s="3" customFormat="1" ht="39" customHeight="1" thickBot="1" x14ac:dyDescent="0.25">
      <c r="A302" s="2"/>
      <c r="B302" s="87">
        <v>295</v>
      </c>
      <c r="C302" s="173"/>
      <c r="D302" s="174"/>
      <c r="E302" s="175"/>
      <c r="F302" s="4"/>
      <c r="G302" s="4"/>
      <c r="H302" s="174"/>
      <c r="I302" s="189"/>
      <c r="J302" s="190"/>
      <c r="K302" s="178"/>
      <c r="L302" s="179"/>
      <c r="M302" s="180"/>
      <c r="N302" s="181"/>
      <c r="O302" s="182"/>
      <c r="P302" s="183"/>
      <c r="Q302" s="184" t="str">
        <f t="shared" si="80"/>
        <v/>
      </c>
      <c r="R302" s="185" t="str">
        <f t="shared" si="97"/>
        <v/>
      </c>
      <c r="S302" s="191"/>
      <c r="T302" s="192">
        <f t="shared" si="81"/>
        <v>0</v>
      </c>
      <c r="U302" s="218">
        <v>28000</v>
      </c>
      <c r="V302" s="193">
        <f t="shared" si="98"/>
        <v>0</v>
      </c>
      <c r="W302" s="194">
        <f t="shared" si="99"/>
        <v>0</v>
      </c>
      <c r="X302" s="96"/>
      <c r="Y302" s="97" t="str">
        <f t="shared" si="82"/>
        <v/>
      </c>
      <c r="Z302" s="56" t="str">
        <f t="shared" si="83"/>
        <v/>
      </c>
      <c r="AA302" s="56" t="str">
        <f t="shared" si="84"/>
        <v/>
      </c>
      <c r="AB302" s="56" t="str">
        <f t="shared" si="85"/>
        <v/>
      </c>
      <c r="AC302" s="56" t="str">
        <f t="shared" si="86"/>
        <v/>
      </c>
      <c r="AD302" s="56" t="str">
        <f t="shared" si="87"/>
        <v/>
      </c>
      <c r="AE302" s="53" t="str">
        <f t="shared" si="88"/>
        <v/>
      </c>
      <c r="AF302" s="53" t="str">
        <f t="shared" si="89"/>
        <v/>
      </c>
      <c r="AG302" s="98" t="str">
        <f t="shared" si="90"/>
        <v/>
      </c>
      <c r="AH302" s="84"/>
      <c r="AI302" s="8"/>
      <c r="AJ302" s="55">
        <f t="shared" si="91"/>
        <v>0</v>
      </c>
      <c r="AK302" s="85"/>
      <c r="AL302" s="86"/>
      <c r="AM302" s="101">
        <f t="shared" si="92"/>
        <v>0</v>
      </c>
      <c r="AN302" s="147" t="str">
        <f t="shared" si="93"/>
        <v/>
      </c>
      <c r="AO302" s="147" t="str">
        <f t="shared" si="94"/>
        <v/>
      </c>
      <c r="AP302" s="3">
        <f t="shared" si="95"/>
        <v>25700</v>
      </c>
      <c r="AQ302" s="3">
        <f t="shared" si="96"/>
        <v>28000</v>
      </c>
    </row>
    <row r="303" spans="1:43" s="3" customFormat="1" ht="39" customHeight="1" thickBot="1" x14ac:dyDescent="0.25">
      <c r="A303" s="2"/>
      <c r="B303" s="87">
        <v>296</v>
      </c>
      <c r="C303" s="173"/>
      <c r="D303" s="174"/>
      <c r="E303" s="175"/>
      <c r="F303" s="4"/>
      <c r="G303" s="4"/>
      <c r="H303" s="174"/>
      <c r="I303" s="189"/>
      <c r="J303" s="190"/>
      <c r="K303" s="178"/>
      <c r="L303" s="179"/>
      <c r="M303" s="180"/>
      <c r="N303" s="181"/>
      <c r="O303" s="182"/>
      <c r="P303" s="183"/>
      <c r="Q303" s="184" t="str">
        <f t="shared" si="80"/>
        <v/>
      </c>
      <c r="R303" s="185" t="str">
        <f t="shared" si="97"/>
        <v/>
      </c>
      <c r="S303" s="191"/>
      <c r="T303" s="192">
        <f t="shared" si="81"/>
        <v>0</v>
      </c>
      <c r="U303" s="218">
        <v>28000</v>
      </c>
      <c r="V303" s="193">
        <f t="shared" si="98"/>
        <v>0</v>
      </c>
      <c r="W303" s="194">
        <f t="shared" si="99"/>
        <v>0</v>
      </c>
      <c r="X303" s="96"/>
      <c r="Y303" s="97" t="str">
        <f t="shared" si="82"/>
        <v/>
      </c>
      <c r="Z303" s="56" t="str">
        <f t="shared" si="83"/>
        <v/>
      </c>
      <c r="AA303" s="56" t="str">
        <f t="shared" si="84"/>
        <v/>
      </c>
      <c r="AB303" s="56" t="str">
        <f t="shared" si="85"/>
        <v/>
      </c>
      <c r="AC303" s="56" t="str">
        <f t="shared" si="86"/>
        <v/>
      </c>
      <c r="AD303" s="56" t="str">
        <f t="shared" si="87"/>
        <v/>
      </c>
      <c r="AE303" s="53" t="str">
        <f t="shared" si="88"/>
        <v/>
      </c>
      <c r="AF303" s="53" t="str">
        <f t="shared" si="89"/>
        <v/>
      </c>
      <c r="AG303" s="98" t="str">
        <f t="shared" si="90"/>
        <v/>
      </c>
      <c r="AH303" s="84"/>
      <c r="AI303" s="8"/>
      <c r="AJ303" s="55">
        <f t="shared" si="91"/>
        <v>0</v>
      </c>
      <c r="AK303" s="85"/>
      <c r="AL303" s="86"/>
      <c r="AM303" s="101">
        <f t="shared" si="92"/>
        <v>0</v>
      </c>
      <c r="AN303" s="147" t="str">
        <f t="shared" si="93"/>
        <v/>
      </c>
      <c r="AO303" s="147" t="str">
        <f t="shared" si="94"/>
        <v/>
      </c>
      <c r="AP303" s="3">
        <f t="shared" si="95"/>
        <v>25700</v>
      </c>
      <c r="AQ303" s="3">
        <f t="shared" si="96"/>
        <v>28000</v>
      </c>
    </row>
    <row r="304" spans="1:43" s="3" customFormat="1" ht="39" customHeight="1" thickBot="1" x14ac:dyDescent="0.25">
      <c r="A304" s="2"/>
      <c r="B304" s="87">
        <v>297</v>
      </c>
      <c r="C304" s="173"/>
      <c r="D304" s="174"/>
      <c r="E304" s="175"/>
      <c r="F304" s="4"/>
      <c r="G304" s="4"/>
      <c r="H304" s="174"/>
      <c r="I304" s="189"/>
      <c r="J304" s="190"/>
      <c r="K304" s="178"/>
      <c r="L304" s="179"/>
      <c r="M304" s="180"/>
      <c r="N304" s="181"/>
      <c r="O304" s="182"/>
      <c r="P304" s="183"/>
      <c r="Q304" s="184" t="str">
        <f t="shared" si="80"/>
        <v/>
      </c>
      <c r="R304" s="185" t="str">
        <f t="shared" si="97"/>
        <v/>
      </c>
      <c r="S304" s="191"/>
      <c r="T304" s="192">
        <f t="shared" si="81"/>
        <v>0</v>
      </c>
      <c r="U304" s="218">
        <v>28000</v>
      </c>
      <c r="V304" s="193">
        <f t="shared" si="98"/>
        <v>0</v>
      </c>
      <c r="W304" s="194">
        <f t="shared" si="99"/>
        <v>0</v>
      </c>
      <c r="X304" s="96"/>
      <c r="Y304" s="97" t="str">
        <f t="shared" si="82"/>
        <v/>
      </c>
      <c r="Z304" s="56" t="str">
        <f t="shared" si="83"/>
        <v/>
      </c>
      <c r="AA304" s="56" t="str">
        <f t="shared" si="84"/>
        <v/>
      </c>
      <c r="AB304" s="56" t="str">
        <f t="shared" si="85"/>
        <v/>
      </c>
      <c r="AC304" s="56" t="str">
        <f t="shared" si="86"/>
        <v/>
      </c>
      <c r="AD304" s="56" t="str">
        <f t="shared" si="87"/>
        <v/>
      </c>
      <c r="AE304" s="53" t="str">
        <f t="shared" si="88"/>
        <v/>
      </c>
      <c r="AF304" s="53" t="str">
        <f t="shared" si="89"/>
        <v/>
      </c>
      <c r="AG304" s="98" t="str">
        <f t="shared" si="90"/>
        <v/>
      </c>
      <c r="AH304" s="84"/>
      <c r="AI304" s="8"/>
      <c r="AJ304" s="55">
        <f t="shared" si="91"/>
        <v>0</v>
      </c>
      <c r="AK304" s="85"/>
      <c r="AL304" s="86"/>
      <c r="AM304" s="101">
        <f t="shared" si="92"/>
        <v>0</v>
      </c>
      <c r="AN304" s="147" t="str">
        <f t="shared" si="93"/>
        <v/>
      </c>
      <c r="AO304" s="147" t="str">
        <f t="shared" si="94"/>
        <v/>
      </c>
      <c r="AP304" s="3">
        <f t="shared" si="95"/>
        <v>25700</v>
      </c>
      <c r="AQ304" s="3">
        <f t="shared" si="96"/>
        <v>28000</v>
      </c>
    </row>
    <row r="305" spans="1:43" s="3" customFormat="1" ht="39" customHeight="1" thickBot="1" x14ac:dyDescent="0.25">
      <c r="A305" s="2"/>
      <c r="B305" s="87">
        <v>298</v>
      </c>
      <c r="C305" s="173"/>
      <c r="D305" s="174"/>
      <c r="E305" s="175"/>
      <c r="F305" s="4"/>
      <c r="G305" s="4"/>
      <c r="H305" s="174"/>
      <c r="I305" s="189"/>
      <c r="J305" s="190"/>
      <c r="K305" s="178"/>
      <c r="L305" s="179"/>
      <c r="M305" s="180"/>
      <c r="N305" s="181"/>
      <c r="O305" s="182"/>
      <c r="P305" s="183"/>
      <c r="Q305" s="184" t="str">
        <f t="shared" si="80"/>
        <v/>
      </c>
      <c r="R305" s="185" t="str">
        <f t="shared" si="97"/>
        <v/>
      </c>
      <c r="S305" s="191"/>
      <c r="T305" s="192">
        <f t="shared" si="81"/>
        <v>0</v>
      </c>
      <c r="U305" s="218">
        <v>28000</v>
      </c>
      <c r="V305" s="193">
        <f t="shared" si="98"/>
        <v>0</v>
      </c>
      <c r="W305" s="194">
        <f t="shared" si="99"/>
        <v>0</v>
      </c>
      <c r="X305" s="96"/>
      <c r="Y305" s="97" t="str">
        <f t="shared" si="82"/>
        <v/>
      </c>
      <c r="Z305" s="56" t="str">
        <f t="shared" si="83"/>
        <v/>
      </c>
      <c r="AA305" s="56" t="str">
        <f t="shared" si="84"/>
        <v/>
      </c>
      <c r="AB305" s="56" t="str">
        <f t="shared" si="85"/>
        <v/>
      </c>
      <c r="AC305" s="56" t="str">
        <f t="shared" si="86"/>
        <v/>
      </c>
      <c r="AD305" s="56" t="str">
        <f t="shared" si="87"/>
        <v/>
      </c>
      <c r="AE305" s="53" t="str">
        <f t="shared" si="88"/>
        <v/>
      </c>
      <c r="AF305" s="53" t="str">
        <f t="shared" si="89"/>
        <v/>
      </c>
      <c r="AG305" s="98" t="str">
        <f t="shared" si="90"/>
        <v/>
      </c>
      <c r="AH305" s="84"/>
      <c r="AI305" s="8"/>
      <c r="AJ305" s="55">
        <f t="shared" si="91"/>
        <v>0</v>
      </c>
      <c r="AK305" s="85"/>
      <c r="AL305" s="86"/>
      <c r="AM305" s="101">
        <f t="shared" si="92"/>
        <v>0</v>
      </c>
      <c r="AN305" s="147" t="str">
        <f t="shared" si="93"/>
        <v/>
      </c>
      <c r="AO305" s="147" t="str">
        <f t="shared" si="94"/>
        <v/>
      </c>
      <c r="AP305" s="3">
        <f t="shared" si="95"/>
        <v>25700</v>
      </c>
      <c r="AQ305" s="3">
        <f t="shared" si="96"/>
        <v>28000</v>
      </c>
    </row>
    <row r="306" spans="1:43" s="3" customFormat="1" ht="39" customHeight="1" thickBot="1" x14ac:dyDescent="0.25">
      <c r="A306" s="2"/>
      <c r="B306" s="87">
        <v>299</v>
      </c>
      <c r="C306" s="173"/>
      <c r="D306" s="174"/>
      <c r="E306" s="175"/>
      <c r="F306" s="4"/>
      <c r="G306" s="4"/>
      <c r="H306" s="174"/>
      <c r="I306" s="189"/>
      <c r="J306" s="190"/>
      <c r="K306" s="178"/>
      <c r="L306" s="179"/>
      <c r="M306" s="180"/>
      <c r="N306" s="181"/>
      <c r="O306" s="182"/>
      <c r="P306" s="183"/>
      <c r="Q306" s="184" t="str">
        <f t="shared" si="80"/>
        <v/>
      </c>
      <c r="R306" s="185" t="str">
        <f t="shared" si="97"/>
        <v/>
      </c>
      <c r="S306" s="191"/>
      <c r="T306" s="192">
        <f t="shared" si="81"/>
        <v>0</v>
      </c>
      <c r="U306" s="218">
        <v>28000</v>
      </c>
      <c r="V306" s="193">
        <f t="shared" si="98"/>
        <v>0</v>
      </c>
      <c r="W306" s="194">
        <f t="shared" si="99"/>
        <v>0</v>
      </c>
      <c r="X306" s="96"/>
      <c r="Y306" s="97" t="str">
        <f t="shared" si="82"/>
        <v/>
      </c>
      <c r="Z306" s="56" t="str">
        <f t="shared" si="83"/>
        <v/>
      </c>
      <c r="AA306" s="56" t="str">
        <f t="shared" si="84"/>
        <v/>
      </c>
      <c r="AB306" s="56" t="str">
        <f t="shared" si="85"/>
        <v/>
      </c>
      <c r="AC306" s="56" t="str">
        <f t="shared" si="86"/>
        <v/>
      </c>
      <c r="AD306" s="56" t="str">
        <f t="shared" si="87"/>
        <v/>
      </c>
      <c r="AE306" s="53" t="str">
        <f t="shared" si="88"/>
        <v/>
      </c>
      <c r="AF306" s="53" t="str">
        <f t="shared" si="89"/>
        <v/>
      </c>
      <c r="AG306" s="98" t="str">
        <f t="shared" si="90"/>
        <v/>
      </c>
      <c r="AH306" s="84"/>
      <c r="AI306" s="8"/>
      <c r="AJ306" s="55">
        <f t="shared" si="91"/>
        <v>0</v>
      </c>
      <c r="AK306" s="85"/>
      <c r="AL306" s="86"/>
      <c r="AM306" s="101">
        <f t="shared" si="92"/>
        <v>0</v>
      </c>
      <c r="AN306" s="147" t="str">
        <f t="shared" si="93"/>
        <v/>
      </c>
      <c r="AO306" s="147" t="str">
        <f t="shared" si="94"/>
        <v/>
      </c>
      <c r="AP306" s="3">
        <f t="shared" si="95"/>
        <v>25700</v>
      </c>
      <c r="AQ306" s="3">
        <f t="shared" si="96"/>
        <v>28000</v>
      </c>
    </row>
    <row r="307" spans="1:43" s="3" customFormat="1" ht="39" customHeight="1" thickBot="1" x14ac:dyDescent="0.25">
      <c r="A307" s="2"/>
      <c r="B307" s="87">
        <v>300</v>
      </c>
      <c r="C307" s="173"/>
      <c r="D307" s="174"/>
      <c r="E307" s="175"/>
      <c r="F307" s="4"/>
      <c r="G307" s="4"/>
      <c r="H307" s="174"/>
      <c r="I307" s="189"/>
      <c r="J307" s="190"/>
      <c r="K307" s="178"/>
      <c r="L307" s="179"/>
      <c r="M307" s="180"/>
      <c r="N307" s="181"/>
      <c r="O307" s="182"/>
      <c r="P307" s="183"/>
      <c r="Q307" s="184" t="str">
        <f t="shared" si="80"/>
        <v/>
      </c>
      <c r="R307" s="185" t="str">
        <f t="shared" si="97"/>
        <v/>
      </c>
      <c r="S307" s="191"/>
      <c r="T307" s="192">
        <f t="shared" si="81"/>
        <v>0</v>
      </c>
      <c r="U307" s="218">
        <v>28000</v>
      </c>
      <c r="V307" s="193">
        <f t="shared" si="98"/>
        <v>0</v>
      </c>
      <c r="W307" s="194">
        <f t="shared" si="99"/>
        <v>0</v>
      </c>
      <c r="X307" s="96"/>
      <c r="Y307" s="97" t="str">
        <f t="shared" si="82"/>
        <v/>
      </c>
      <c r="Z307" s="56" t="str">
        <f t="shared" si="83"/>
        <v/>
      </c>
      <c r="AA307" s="56" t="str">
        <f t="shared" si="84"/>
        <v/>
      </c>
      <c r="AB307" s="56" t="str">
        <f t="shared" si="85"/>
        <v/>
      </c>
      <c r="AC307" s="56" t="str">
        <f t="shared" si="86"/>
        <v/>
      </c>
      <c r="AD307" s="56" t="str">
        <f t="shared" si="87"/>
        <v/>
      </c>
      <c r="AE307" s="53" t="str">
        <f t="shared" si="88"/>
        <v/>
      </c>
      <c r="AF307" s="53" t="str">
        <f t="shared" si="89"/>
        <v/>
      </c>
      <c r="AG307" s="98" t="str">
        <f t="shared" si="90"/>
        <v/>
      </c>
      <c r="AH307" s="84"/>
      <c r="AI307" s="8"/>
      <c r="AJ307" s="55">
        <f t="shared" si="91"/>
        <v>0</v>
      </c>
      <c r="AK307" s="85"/>
      <c r="AL307" s="86"/>
      <c r="AM307" s="101">
        <f t="shared" si="92"/>
        <v>0</v>
      </c>
      <c r="AN307" s="147" t="str">
        <f t="shared" si="93"/>
        <v/>
      </c>
      <c r="AO307" s="147" t="str">
        <f t="shared" si="94"/>
        <v/>
      </c>
      <c r="AP307" s="3">
        <f t="shared" si="95"/>
        <v>25700</v>
      </c>
      <c r="AQ307" s="3">
        <f t="shared" si="96"/>
        <v>28000</v>
      </c>
    </row>
    <row r="308" spans="1:43" s="3" customFormat="1" ht="39" customHeight="1" thickBot="1" x14ac:dyDescent="0.25">
      <c r="A308" s="2"/>
      <c r="B308" s="87">
        <v>301</v>
      </c>
      <c r="C308" s="173"/>
      <c r="D308" s="174"/>
      <c r="E308" s="175"/>
      <c r="F308" s="4"/>
      <c r="G308" s="4"/>
      <c r="H308" s="174"/>
      <c r="I308" s="189"/>
      <c r="J308" s="190"/>
      <c r="K308" s="178"/>
      <c r="L308" s="179"/>
      <c r="M308" s="180"/>
      <c r="N308" s="181"/>
      <c r="O308" s="182"/>
      <c r="P308" s="183"/>
      <c r="Q308" s="184" t="str">
        <f t="shared" si="80"/>
        <v/>
      </c>
      <c r="R308" s="185" t="str">
        <f t="shared" si="97"/>
        <v/>
      </c>
      <c r="S308" s="191"/>
      <c r="T308" s="192">
        <f t="shared" si="81"/>
        <v>0</v>
      </c>
      <c r="U308" s="218">
        <v>28000</v>
      </c>
      <c r="V308" s="193">
        <f t="shared" si="98"/>
        <v>0</v>
      </c>
      <c r="W308" s="194">
        <f t="shared" si="99"/>
        <v>0</v>
      </c>
      <c r="X308" s="96"/>
      <c r="Y308" s="97" t="str">
        <f t="shared" si="82"/>
        <v/>
      </c>
      <c r="Z308" s="56" t="str">
        <f t="shared" si="83"/>
        <v/>
      </c>
      <c r="AA308" s="56" t="str">
        <f t="shared" si="84"/>
        <v/>
      </c>
      <c r="AB308" s="56" t="str">
        <f t="shared" si="85"/>
        <v/>
      </c>
      <c r="AC308" s="56" t="str">
        <f t="shared" si="86"/>
        <v/>
      </c>
      <c r="AD308" s="56" t="str">
        <f t="shared" si="87"/>
        <v/>
      </c>
      <c r="AE308" s="53" t="str">
        <f t="shared" si="88"/>
        <v/>
      </c>
      <c r="AF308" s="53" t="str">
        <f t="shared" si="89"/>
        <v/>
      </c>
      <c r="AG308" s="98" t="str">
        <f t="shared" si="90"/>
        <v/>
      </c>
      <c r="AH308" s="84"/>
      <c r="AI308" s="8"/>
      <c r="AJ308" s="55">
        <f t="shared" si="91"/>
        <v>0</v>
      </c>
      <c r="AK308" s="85"/>
      <c r="AL308" s="86"/>
      <c r="AM308" s="101">
        <f t="shared" si="92"/>
        <v>0</v>
      </c>
      <c r="AN308" s="147" t="str">
        <f t="shared" si="93"/>
        <v/>
      </c>
      <c r="AO308" s="147" t="str">
        <f t="shared" si="94"/>
        <v/>
      </c>
      <c r="AP308" s="3">
        <f t="shared" si="95"/>
        <v>25700</v>
      </c>
      <c r="AQ308" s="3">
        <f t="shared" si="96"/>
        <v>28000</v>
      </c>
    </row>
    <row r="309" spans="1:43" s="3" customFormat="1" ht="39" customHeight="1" thickBot="1" x14ac:dyDescent="0.25">
      <c r="A309" s="2"/>
      <c r="B309" s="87">
        <v>302</v>
      </c>
      <c r="C309" s="173"/>
      <c r="D309" s="174"/>
      <c r="E309" s="175"/>
      <c r="F309" s="4"/>
      <c r="G309" s="4"/>
      <c r="H309" s="174"/>
      <c r="I309" s="189"/>
      <c r="J309" s="190"/>
      <c r="K309" s="178"/>
      <c r="L309" s="179"/>
      <c r="M309" s="180"/>
      <c r="N309" s="181"/>
      <c r="O309" s="182"/>
      <c r="P309" s="183"/>
      <c r="Q309" s="184" t="str">
        <f t="shared" si="80"/>
        <v/>
      </c>
      <c r="R309" s="185" t="str">
        <f t="shared" si="97"/>
        <v/>
      </c>
      <c r="S309" s="191"/>
      <c r="T309" s="192">
        <f t="shared" si="81"/>
        <v>0</v>
      </c>
      <c r="U309" s="218">
        <v>28000</v>
      </c>
      <c r="V309" s="193">
        <f t="shared" si="98"/>
        <v>0</v>
      </c>
      <c r="W309" s="194">
        <f t="shared" si="99"/>
        <v>0</v>
      </c>
      <c r="X309" s="96"/>
      <c r="Y309" s="97" t="str">
        <f t="shared" si="82"/>
        <v/>
      </c>
      <c r="Z309" s="56" t="str">
        <f t="shared" si="83"/>
        <v/>
      </c>
      <c r="AA309" s="56" t="str">
        <f t="shared" si="84"/>
        <v/>
      </c>
      <c r="AB309" s="56" t="str">
        <f t="shared" si="85"/>
        <v/>
      </c>
      <c r="AC309" s="56" t="str">
        <f t="shared" si="86"/>
        <v/>
      </c>
      <c r="AD309" s="56" t="str">
        <f t="shared" si="87"/>
        <v/>
      </c>
      <c r="AE309" s="53" t="str">
        <f t="shared" si="88"/>
        <v/>
      </c>
      <c r="AF309" s="53" t="str">
        <f t="shared" si="89"/>
        <v/>
      </c>
      <c r="AG309" s="98" t="str">
        <f t="shared" si="90"/>
        <v/>
      </c>
      <c r="AH309" s="84"/>
      <c r="AI309" s="8"/>
      <c r="AJ309" s="55">
        <f t="shared" si="91"/>
        <v>0</v>
      </c>
      <c r="AK309" s="85"/>
      <c r="AL309" s="86"/>
      <c r="AM309" s="101">
        <f t="shared" si="92"/>
        <v>0</v>
      </c>
      <c r="AN309" s="147" t="str">
        <f t="shared" si="93"/>
        <v/>
      </c>
      <c r="AO309" s="147" t="str">
        <f t="shared" si="94"/>
        <v/>
      </c>
      <c r="AP309" s="3">
        <f t="shared" si="95"/>
        <v>25700</v>
      </c>
      <c r="AQ309" s="3">
        <f t="shared" si="96"/>
        <v>28000</v>
      </c>
    </row>
    <row r="310" spans="1:43" s="3" customFormat="1" ht="39" customHeight="1" thickBot="1" x14ac:dyDescent="0.25">
      <c r="A310" s="2"/>
      <c r="B310" s="87">
        <v>303</v>
      </c>
      <c r="C310" s="173"/>
      <c r="D310" s="174"/>
      <c r="E310" s="175"/>
      <c r="F310" s="4"/>
      <c r="G310" s="4"/>
      <c r="H310" s="174"/>
      <c r="I310" s="189"/>
      <c r="J310" s="190"/>
      <c r="K310" s="178"/>
      <c r="L310" s="179"/>
      <c r="M310" s="180"/>
      <c r="N310" s="181"/>
      <c r="O310" s="182"/>
      <c r="P310" s="183"/>
      <c r="Q310" s="184" t="str">
        <f t="shared" si="80"/>
        <v/>
      </c>
      <c r="R310" s="185" t="str">
        <f t="shared" si="97"/>
        <v/>
      </c>
      <c r="S310" s="191"/>
      <c r="T310" s="192">
        <f t="shared" si="81"/>
        <v>0</v>
      </c>
      <c r="U310" s="218">
        <v>28000</v>
      </c>
      <c r="V310" s="193">
        <f t="shared" si="98"/>
        <v>0</v>
      </c>
      <c r="W310" s="194">
        <f t="shared" si="99"/>
        <v>0</v>
      </c>
      <c r="X310" s="96"/>
      <c r="Y310" s="97" t="str">
        <f t="shared" si="82"/>
        <v/>
      </c>
      <c r="Z310" s="56" t="str">
        <f t="shared" si="83"/>
        <v/>
      </c>
      <c r="AA310" s="56" t="str">
        <f t="shared" si="84"/>
        <v/>
      </c>
      <c r="AB310" s="56" t="str">
        <f t="shared" si="85"/>
        <v/>
      </c>
      <c r="AC310" s="56" t="str">
        <f t="shared" si="86"/>
        <v/>
      </c>
      <c r="AD310" s="56" t="str">
        <f t="shared" si="87"/>
        <v/>
      </c>
      <c r="AE310" s="53" t="str">
        <f t="shared" si="88"/>
        <v/>
      </c>
      <c r="AF310" s="53" t="str">
        <f t="shared" si="89"/>
        <v/>
      </c>
      <c r="AG310" s="98" t="str">
        <f t="shared" si="90"/>
        <v/>
      </c>
      <c r="AH310" s="84"/>
      <c r="AI310" s="8"/>
      <c r="AJ310" s="55">
        <f t="shared" si="91"/>
        <v>0</v>
      </c>
      <c r="AK310" s="85"/>
      <c r="AL310" s="86"/>
      <c r="AM310" s="101">
        <f t="shared" si="92"/>
        <v>0</v>
      </c>
      <c r="AN310" s="147" t="str">
        <f t="shared" si="93"/>
        <v/>
      </c>
      <c r="AO310" s="147" t="str">
        <f t="shared" si="94"/>
        <v/>
      </c>
      <c r="AP310" s="3">
        <f t="shared" si="95"/>
        <v>25700</v>
      </c>
      <c r="AQ310" s="3">
        <f t="shared" si="96"/>
        <v>28000</v>
      </c>
    </row>
    <row r="311" spans="1:43" s="3" customFormat="1" ht="39" customHeight="1" thickBot="1" x14ac:dyDescent="0.25">
      <c r="A311" s="2"/>
      <c r="B311" s="87">
        <v>304</v>
      </c>
      <c r="C311" s="173"/>
      <c r="D311" s="174"/>
      <c r="E311" s="175"/>
      <c r="F311" s="4"/>
      <c r="G311" s="4"/>
      <c r="H311" s="174"/>
      <c r="I311" s="189"/>
      <c r="J311" s="190"/>
      <c r="K311" s="178"/>
      <c r="L311" s="179"/>
      <c r="M311" s="180"/>
      <c r="N311" s="181"/>
      <c r="O311" s="182"/>
      <c r="P311" s="183"/>
      <c r="Q311" s="184" t="str">
        <f t="shared" si="80"/>
        <v/>
      </c>
      <c r="R311" s="185" t="str">
        <f t="shared" si="97"/>
        <v/>
      </c>
      <c r="S311" s="191"/>
      <c r="T311" s="192">
        <f t="shared" si="81"/>
        <v>0</v>
      </c>
      <c r="U311" s="218">
        <v>28000</v>
      </c>
      <c r="V311" s="193">
        <f t="shared" si="98"/>
        <v>0</v>
      </c>
      <c r="W311" s="194">
        <f t="shared" si="99"/>
        <v>0</v>
      </c>
      <c r="X311" s="96"/>
      <c r="Y311" s="97" t="str">
        <f t="shared" si="82"/>
        <v/>
      </c>
      <c r="Z311" s="56" t="str">
        <f t="shared" si="83"/>
        <v/>
      </c>
      <c r="AA311" s="56" t="str">
        <f t="shared" si="84"/>
        <v/>
      </c>
      <c r="AB311" s="56" t="str">
        <f t="shared" si="85"/>
        <v/>
      </c>
      <c r="AC311" s="56" t="str">
        <f t="shared" si="86"/>
        <v/>
      </c>
      <c r="AD311" s="56" t="str">
        <f t="shared" si="87"/>
        <v/>
      </c>
      <c r="AE311" s="53" t="str">
        <f t="shared" si="88"/>
        <v/>
      </c>
      <c r="AF311" s="53" t="str">
        <f t="shared" si="89"/>
        <v/>
      </c>
      <c r="AG311" s="98" t="str">
        <f t="shared" si="90"/>
        <v/>
      </c>
      <c r="AH311" s="84"/>
      <c r="AI311" s="8"/>
      <c r="AJ311" s="55">
        <f t="shared" si="91"/>
        <v>0</v>
      </c>
      <c r="AK311" s="85"/>
      <c r="AL311" s="86"/>
      <c r="AM311" s="101">
        <f t="shared" si="92"/>
        <v>0</v>
      </c>
      <c r="AN311" s="147" t="str">
        <f t="shared" si="93"/>
        <v/>
      </c>
      <c r="AO311" s="147" t="str">
        <f t="shared" si="94"/>
        <v/>
      </c>
      <c r="AP311" s="3">
        <f t="shared" si="95"/>
        <v>25700</v>
      </c>
      <c r="AQ311" s="3">
        <f t="shared" si="96"/>
        <v>28000</v>
      </c>
    </row>
    <row r="312" spans="1:43" s="3" customFormat="1" ht="39" customHeight="1" thickBot="1" x14ac:dyDescent="0.25">
      <c r="A312" s="2"/>
      <c r="B312" s="87">
        <v>305</v>
      </c>
      <c r="C312" s="173"/>
      <c r="D312" s="174"/>
      <c r="E312" s="175"/>
      <c r="F312" s="4"/>
      <c r="G312" s="4"/>
      <c r="H312" s="174"/>
      <c r="I312" s="189"/>
      <c r="J312" s="190"/>
      <c r="K312" s="178"/>
      <c r="L312" s="179"/>
      <c r="M312" s="180"/>
      <c r="N312" s="181"/>
      <c r="O312" s="182"/>
      <c r="P312" s="183"/>
      <c r="Q312" s="184" t="str">
        <f t="shared" si="80"/>
        <v/>
      </c>
      <c r="R312" s="185" t="str">
        <f t="shared" si="97"/>
        <v/>
      </c>
      <c r="S312" s="191"/>
      <c r="T312" s="192">
        <f t="shared" si="81"/>
        <v>0</v>
      </c>
      <c r="U312" s="218">
        <v>28000</v>
      </c>
      <c r="V312" s="193">
        <f t="shared" si="98"/>
        <v>0</v>
      </c>
      <c r="W312" s="194">
        <f t="shared" si="99"/>
        <v>0</v>
      </c>
      <c r="X312" s="96"/>
      <c r="Y312" s="97" t="str">
        <f t="shared" si="82"/>
        <v/>
      </c>
      <c r="Z312" s="56" t="str">
        <f t="shared" si="83"/>
        <v/>
      </c>
      <c r="AA312" s="56" t="str">
        <f t="shared" si="84"/>
        <v/>
      </c>
      <c r="AB312" s="56" t="str">
        <f t="shared" si="85"/>
        <v/>
      </c>
      <c r="AC312" s="56" t="str">
        <f t="shared" si="86"/>
        <v/>
      </c>
      <c r="AD312" s="56" t="str">
        <f t="shared" si="87"/>
        <v/>
      </c>
      <c r="AE312" s="53" t="str">
        <f t="shared" si="88"/>
        <v/>
      </c>
      <c r="AF312" s="53" t="str">
        <f t="shared" si="89"/>
        <v/>
      </c>
      <c r="AG312" s="98" t="str">
        <f t="shared" si="90"/>
        <v/>
      </c>
      <c r="AH312" s="84"/>
      <c r="AI312" s="8"/>
      <c r="AJ312" s="55">
        <f t="shared" si="91"/>
        <v>0</v>
      </c>
      <c r="AK312" s="85"/>
      <c r="AL312" s="86"/>
      <c r="AM312" s="101">
        <f t="shared" si="92"/>
        <v>0</v>
      </c>
      <c r="AN312" s="147" t="str">
        <f t="shared" si="93"/>
        <v/>
      </c>
      <c r="AO312" s="147" t="str">
        <f t="shared" si="94"/>
        <v/>
      </c>
      <c r="AP312" s="3">
        <f t="shared" si="95"/>
        <v>25700</v>
      </c>
      <c r="AQ312" s="3">
        <f t="shared" si="96"/>
        <v>28000</v>
      </c>
    </row>
    <row r="313" spans="1:43" s="3" customFormat="1" ht="39" customHeight="1" thickBot="1" x14ac:dyDescent="0.25">
      <c r="A313" s="2"/>
      <c r="B313" s="87">
        <v>306</v>
      </c>
      <c r="C313" s="173"/>
      <c r="D313" s="174"/>
      <c r="E313" s="175"/>
      <c r="F313" s="4"/>
      <c r="G313" s="4"/>
      <c r="H313" s="174"/>
      <c r="I313" s="189"/>
      <c r="J313" s="190"/>
      <c r="K313" s="178"/>
      <c r="L313" s="179"/>
      <c r="M313" s="180"/>
      <c r="N313" s="181"/>
      <c r="O313" s="182"/>
      <c r="P313" s="183"/>
      <c r="Q313" s="184" t="str">
        <f t="shared" si="80"/>
        <v/>
      </c>
      <c r="R313" s="185" t="str">
        <f t="shared" si="97"/>
        <v/>
      </c>
      <c r="S313" s="191"/>
      <c r="T313" s="192">
        <f t="shared" si="81"/>
        <v>0</v>
      </c>
      <c r="U313" s="218">
        <v>28000</v>
      </c>
      <c r="V313" s="193">
        <f t="shared" si="98"/>
        <v>0</v>
      </c>
      <c r="W313" s="194">
        <f t="shared" si="99"/>
        <v>0</v>
      </c>
      <c r="X313" s="96"/>
      <c r="Y313" s="97" t="str">
        <f t="shared" si="82"/>
        <v/>
      </c>
      <c r="Z313" s="56" t="str">
        <f t="shared" si="83"/>
        <v/>
      </c>
      <c r="AA313" s="56" t="str">
        <f t="shared" si="84"/>
        <v/>
      </c>
      <c r="AB313" s="56" t="str">
        <f t="shared" si="85"/>
        <v/>
      </c>
      <c r="AC313" s="56" t="str">
        <f t="shared" si="86"/>
        <v/>
      </c>
      <c r="AD313" s="56" t="str">
        <f t="shared" si="87"/>
        <v/>
      </c>
      <c r="AE313" s="53" t="str">
        <f t="shared" si="88"/>
        <v/>
      </c>
      <c r="AF313" s="53" t="str">
        <f t="shared" si="89"/>
        <v/>
      </c>
      <c r="AG313" s="98" t="str">
        <f t="shared" si="90"/>
        <v/>
      </c>
      <c r="AH313" s="84"/>
      <c r="AI313" s="8"/>
      <c r="AJ313" s="55">
        <f t="shared" si="91"/>
        <v>0</v>
      </c>
      <c r="AK313" s="85"/>
      <c r="AL313" s="86"/>
      <c r="AM313" s="101">
        <f t="shared" si="92"/>
        <v>0</v>
      </c>
      <c r="AN313" s="147" t="str">
        <f t="shared" si="93"/>
        <v/>
      </c>
      <c r="AO313" s="147" t="str">
        <f t="shared" si="94"/>
        <v/>
      </c>
      <c r="AP313" s="3">
        <f t="shared" si="95"/>
        <v>25700</v>
      </c>
      <c r="AQ313" s="3">
        <f t="shared" si="96"/>
        <v>28000</v>
      </c>
    </row>
    <row r="314" spans="1:43" s="3" customFormat="1" ht="39" customHeight="1" thickBot="1" x14ac:dyDescent="0.25">
      <c r="A314" s="2"/>
      <c r="B314" s="87">
        <v>307</v>
      </c>
      <c r="C314" s="173"/>
      <c r="D314" s="174"/>
      <c r="E314" s="175"/>
      <c r="F314" s="4"/>
      <c r="G314" s="4"/>
      <c r="H314" s="174"/>
      <c r="I314" s="189"/>
      <c r="J314" s="190"/>
      <c r="K314" s="178"/>
      <c r="L314" s="179"/>
      <c r="M314" s="180"/>
      <c r="N314" s="181"/>
      <c r="O314" s="182"/>
      <c r="P314" s="183"/>
      <c r="Q314" s="184" t="str">
        <f t="shared" si="80"/>
        <v/>
      </c>
      <c r="R314" s="185" t="str">
        <f t="shared" si="97"/>
        <v/>
      </c>
      <c r="S314" s="191"/>
      <c r="T314" s="192">
        <f t="shared" si="81"/>
        <v>0</v>
      </c>
      <c r="U314" s="218">
        <v>28000</v>
      </c>
      <c r="V314" s="193">
        <f t="shared" si="98"/>
        <v>0</v>
      </c>
      <c r="W314" s="194">
        <f t="shared" si="99"/>
        <v>0</v>
      </c>
      <c r="X314" s="96"/>
      <c r="Y314" s="97" t="str">
        <f t="shared" si="82"/>
        <v/>
      </c>
      <c r="Z314" s="56" t="str">
        <f t="shared" si="83"/>
        <v/>
      </c>
      <c r="AA314" s="56" t="str">
        <f t="shared" si="84"/>
        <v/>
      </c>
      <c r="AB314" s="56" t="str">
        <f t="shared" si="85"/>
        <v/>
      </c>
      <c r="AC314" s="56" t="str">
        <f t="shared" si="86"/>
        <v/>
      </c>
      <c r="AD314" s="56" t="str">
        <f t="shared" si="87"/>
        <v/>
      </c>
      <c r="AE314" s="53" t="str">
        <f t="shared" si="88"/>
        <v/>
      </c>
      <c r="AF314" s="53" t="str">
        <f t="shared" si="89"/>
        <v/>
      </c>
      <c r="AG314" s="98" t="str">
        <f t="shared" si="90"/>
        <v/>
      </c>
      <c r="AH314" s="84"/>
      <c r="AI314" s="8"/>
      <c r="AJ314" s="55">
        <f t="shared" si="91"/>
        <v>0</v>
      </c>
      <c r="AK314" s="85"/>
      <c r="AL314" s="86"/>
      <c r="AM314" s="101">
        <f t="shared" si="92"/>
        <v>0</v>
      </c>
      <c r="AN314" s="147" t="str">
        <f t="shared" si="93"/>
        <v/>
      </c>
      <c r="AO314" s="147" t="str">
        <f t="shared" si="94"/>
        <v/>
      </c>
      <c r="AP314" s="3">
        <f t="shared" si="95"/>
        <v>25700</v>
      </c>
      <c r="AQ314" s="3">
        <f t="shared" si="96"/>
        <v>28000</v>
      </c>
    </row>
    <row r="315" spans="1:43" s="3" customFormat="1" ht="39" customHeight="1" thickBot="1" x14ac:dyDescent="0.25">
      <c r="A315" s="2"/>
      <c r="B315" s="87">
        <v>308</v>
      </c>
      <c r="C315" s="173"/>
      <c r="D315" s="174"/>
      <c r="E315" s="175"/>
      <c r="F315" s="4"/>
      <c r="G315" s="4"/>
      <c r="H315" s="174"/>
      <c r="I315" s="189"/>
      <c r="J315" s="190"/>
      <c r="K315" s="178"/>
      <c r="L315" s="179"/>
      <c r="M315" s="180"/>
      <c r="N315" s="181"/>
      <c r="O315" s="182"/>
      <c r="P315" s="183"/>
      <c r="Q315" s="184" t="str">
        <f t="shared" si="80"/>
        <v/>
      </c>
      <c r="R315" s="185" t="str">
        <f t="shared" si="97"/>
        <v/>
      </c>
      <c r="S315" s="191"/>
      <c r="T315" s="192">
        <f t="shared" si="81"/>
        <v>0</v>
      </c>
      <c r="U315" s="218">
        <v>28000</v>
      </c>
      <c r="V315" s="193">
        <f t="shared" si="98"/>
        <v>0</v>
      </c>
      <c r="W315" s="194">
        <f t="shared" si="99"/>
        <v>0</v>
      </c>
      <c r="X315" s="96"/>
      <c r="Y315" s="97" t="str">
        <f t="shared" si="82"/>
        <v/>
      </c>
      <c r="Z315" s="56" t="str">
        <f t="shared" si="83"/>
        <v/>
      </c>
      <c r="AA315" s="56" t="str">
        <f t="shared" si="84"/>
        <v/>
      </c>
      <c r="AB315" s="56" t="str">
        <f t="shared" si="85"/>
        <v/>
      </c>
      <c r="AC315" s="56" t="str">
        <f t="shared" si="86"/>
        <v/>
      </c>
      <c r="AD315" s="56" t="str">
        <f t="shared" si="87"/>
        <v/>
      </c>
      <c r="AE315" s="53" t="str">
        <f t="shared" si="88"/>
        <v/>
      </c>
      <c r="AF315" s="53" t="str">
        <f t="shared" si="89"/>
        <v/>
      </c>
      <c r="AG315" s="98" t="str">
        <f t="shared" si="90"/>
        <v/>
      </c>
      <c r="AH315" s="84"/>
      <c r="AI315" s="8"/>
      <c r="AJ315" s="55">
        <f t="shared" si="91"/>
        <v>0</v>
      </c>
      <c r="AK315" s="85"/>
      <c r="AL315" s="86"/>
      <c r="AM315" s="101">
        <f t="shared" si="92"/>
        <v>0</v>
      </c>
      <c r="AN315" s="147" t="str">
        <f t="shared" si="93"/>
        <v/>
      </c>
      <c r="AO315" s="147" t="str">
        <f t="shared" si="94"/>
        <v/>
      </c>
      <c r="AP315" s="3">
        <f t="shared" si="95"/>
        <v>25700</v>
      </c>
      <c r="AQ315" s="3">
        <f t="shared" si="96"/>
        <v>28000</v>
      </c>
    </row>
    <row r="316" spans="1:43" s="3" customFormat="1" ht="39" customHeight="1" thickBot="1" x14ac:dyDescent="0.25">
      <c r="A316" s="2"/>
      <c r="B316" s="87">
        <v>309</v>
      </c>
      <c r="C316" s="173"/>
      <c r="D316" s="174"/>
      <c r="E316" s="175"/>
      <c r="F316" s="4"/>
      <c r="G316" s="4"/>
      <c r="H316" s="174"/>
      <c r="I316" s="189"/>
      <c r="J316" s="190"/>
      <c r="K316" s="178"/>
      <c r="L316" s="179"/>
      <c r="M316" s="180"/>
      <c r="N316" s="181"/>
      <c r="O316" s="182"/>
      <c r="P316" s="183"/>
      <c r="Q316" s="184" t="str">
        <f t="shared" si="80"/>
        <v/>
      </c>
      <c r="R316" s="185" t="str">
        <f t="shared" si="97"/>
        <v/>
      </c>
      <c r="S316" s="191"/>
      <c r="T316" s="192">
        <f t="shared" si="81"/>
        <v>0</v>
      </c>
      <c r="U316" s="218">
        <v>28000</v>
      </c>
      <c r="V316" s="193">
        <f t="shared" si="98"/>
        <v>0</v>
      </c>
      <c r="W316" s="194">
        <f t="shared" si="99"/>
        <v>0</v>
      </c>
      <c r="X316" s="96"/>
      <c r="Y316" s="97" t="str">
        <f t="shared" si="82"/>
        <v/>
      </c>
      <c r="Z316" s="56" t="str">
        <f t="shared" si="83"/>
        <v/>
      </c>
      <c r="AA316" s="56" t="str">
        <f t="shared" si="84"/>
        <v/>
      </c>
      <c r="AB316" s="56" t="str">
        <f t="shared" si="85"/>
        <v/>
      </c>
      <c r="AC316" s="56" t="str">
        <f t="shared" si="86"/>
        <v/>
      </c>
      <c r="AD316" s="56" t="str">
        <f t="shared" si="87"/>
        <v/>
      </c>
      <c r="AE316" s="53" t="str">
        <f t="shared" si="88"/>
        <v/>
      </c>
      <c r="AF316" s="53" t="str">
        <f t="shared" si="89"/>
        <v/>
      </c>
      <c r="AG316" s="98" t="str">
        <f t="shared" si="90"/>
        <v/>
      </c>
      <c r="AH316" s="84"/>
      <c r="AI316" s="8"/>
      <c r="AJ316" s="55">
        <f t="shared" si="91"/>
        <v>0</v>
      </c>
      <c r="AK316" s="85"/>
      <c r="AL316" s="86"/>
      <c r="AM316" s="101">
        <f t="shared" si="92"/>
        <v>0</v>
      </c>
      <c r="AN316" s="147" t="str">
        <f t="shared" si="93"/>
        <v/>
      </c>
      <c r="AO316" s="147" t="str">
        <f t="shared" si="94"/>
        <v/>
      </c>
      <c r="AP316" s="3">
        <f t="shared" si="95"/>
        <v>25700</v>
      </c>
      <c r="AQ316" s="3">
        <f t="shared" si="96"/>
        <v>28000</v>
      </c>
    </row>
    <row r="317" spans="1:43" s="3" customFormat="1" ht="39" customHeight="1" thickBot="1" x14ac:dyDescent="0.25">
      <c r="A317" s="2"/>
      <c r="B317" s="87">
        <v>310</v>
      </c>
      <c r="C317" s="173"/>
      <c r="D317" s="174"/>
      <c r="E317" s="175"/>
      <c r="F317" s="4"/>
      <c r="G317" s="4"/>
      <c r="H317" s="174"/>
      <c r="I317" s="189"/>
      <c r="J317" s="190"/>
      <c r="K317" s="178"/>
      <c r="L317" s="179"/>
      <c r="M317" s="180"/>
      <c r="N317" s="181"/>
      <c r="O317" s="182"/>
      <c r="P317" s="183"/>
      <c r="Q317" s="184" t="str">
        <f t="shared" si="80"/>
        <v/>
      </c>
      <c r="R317" s="185" t="str">
        <f t="shared" si="97"/>
        <v/>
      </c>
      <c r="S317" s="191"/>
      <c r="T317" s="192">
        <f t="shared" si="81"/>
        <v>0</v>
      </c>
      <c r="U317" s="218">
        <v>28000</v>
      </c>
      <c r="V317" s="193">
        <f t="shared" si="98"/>
        <v>0</v>
      </c>
      <c r="W317" s="194">
        <f t="shared" si="99"/>
        <v>0</v>
      </c>
      <c r="X317" s="96"/>
      <c r="Y317" s="97" t="str">
        <f t="shared" si="82"/>
        <v/>
      </c>
      <c r="Z317" s="56" t="str">
        <f t="shared" si="83"/>
        <v/>
      </c>
      <c r="AA317" s="56" t="str">
        <f t="shared" si="84"/>
        <v/>
      </c>
      <c r="AB317" s="56" t="str">
        <f t="shared" si="85"/>
        <v/>
      </c>
      <c r="AC317" s="56" t="str">
        <f t="shared" si="86"/>
        <v/>
      </c>
      <c r="AD317" s="56" t="str">
        <f t="shared" si="87"/>
        <v/>
      </c>
      <c r="AE317" s="53" t="str">
        <f t="shared" si="88"/>
        <v/>
      </c>
      <c r="AF317" s="53" t="str">
        <f t="shared" si="89"/>
        <v/>
      </c>
      <c r="AG317" s="98" t="str">
        <f t="shared" si="90"/>
        <v/>
      </c>
      <c r="AH317" s="84"/>
      <c r="AI317" s="8"/>
      <c r="AJ317" s="55">
        <f t="shared" si="91"/>
        <v>0</v>
      </c>
      <c r="AK317" s="85"/>
      <c r="AL317" s="86"/>
      <c r="AM317" s="101">
        <f t="shared" si="92"/>
        <v>0</v>
      </c>
      <c r="AN317" s="147" t="str">
        <f t="shared" si="93"/>
        <v/>
      </c>
      <c r="AO317" s="147" t="str">
        <f t="shared" si="94"/>
        <v/>
      </c>
      <c r="AP317" s="3">
        <f t="shared" si="95"/>
        <v>25700</v>
      </c>
      <c r="AQ317" s="3">
        <f t="shared" si="96"/>
        <v>28000</v>
      </c>
    </row>
    <row r="318" spans="1:43" s="3" customFormat="1" ht="39" customHeight="1" thickBot="1" x14ac:dyDescent="0.25">
      <c r="A318" s="2"/>
      <c r="B318" s="87">
        <v>311</v>
      </c>
      <c r="C318" s="173"/>
      <c r="D318" s="174"/>
      <c r="E318" s="175"/>
      <c r="F318" s="4"/>
      <c r="G318" s="4"/>
      <c r="H318" s="174"/>
      <c r="I318" s="189"/>
      <c r="J318" s="190"/>
      <c r="K318" s="178"/>
      <c r="L318" s="179"/>
      <c r="M318" s="180"/>
      <c r="N318" s="181"/>
      <c r="O318" s="182"/>
      <c r="P318" s="183"/>
      <c r="Q318" s="184" t="str">
        <f t="shared" si="80"/>
        <v/>
      </c>
      <c r="R318" s="185" t="str">
        <f t="shared" si="97"/>
        <v/>
      </c>
      <c r="S318" s="191"/>
      <c r="T318" s="192">
        <f t="shared" si="81"/>
        <v>0</v>
      </c>
      <c r="U318" s="218">
        <v>28000</v>
      </c>
      <c r="V318" s="193">
        <f t="shared" si="98"/>
        <v>0</v>
      </c>
      <c r="W318" s="194">
        <f t="shared" si="99"/>
        <v>0</v>
      </c>
      <c r="X318" s="96"/>
      <c r="Y318" s="97" t="str">
        <f t="shared" si="82"/>
        <v/>
      </c>
      <c r="Z318" s="56" t="str">
        <f t="shared" si="83"/>
        <v/>
      </c>
      <c r="AA318" s="56" t="str">
        <f t="shared" si="84"/>
        <v/>
      </c>
      <c r="AB318" s="56" t="str">
        <f t="shared" si="85"/>
        <v/>
      </c>
      <c r="AC318" s="56" t="str">
        <f t="shared" si="86"/>
        <v/>
      </c>
      <c r="AD318" s="56" t="str">
        <f t="shared" si="87"/>
        <v/>
      </c>
      <c r="AE318" s="53" t="str">
        <f t="shared" si="88"/>
        <v/>
      </c>
      <c r="AF318" s="53" t="str">
        <f t="shared" si="89"/>
        <v/>
      </c>
      <c r="AG318" s="98" t="str">
        <f t="shared" si="90"/>
        <v/>
      </c>
      <c r="AH318" s="84"/>
      <c r="AI318" s="8"/>
      <c r="AJ318" s="55">
        <f t="shared" si="91"/>
        <v>0</v>
      </c>
      <c r="AK318" s="85"/>
      <c r="AL318" s="86"/>
      <c r="AM318" s="101">
        <f t="shared" si="92"/>
        <v>0</v>
      </c>
      <c r="AN318" s="147" t="str">
        <f t="shared" si="93"/>
        <v/>
      </c>
      <c r="AO318" s="147" t="str">
        <f t="shared" si="94"/>
        <v/>
      </c>
      <c r="AP318" s="3">
        <f t="shared" si="95"/>
        <v>25700</v>
      </c>
      <c r="AQ318" s="3">
        <f t="shared" si="96"/>
        <v>28000</v>
      </c>
    </row>
    <row r="319" spans="1:43" s="3" customFormat="1" ht="39" customHeight="1" thickBot="1" x14ac:dyDescent="0.25">
      <c r="A319" s="2"/>
      <c r="B319" s="87">
        <v>312</v>
      </c>
      <c r="C319" s="173"/>
      <c r="D319" s="174"/>
      <c r="E319" s="175"/>
      <c r="F319" s="4"/>
      <c r="G319" s="4"/>
      <c r="H319" s="174"/>
      <c r="I319" s="189"/>
      <c r="J319" s="190"/>
      <c r="K319" s="178"/>
      <c r="L319" s="179"/>
      <c r="M319" s="180"/>
      <c r="N319" s="181"/>
      <c r="O319" s="182"/>
      <c r="P319" s="183"/>
      <c r="Q319" s="184" t="str">
        <f t="shared" si="80"/>
        <v/>
      </c>
      <c r="R319" s="185" t="str">
        <f t="shared" si="97"/>
        <v/>
      </c>
      <c r="S319" s="191"/>
      <c r="T319" s="192">
        <f t="shared" si="81"/>
        <v>0</v>
      </c>
      <c r="U319" s="218">
        <v>28000</v>
      </c>
      <c r="V319" s="193">
        <f t="shared" si="98"/>
        <v>0</v>
      </c>
      <c r="W319" s="194">
        <f t="shared" si="99"/>
        <v>0</v>
      </c>
      <c r="X319" s="96"/>
      <c r="Y319" s="97" t="str">
        <f t="shared" si="82"/>
        <v/>
      </c>
      <c r="Z319" s="56" t="str">
        <f t="shared" si="83"/>
        <v/>
      </c>
      <c r="AA319" s="56" t="str">
        <f t="shared" si="84"/>
        <v/>
      </c>
      <c r="AB319" s="56" t="str">
        <f t="shared" si="85"/>
        <v/>
      </c>
      <c r="AC319" s="56" t="str">
        <f t="shared" si="86"/>
        <v/>
      </c>
      <c r="AD319" s="56" t="str">
        <f t="shared" si="87"/>
        <v/>
      </c>
      <c r="AE319" s="53" t="str">
        <f t="shared" si="88"/>
        <v/>
      </c>
      <c r="AF319" s="53" t="str">
        <f t="shared" si="89"/>
        <v/>
      </c>
      <c r="AG319" s="98" t="str">
        <f t="shared" si="90"/>
        <v/>
      </c>
      <c r="AH319" s="84"/>
      <c r="AI319" s="8"/>
      <c r="AJ319" s="55">
        <f t="shared" si="91"/>
        <v>0</v>
      </c>
      <c r="AK319" s="85"/>
      <c r="AL319" s="86"/>
      <c r="AM319" s="101">
        <f t="shared" si="92"/>
        <v>0</v>
      </c>
      <c r="AN319" s="147" t="str">
        <f t="shared" si="93"/>
        <v/>
      </c>
      <c r="AO319" s="147" t="str">
        <f t="shared" si="94"/>
        <v/>
      </c>
      <c r="AP319" s="3">
        <f t="shared" si="95"/>
        <v>25700</v>
      </c>
      <c r="AQ319" s="3">
        <f t="shared" si="96"/>
        <v>28000</v>
      </c>
    </row>
    <row r="320" spans="1:43" s="3" customFormat="1" ht="39" customHeight="1" thickBot="1" x14ac:dyDescent="0.25">
      <c r="A320" s="2"/>
      <c r="B320" s="87">
        <v>313</v>
      </c>
      <c r="C320" s="173"/>
      <c r="D320" s="174"/>
      <c r="E320" s="175"/>
      <c r="F320" s="4"/>
      <c r="G320" s="4"/>
      <c r="H320" s="174"/>
      <c r="I320" s="189"/>
      <c r="J320" s="190"/>
      <c r="K320" s="178"/>
      <c r="L320" s="179"/>
      <c r="M320" s="180"/>
      <c r="N320" s="181"/>
      <c r="O320" s="182"/>
      <c r="P320" s="183"/>
      <c r="Q320" s="184" t="str">
        <f t="shared" si="80"/>
        <v/>
      </c>
      <c r="R320" s="185" t="str">
        <f t="shared" si="97"/>
        <v/>
      </c>
      <c r="S320" s="191"/>
      <c r="T320" s="192">
        <f t="shared" si="81"/>
        <v>0</v>
      </c>
      <c r="U320" s="218">
        <v>28000</v>
      </c>
      <c r="V320" s="193">
        <f t="shared" si="98"/>
        <v>0</v>
      </c>
      <c r="W320" s="194">
        <f t="shared" si="99"/>
        <v>0</v>
      </c>
      <c r="X320" s="96"/>
      <c r="Y320" s="97" t="str">
        <f t="shared" si="82"/>
        <v/>
      </c>
      <c r="Z320" s="56" t="str">
        <f t="shared" si="83"/>
        <v/>
      </c>
      <c r="AA320" s="56" t="str">
        <f t="shared" si="84"/>
        <v/>
      </c>
      <c r="AB320" s="56" t="str">
        <f t="shared" si="85"/>
        <v/>
      </c>
      <c r="AC320" s="56" t="str">
        <f t="shared" si="86"/>
        <v/>
      </c>
      <c r="AD320" s="56" t="str">
        <f t="shared" si="87"/>
        <v/>
      </c>
      <c r="AE320" s="53" t="str">
        <f t="shared" si="88"/>
        <v/>
      </c>
      <c r="AF320" s="53" t="str">
        <f t="shared" si="89"/>
        <v/>
      </c>
      <c r="AG320" s="98" t="str">
        <f t="shared" si="90"/>
        <v/>
      </c>
      <c r="AH320" s="84"/>
      <c r="AI320" s="8"/>
      <c r="AJ320" s="55">
        <f t="shared" si="91"/>
        <v>0</v>
      </c>
      <c r="AK320" s="85"/>
      <c r="AL320" s="86"/>
      <c r="AM320" s="101">
        <f t="shared" si="92"/>
        <v>0</v>
      </c>
      <c r="AN320" s="147" t="str">
        <f t="shared" si="93"/>
        <v/>
      </c>
      <c r="AO320" s="147" t="str">
        <f t="shared" si="94"/>
        <v/>
      </c>
      <c r="AP320" s="3">
        <f t="shared" si="95"/>
        <v>25700</v>
      </c>
      <c r="AQ320" s="3">
        <f t="shared" si="96"/>
        <v>28000</v>
      </c>
    </row>
    <row r="321" spans="1:43" s="3" customFormat="1" ht="39" customHeight="1" thickBot="1" x14ac:dyDescent="0.25">
      <c r="A321" s="2"/>
      <c r="B321" s="87">
        <v>314</v>
      </c>
      <c r="C321" s="173"/>
      <c r="D321" s="174"/>
      <c r="E321" s="175"/>
      <c r="F321" s="4"/>
      <c r="G321" s="4"/>
      <c r="H321" s="174"/>
      <c r="I321" s="189"/>
      <c r="J321" s="190"/>
      <c r="K321" s="178"/>
      <c r="L321" s="179"/>
      <c r="M321" s="180"/>
      <c r="N321" s="181"/>
      <c r="O321" s="182"/>
      <c r="P321" s="183"/>
      <c r="Q321" s="184" t="str">
        <f t="shared" si="80"/>
        <v/>
      </c>
      <c r="R321" s="185" t="str">
        <f t="shared" si="97"/>
        <v/>
      </c>
      <c r="S321" s="191"/>
      <c r="T321" s="192">
        <f t="shared" si="81"/>
        <v>0</v>
      </c>
      <c r="U321" s="218">
        <v>28000</v>
      </c>
      <c r="V321" s="193">
        <f t="shared" si="98"/>
        <v>0</v>
      </c>
      <c r="W321" s="194">
        <f t="shared" si="99"/>
        <v>0</v>
      </c>
      <c r="X321" s="96"/>
      <c r="Y321" s="97" t="str">
        <f t="shared" si="82"/>
        <v/>
      </c>
      <c r="Z321" s="56" t="str">
        <f t="shared" si="83"/>
        <v/>
      </c>
      <c r="AA321" s="56" t="str">
        <f t="shared" si="84"/>
        <v/>
      </c>
      <c r="AB321" s="56" t="str">
        <f t="shared" si="85"/>
        <v/>
      </c>
      <c r="AC321" s="56" t="str">
        <f t="shared" si="86"/>
        <v/>
      </c>
      <c r="AD321" s="56" t="str">
        <f t="shared" si="87"/>
        <v/>
      </c>
      <c r="AE321" s="53" t="str">
        <f t="shared" si="88"/>
        <v/>
      </c>
      <c r="AF321" s="53" t="str">
        <f t="shared" si="89"/>
        <v/>
      </c>
      <c r="AG321" s="98" t="str">
        <f t="shared" si="90"/>
        <v/>
      </c>
      <c r="AH321" s="84"/>
      <c r="AI321" s="8"/>
      <c r="AJ321" s="55">
        <f t="shared" si="91"/>
        <v>0</v>
      </c>
      <c r="AK321" s="85"/>
      <c r="AL321" s="86"/>
      <c r="AM321" s="101">
        <f t="shared" si="92"/>
        <v>0</v>
      </c>
      <c r="AN321" s="147" t="str">
        <f t="shared" si="93"/>
        <v/>
      </c>
      <c r="AO321" s="147" t="str">
        <f t="shared" si="94"/>
        <v/>
      </c>
      <c r="AP321" s="3">
        <f t="shared" si="95"/>
        <v>25700</v>
      </c>
      <c r="AQ321" s="3">
        <f t="shared" si="96"/>
        <v>28000</v>
      </c>
    </row>
    <row r="322" spans="1:43" s="3" customFormat="1" ht="39" customHeight="1" thickBot="1" x14ac:dyDescent="0.25">
      <c r="A322" s="2"/>
      <c r="B322" s="87">
        <v>315</v>
      </c>
      <c r="C322" s="173"/>
      <c r="D322" s="174"/>
      <c r="E322" s="175"/>
      <c r="F322" s="4"/>
      <c r="G322" s="4"/>
      <c r="H322" s="174"/>
      <c r="I322" s="189"/>
      <c r="J322" s="190"/>
      <c r="K322" s="178"/>
      <c r="L322" s="179"/>
      <c r="M322" s="180"/>
      <c r="N322" s="181"/>
      <c r="O322" s="182"/>
      <c r="P322" s="183"/>
      <c r="Q322" s="184" t="str">
        <f t="shared" si="80"/>
        <v/>
      </c>
      <c r="R322" s="185" t="str">
        <f t="shared" si="97"/>
        <v/>
      </c>
      <c r="S322" s="191"/>
      <c r="T322" s="192">
        <f t="shared" si="81"/>
        <v>0</v>
      </c>
      <c r="U322" s="218">
        <v>28000</v>
      </c>
      <c r="V322" s="193">
        <f t="shared" si="98"/>
        <v>0</v>
      </c>
      <c r="W322" s="194">
        <f t="shared" si="99"/>
        <v>0</v>
      </c>
      <c r="X322" s="96"/>
      <c r="Y322" s="97" t="str">
        <f t="shared" si="82"/>
        <v/>
      </c>
      <c r="Z322" s="56" t="str">
        <f t="shared" si="83"/>
        <v/>
      </c>
      <c r="AA322" s="56" t="str">
        <f t="shared" si="84"/>
        <v/>
      </c>
      <c r="AB322" s="56" t="str">
        <f t="shared" si="85"/>
        <v/>
      </c>
      <c r="AC322" s="56" t="str">
        <f t="shared" si="86"/>
        <v/>
      </c>
      <c r="AD322" s="56" t="str">
        <f t="shared" si="87"/>
        <v/>
      </c>
      <c r="AE322" s="53" t="str">
        <f t="shared" si="88"/>
        <v/>
      </c>
      <c r="AF322" s="53" t="str">
        <f t="shared" si="89"/>
        <v/>
      </c>
      <c r="AG322" s="98" t="str">
        <f t="shared" si="90"/>
        <v/>
      </c>
      <c r="AH322" s="84"/>
      <c r="AI322" s="8"/>
      <c r="AJ322" s="55">
        <f t="shared" si="91"/>
        <v>0</v>
      </c>
      <c r="AK322" s="85"/>
      <c r="AL322" s="86"/>
      <c r="AM322" s="101">
        <f t="shared" si="92"/>
        <v>0</v>
      </c>
      <c r="AN322" s="147" t="str">
        <f t="shared" si="93"/>
        <v/>
      </c>
      <c r="AO322" s="147" t="str">
        <f t="shared" si="94"/>
        <v/>
      </c>
      <c r="AP322" s="3">
        <f t="shared" si="95"/>
        <v>25700</v>
      </c>
      <c r="AQ322" s="3">
        <f t="shared" si="96"/>
        <v>28000</v>
      </c>
    </row>
    <row r="323" spans="1:43" s="3" customFormat="1" ht="39" customHeight="1" thickBot="1" x14ac:dyDescent="0.25">
      <c r="A323" s="2"/>
      <c r="B323" s="87">
        <v>316</v>
      </c>
      <c r="C323" s="173"/>
      <c r="D323" s="174"/>
      <c r="E323" s="175"/>
      <c r="F323" s="4"/>
      <c r="G323" s="4"/>
      <c r="H323" s="174"/>
      <c r="I323" s="189"/>
      <c r="J323" s="190"/>
      <c r="K323" s="178"/>
      <c r="L323" s="179"/>
      <c r="M323" s="180"/>
      <c r="N323" s="181"/>
      <c r="O323" s="182"/>
      <c r="P323" s="183"/>
      <c r="Q323" s="184" t="str">
        <f t="shared" si="80"/>
        <v/>
      </c>
      <c r="R323" s="185" t="str">
        <f t="shared" si="97"/>
        <v/>
      </c>
      <c r="S323" s="191"/>
      <c r="T323" s="192">
        <f t="shared" si="81"/>
        <v>0</v>
      </c>
      <c r="U323" s="218">
        <v>28000</v>
      </c>
      <c r="V323" s="193">
        <f t="shared" si="98"/>
        <v>0</v>
      </c>
      <c r="W323" s="194">
        <f t="shared" si="99"/>
        <v>0</v>
      </c>
      <c r="X323" s="96"/>
      <c r="Y323" s="97" t="str">
        <f t="shared" si="82"/>
        <v/>
      </c>
      <c r="Z323" s="56" t="str">
        <f t="shared" si="83"/>
        <v/>
      </c>
      <c r="AA323" s="56" t="str">
        <f t="shared" si="84"/>
        <v/>
      </c>
      <c r="AB323" s="56" t="str">
        <f t="shared" si="85"/>
        <v/>
      </c>
      <c r="AC323" s="56" t="str">
        <f t="shared" si="86"/>
        <v/>
      </c>
      <c r="AD323" s="56" t="str">
        <f t="shared" si="87"/>
        <v/>
      </c>
      <c r="AE323" s="53" t="str">
        <f t="shared" si="88"/>
        <v/>
      </c>
      <c r="AF323" s="53" t="str">
        <f t="shared" si="89"/>
        <v/>
      </c>
      <c r="AG323" s="98" t="str">
        <f t="shared" si="90"/>
        <v/>
      </c>
      <c r="AH323" s="84"/>
      <c r="AI323" s="8"/>
      <c r="AJ323" s="55">
        <f t="shared" si="91"/>
        <v>0</v>
      </c>
      <c r="AK323" s="85"/>
      <c r="AL323" s="86"/>
      <c r="AM323" s="101">
        <f t="shared" si="92"/>
        <v>0</v>
      </c>
      <c r="AN323" s="147" t="str">
        <f t="shared" si="93"/>
        <v/>
      </c>
      <c r="AO323" s="147" t="str">
        <f t="shared" si="94"/>
        <v/>
      </c>
      <c r="AP323" s="3">
        <f t="shared" si="95"/>
        <v>25700</v>
      </c>
      <c r="AQ323" s="3">
        <f t="shared" si="96"/>
        <v>28000</v>
      </c>
    </row>
    <row r="324" spans="1:43" s="3" customFormat="1" ht="39" customHeight="1" thickBot="1" x14ac:dyDescent="0.25">
      <c r="A324" s="2"/>
      <c r="B324" s="87">
        <v>317</v>
      </c>
      <c r="C324" s="173"/>
      <c r="D324" s="174"/>
      <c r="E324" s="175"/>
      <c r="F324" s="4"/>
      <c r="G324" s="4"/>
      <c r="H324" s="174"/>
      <c r="I324" s="189"/>
      <c r="J324" s="190"/>
      <c r="K324" s="178"/>
      <c r="L324" s="179"/>
      <c r="M324" s="180"/>
      <c r="N324" s="181"/>
      <c r="O324" s="182"/>
      <c r="P324" s="183"/>
      <c r="Q324" s="184" t="str">
        <f t="shared" si="80"/>
        <v/>
      </c>
      <c r="R324" s="185" t="str">
        <f t="shared" si="97"/>
        <v/>
      </c>
      <c r="S324" s="191"/>
      <c r="T324" s="192">
        <f t="shared" si="81"/>
        <v>0</v>
      </c>
      <c r="U324" s="218">
        <v>28000</v>
      </c>
      <c r="V324" s="193">
        <f t="shared" si="98"/>
        <v>0</v>
      </c>
      <c r="W324" s="194">
        <f t="shared" si="99"/>
        <v>0</v>
      </c>
      <c r="X324" s="96"/>
      <c r="Y324" s="97" t="str">
        <f t="shared" si="82"/>
        <v/>
      </c>
      <c r="Z324" s="56" t="str">
        <f t="shared" si="83"/>
        <v/>
      </c>
      <c r="AA324" s="56" t="str">
        <f t="shared" si="84"/>
        <v/>
      </c>
      <c r="AB324" s="56" t="str">
        <f t="shared" si="85"/>
        <v/>
      </c>
      <c r="AC324" s="56" t="str">
        <f t="shared" si="86"/>
        <v/>
      </c>
      <c r="AD324" s="56" t="str">
        <f t="shared" si="87"/>
        <v/>
      </c>
      <c r="AE324" s="53" t="str">
        <f t="shared" si="88"/>
        <v/>
      </c>
      <c r="AF324" s="53" t="str">
        <f t="shared" si="89"/>
        <v/>
      </c>
      <c r="AG324" s="98" t="str">
        <f t="shared" si="90"/>
        <v/>
      </c>
      <c r="AH324" s="84"/>
      <c r="AI324" s="8"/>
      <c r="AJ324" s="55">
        <f t="shared" si="91"/>
        <v>0</v>
      </c>
      <c r="AK324" s="85"/>
      <c r="AL324" s="86"/>
      <c r="AM324" s="101">
        <f t="shared" si="92"/>
        <v>0</v>
      </c>
      <c r="AN324" s="147" t="str">
        <f t="shared" si="93"/>
        <v/>
      </c>
      <c r="AO324" s="147" t="str">
        <f t="shared" si="94"/>
        <v/>
      </c>
      <c r="AP324" s="3">
        <f t="shared" si="95"/>
        <v>25700</v>
      </c>
      <c r="AQ324" s="3">
        <f t="shared" si="96"/>
        <v>28000</v>
      </c>
    </row>
    <row r="325" spans="1:43" s="3" customFormat="1" ht="39" customHeight="1" thickBot="1" x14ac:dyDescent="0.25">
      <c r="A325" s="2"/>
      <c r="B325" s="87">
        <v>318</v>
      </c>
      <c r="C325" s="173"/>
      <c r="D325" s="174"/>
      <c r="E325" s="175"/>
      <c r="F325" s="4"/>
      <c r="G325" s="4"/>
      <c r="H325" s="174"/>
      <c r="I325" s="189"/>
      <c r="J325" s="190"/>
      <c r="K325" s="178"/>
      <c r="L325" s="179"/>
      <c r="M325" s="180"/>
      <c r="N325" s="181"/>
      <c r="O325" s="182"/>
      <c r="P325" s="183"/>
      <c r="Q325" s="184" t="str">
        <f t="shared" si="80"/>
        <v/>
      </c>
      <c r="R325" s="185" t="str">
        <f t="shared" si="97"/>
        <v/>
      </c>
      <c r="S325" s="191"/>
      <c r="T325" s="192">
        <f t="shared" si="81"/>
        <v>0</v>
      </c>
      <c r="U325" s="218">
        <v>28000</v>
      </c>
      <c r="V325" s="193">
        <f t="shared" si="98"/>
        <v>0</v>
      </c>
      <c r="W325" s="194">
        <f t="shared" si="99"/>
        <v>0</v>
      </c>
      <c r="X325" s="96"/>
      <c r="Y325" s="97" t="str">
        <f t="shared" si="82"/>
        <v/>
      </c>
      <c r="Z325" s="56" t="str">
        <f t="shared" si="83"/>
        <v/>
      </c>
      <c r="AA325" s="56" t="str">
        <f t="shared" si="84"/>
        <v/>
      </c>
      <c r="AB325" s="56" t="str">
        <f t="shared" si="85"/>
        <v/>
      </c>
      <c r="AC325" s="56" t="str">
        <f t="shared" si="86"/>
        <v/>
      </c>
      <c r="AD325" s="56" t="str">
        <f t="shared" si="87"/>
        <v/>
      </c>
      <c r="AE325" s="53" t="str">
        <f t="shared" si="88"/>
        <v/>
      </c>
      <c r="AF325" s="53" t="str">
        <f t="shared" si="89"/>
        <v/>
      </c>
      <c r="AG325" s="98" t="str">
        <f t="shared" si="90"/>
        <v/>
      </c>
      <c r="AH325" s="84"/>
      <c r="AI325" s="8"/>
      <c r="AJ325" s="55">
        <f t="shared" si="91"/>
        <v>0</v>
      </c>
      <c r="AK325" s="85"/>
      <c r="AL325" s="86"/>
      <c r="AM325" s="101">
        <f t="shared" si="92"/>
        <v>0</v>
      </c>
      <c r="AN325" s="147" t="str">
        <f t="shared" si="93"/>
        <v/>
      </c>
      <c r="AO325" s="147" t="str">
        <f t="shared" si="94"/>
        <v/>
      </c>
      <c r="AP325" s="3">
        <f t="shared" si="95"/>
        <v>25700</v>
      </c>
      <c r="AQ325" s="3">
        <f t="shared" si="96"/>
        <v>28000</v>
      </c>
    </row>
    <row r="326" spans="1:43" s="3" customFormat="1" ht="39" customHeight="1" thickBot="1" x14ac:dyDescent="0.25">
      <c r="A326" s="2"/>
      <c r="B326" s="87">
        <v>319</v>
      </c>
      <c r="C326" s="173"/>
      <c r="D326" s="174"/>
      <c r="E326" s="175"/>
      <c r="F326" s="4"/>
      <c r="G326" s="4"/>
      <c r="H326" s="174"/>
      <c r="I326" s="189"/>
      <c r="J326" s="190"/>
      <c r="K326" s="178"/>
      <c r="L326" s="179"/>
      <c r="M326" s="180"/>
      <c r="N326" s="181"/>
      <c r="O326" s="182"/>
      <c r="P326" s="183"/>
      <c r="Q326" s="184" t="str">
        <f t="shared" si="80"/>
        <v/>
      </c>
      <c r="R326" s="185" t="str">
        <f t="shared" si="97"/>
        <v/>
      </c>
      <c r="S326" s="191"/>
      <c r="T326" s="192">
        <f t="shared" si="81"/>
        <v>0</v>
      </c>
      <c r="U326" s="218">
        <v>28000</v>
      </c>
      <c r="V326" s="193">
        <f t="shared" si="98"/>
        <v>0</v>
      </c>
      <c r="W326" s="194">
        <f t="shared" si="99"/>
        <v>0</v>
      </c>
      <c r="X326" s="96"/>
      <c r="Y326" s="97" t="str">
        <f t="shared" si="82"/>
        <v/>
      </c>
      <c r="Z326" s="56" t="str">
        <f t="shared" si="83"/>
        <v/>
      </c>
      <c r="AA326" s="56" t="str">
        <f t="shared" si="84"/>
        <v/>
      </c>
      <c r="AB326" s="56" t="str">
        <f t="shared" si="85"/>
        <v/>
      </c>
      <c r="AC326" s="56" t="str">
        <f t="shared" si="86"/>
        <v/>
      </c>
      <c r="AD326" s="56" t="str">
        <f t="shared" si="87"/>
        <v/>
      </c>
      <c r="AE326" s="53" t="str">
        <f t="shared" si="88"/>
        <v/>
      </c>
      <c r="AF326" s="53" t="str">
        <f t="shared" si="89"/>
        <v/>
      </c>
      <c r="AG326" s="98" t="str">
        <f t="shared" si="90"/>
        <v/>
      </c>
      <c r="AH326" s="84"/>
      <c r="AI326" s="8"/>
      <c r="AJ326" s="55">
        <f t="shared" si="91"/>
        <v>0</v>
      </c>
      <c r="AK326" s="85"/>
      <c r="AL326" s="86"/>
      <c r="AM326" s="101">
        <f t="shared" si="92"/>
        <v>0</v>
      </c>
      <c r="AN326" s="147" t="str">
        <f t="shared" si="93"/>
        <v/>
      </c>
      <c r="AO326" s="147" t="str">
        <f t="shared" si="94"/>
        <v/>
      </c>
      <c r="AP326" s="3">
        <f t="shared" si="95"/>
        <v>25700</v>
      </c>
      <c r="AQ326" s="3">
        <f t="shared" si="96"/>
        <v>28000</v>
      </c>
    </row>
    <row r="327" spans="1:43" s="3" customFormat="1" ht="39" customHeight="1" thickBot="1" x14ac:dyDescent="0.25">
      <c r="A327" s="2"/>
      <c r="B327" s="87">
        <v>320</v>
      </c>
      <c r="C327" s="173"/>
      <c r="D327" s="174"/>
      <c r="E327" s="175"/>
      <c r="F327" s="4"/>
      <c r="G327" s="4"/>
      <c r="H327" s="174"/>
      <c r="I327" s="189"/>
      <c r="J327" s="190"/>
      <c r="K327" s="178"/>
      <c r="L327" s="179"/>
      <c r="M327" s="180"/>
      <c r="N327" s="181"/>
      <c r="O327" s="182"/>
      <c r="P327" s="183"/>
      <c r="Q327" s="184" t="str">
        <f t="shared" si="80"/>
        <v/>
      </c>
      <c r="R327" s="185" t="str">
        <f t="shared" si="97"/>
        <v/>
      </c>
      <c r="S327" s="191"/>
      <c r="T327" s="192">
        <f t="shared" si="81"/>
        <v>0</v>
      </c>
      <c r="U327" s="218">
        <v>28000</v>
      </c>
      <c r="V327" s="193">
        <f t="shared" si="98"/>
        <v>0</v>
      </c>
      <c r="W327" s="194">
        <f t="shared" si="99"/>
        <v>0</v>
      </c>
      <c r="X327" s="96"/>
      <c r="Y327" s="97" t="str">
        <f t="shared" si="82"/>
        <v/>
      </c>
      <c r="Z327" s="56" t="str">
        <f t="shared" si="83"/>
        <v/>
      </c>
      <c r="AA327" s="56" t="str">
        <f t="shared" si="84"/>
        <v/>
      </c>
      <c r="AB327" s="56" t="str">
        <f t="shared" si="85"/>
        <v/>
      </c>
      <c r="AC327" s="56" t="str">
        <f t="shared" si="86"/>
        <v/>
      </c>
      <c r="AD327" s="56" t="str">
        <f t="shared" si="87"/>
        <v/>
      </c>
      <c r="AE327" s="53" t="str">
        <f t="shared" si="88"/>
        <v/>
      </c>
      <c r="AF327" s="53" t="str">
        <f t="shared" si="89"/>
        <v/>
      </c>
      <c r="AG327" s="98" t="str">
        <f t="shared" si="90"/>
        <v/>
      </c>
      <c r="AH327" s="84"/>
      <c r="AI327" s="8"/>
      <c r="AJ327" s="55">
        <f t="shared" si="91"/>
        <v>0</v>
      </c>
      <c r="AK327" s="85"/>
      <c r="AL327" s="86"/>
      <c r="AM327" s="101">
        <f t="shared" si="92"/>
        <v>0</v>
      </c>
      <c r="AN327" s="147" t="str">
        <f t="shared" si="93"/>
        <v/>
      </c>
      <c r="AO327" s="147" t="str">
        <f t="shared" si="94"/>
        <v/>
      </c>
      <c r="AP327" s="3">
        <f t="shared" si="95"/>
        <v>25700</v>
      </c>
      <c r="AQ327" s="3">
        <f t="shared" si="96"/>
        <v>28000</v>
      </c>
    </row>
    <row r="328" spans="1:43" s="3" customFormat="1" ht="39" customHeight="1" thickBot="1" x14ac:dyDescent="0.25">
      <c r="A328" s="2"/>
      <c r="B328" s="87">
        <v>321</v>
      </c>
      <c r="C328" s="173"/>
      <c r="D328" s="174"/>
      <c r="E328" s="175"/>
      <c r="F328" s="4"/>
      <c r="G328" s="4"/>
      <c r="H328" s="174"/>
      <c r="I328" s="189"/>
      <c r="J328" s="190"/>
      <c r="K328" s="178"/>
      <c r="L328" s="179"/>
      <c r="M328" s="180"/>
      <c r="N328" s="181"/>
      <c r="O328" s="182"/>
      <c r="P328" s="183"/>
      <c r="Q328" s="184" t="str">
        <f t="shared" si="80"/>
        <v/>
      </c>
      <c r="R328" s="185" t="str">
        <f t="shared" si="97"/>
        <v/>
      </c>
      <c r="S328" s="191"/>
      <c r="T328" s="192">
        <f t="shared" si="81"/>
        <v>0</v>
      </c>
      <c r="U328" s="218">
        <v>28000</v>
      </c>
      <c r="V328" s="193">
        <f t="shared" si="98"/>
        <v>0</v>
      </c>
      <c r="W328" s="194">
        <f t="shared" si="99"/>
        <v>0</v>
      </c>
      <c r="X328" s="96"/>
      <c r="Y328" s="97" t="str">
        <f t="shared" si="82"/>
        <v/>
      </c>
      <c r="Z328" s="56" t="str">
        <f t="shared" si="83"/>
        <v/>
      </c>
      <c r="AA328" s="56" t="str">
        <f t="shared" si="84"/>
        <v/>
      </c>
      <c r="AB328" s="56" t="str">
        <f t="shared" si="85"/>
        <v/>
      </c>
      <c r="AC328" s="56" t="str">
        <f t="shared" si="86"/>
        <v/>
      </c>
      <c r="AD328" s="56" t="str">
        <f t="shared" si="87"/>
        <v/>
      </c>
      <c r="AE328" s="53" t="str">
        <f t="shared" si="88"/>
        <v/>
      </c>
      <c r="AF328" s="53" t="str">
        <f t="shared" si="89"/>
        <v/>
      </c>
      <c r="AG328" s="98" t="str">
        <f t="shared" si="90"/>
        <v/>
      </c>
      <c r="AH328" s="84"/>
      <c r="AI328" s="8"/>
      <c r="AJ328" s="55">
        <f t="shared" si="91"/>
        <v>0</v>
      </c>
      <c r="AK328" s="85"/>
      <c r="AL328" s="86"/>
      <c r="AM328" s="101">
        <f t="shared" si="92"/>
        <v>0</v>
      </c>
      <c r="AN328" s="147" t="str">
        <f t="shared" si="93"/>
        <v/>
      </c>
      <c r="AO328" s="147" t="str">
        <f t="shared" si="94"/>
        <v/>
      </c>
      <c r="AP328" s="3">
        <f t="shared" si="95"/>
        <v>25700</v>
      </c>
      <c r="AQ328" s="3">
        <f t="shared" si="96"/>
        <v>28000</v>
      </c>
    </row>
    <row r="329" spans="1:43" s="3" customFormat="1" ht="39" customHeight="1" thickBot="1" x14ac:dyDescent="0.25">
      <c r="A329" s="2"/>
      <c r="B329" s="87">
        <v>322</v>
      </c>
      <c r="C329" s="173"/>
      <c r="D329" s="174"/>
      <c r="E329" s="175"/>
      <c r="F329" s="4"/>
      <c r="G329" s="4"/>
      <c r="H329" s="174"/>
      <c r="I329" s="189"/>
      <c r="J329" s="190"/>
      <c r="K329" s="178"/>
      <c r="L329" s="179"/>
      <c r="M329" s="180"/>
      <c r="N329" s="181"/>
      <c r="O329" s="182"/>
      <c r="P329" s="183"/>
      <c r="Q329" s="184" t="str">
        <f t="shared" ref="Q329:Q392" si="100">IF(SUM(Z329,AC329,AE329,AG329,AJ329,AK329,AL329)=0,"",SUM(Z329,AC329,AE329,AG329,AJ329,AK329,AL329))</f>
        <v/>
      </c>
      <c r="R329" s="185" t="str">
        <f t="shared" si="97"/>
        <v/>
      </c>
      <c r="S329" s="191"/>
      <c r="T329" s="192">
        <f t="shared" ref="T329:T392" si="101">SUM(R329:S329)</f>
        <v>0</v>
      </c>
      <c r="U329" s="218">
        <v>28000</v>
      </c>
      <c r="V329" s="193">
        <f t="shared" si="98"/>
        <v>0</v>
      </c>
      <c r="W329" s="194">
        <f t="shared" si="99"/>
        <v>0</v>
      </c>
      <c r="X329" s="96"/>
      <c r="Y329" s="97" t="str">
        <f t="shared" ref="Y329:Y392" si="102">IF(AND(NOT(F329=""),L329="入園"),((YEAR($Z$3)-YEAR(F329))*12+MONTH($Z$3)-MONTH(F329)+1),"")</f>
        <v/>
      </c>
      <c r="Z329" s="56" t="str">
        <f t="shared" ref="Z329:Z392" si="103">IF(AND(Y329&gt;12,L329="入園"),12,Y329)</f>
        <v/>
      </c>
      <c r="AA329" s="56" t="str">
        <f t="shared" ref="AA329:AA392" si="104">IF(AND(NOT(M329=""),L329="退園"),IF(YEAR(M329)&gt;YEAR($Z$1),(YEAR(M329)-YEAR($Z$1))*12+MONTH(M329)-MONTH($Z$1)+IF(DAY($Z$1)&lt;=DAY(M329),1,0),(YEAR($Z$1)-YEAR(M329))*12+MONTH($Z$1)-MONTH(M329)+IF(DAY($Z$1)&lt;=DAY(M329),1,0)),"")</f>
        <v/>
      </c>
      <c r="AB329" s="56" t="str">
        <f t="shared" ref="AB329:AB392" si="105">IF(AND(NOT(M329=""),L329="退園"),IF(MONTH(M329)&gt;MONTH($Z$1),(YEAR($Z$1)-YEAR(M329))*12+MONTH(M329)-MONTH($Z$1)+IF(DAY($Z$1)&lt;=DAY(M329),1,0),(YEAR($Z$1)-YEAR(M329))*12+MONTH($Z$1)-MONTH(M329)+IF(DAY($Z$1)&lt;=DAY(M329),1,0)),"")</f>
        <v/>
      </c>
      <c r="AC329" s="56" t="str">
        <f t="shared" ref="AC329:AC392" si="106">IF(AA329&lt;=AB329,AB329,AA329)</f>
        <v/>
      </c>
      <c r="AD329" s="56" t="str">
        <f t="shared" ref="AD329:AD392" si="107">IF(AND(NOT(H329=""),L329="在園のまま市内へ転入"),(YEAR($Z$3)-YEAR(H329))*12+MONTH($Z$3)-MONTH(H329)+1,"")</f>
        <v/>
      </c>
      <c r="AE329" s="53" t="str">
        <f t="shared" ref="AE329:AE392" si="108">IF(AND(L329="在園のまま市内へ転入",AD329&gt;12),12,AD329)</f>
        <v/>
      </c>
      <c r="AF329" s="53" t="str">
        <f t="shared" ref="AF329:AF392" si="109">IF(L329="在園のまま市外へ転出",((YEAR($Z$3)-YEAR(F329))*12+MONTH($Z$3)-MONTH(F329)+1),"")</f>
        <v/>
      </c>
      <c r="AG329" s="98" t="str">
        <f t="shared" ref="AG329:AG392" si="110">IF(AF329="","",IF((AF329&gt;12),12,AF329))</f>
        <v/>
      </c>
      <c r="AH329" s="84"/>
      <c r="AI329" s="8"/>
      <c r="AJ329" s="55">
        <f t="shared" ref="AJ329:AJ392" si="111">AH329+AI329</f>
        <v>0</v>
      </c>
      <c r="AK329" s="85"/>
      <c r="AL329" s="86"/>
      <c r="AM329" s="101">
        <f t="shared" ref="AM329:AM392" si="112">COUNTIF(M329,"&lt;2023/4/1")</f>
        <v>0</v>
      </c>
      <c r="AN329" s="147" t="str">
        <f t="shared" ref="AN329:AN392" si="113">IF(AND(NOT(F329=""),L329="満３歳"),((YEAR($Z$3)-YEAR(F329))*12+MONTH($Z$3)-MONTH(F329)+1),"")</f>
        <v/>
      </c>
      <c r="AO329" s="147" t="str">
        <f t="shared" ref="AO329:AO392" si="114">IF(AND(L329="満３歳",AN329&gt;12),12,AN329)</f>
        <v/>
      </c>
      <c r="AP329" s="3">
        <f t="shared" ref="AP329:AP392" si="115">IF(OR(N329="",O329=""),25700,ROUNDDOWN(25700*(N329/O329),0))</f>
        <v>25700</v>
      </c>
      <c r="AQ329" s="3">
        <f t="shared" ref="AQ329:AQ392" si="116">IF(OR(N329="",O329=""),28000,ROUNDDOWN(28000*(N329/O329),0))</f>
        <v>28000</v>
      </c>
    </row>
    <row r="330" spans="1:43" s="3" customFormat="1" ht="39" customHeight="1" thickBot="1" x14ac:dyDescent="0.25">
      <c r="A330" s="2"/>
      <c r="B330" s="87">
        <v>323</v>
      </c>
      <c r="C330" s="173"/>
      <c r="D330" s="174"/>
      <c r="E330" s="175"/>
      <c r="F330" s="4"/>
      <c r="G330" s="4"/>
      <c r="H330" s="174"/>
      <c r="I330" s="189"/>
      <c r="J330" s="190"/>
      <c r="K330" s="178"/>
      <c r="L330" s="179"/>
      <c r="M330" s="180"/>
      <c r="N330" s="181"/>
      <c r="O330" s="182"/>
      <c r="P330" s="183"/>
      <c r="Q330" s="184" t="str">
        <f t="shared" si="100"/>
        <v/>
      </c>
      <c r="R330" s="185" t="str">
        <f t="shared" ref="R330:R393" si="117">IF(Q330="","",ROUNDDOWN(P330/Q330,0))</f>
        <v/>
      </c>
      <c r="S330" s="191"/>
      <c r="T330" s="192">
        <f t="shared" si="101"/>
        <v>0</v>
      </c>
      <c r="U330" s="218">
        <v>28000</v>
      </c>
      <c r="V330" s="193">
        <f t="shared" ref="V330:V393" si="118">IF(T330&gt;U330,U330,T330)</f>
        <v>0</v>
      </c>
      <c r="W330" s="194">
        <f t="shared" ref="W330:W393" si="119">V330-K330</f>
        <v>0</v>
      </c>
      <c r="X330" s="96"/>
      <c r="Y330" s="97" t="str">
        <f t="shared" si="102"/>
        <v/>
      </c>
      <c r="Z330" s="56" t="str">
        <f t="shared" si="103"/>
        <v/>
      </c>
      <c r="AA330" s="56" t="str">
        <f t="shared" si="104"/>
        <v/>
      </c>
      <c r="AB330" s="56" t="str">
        <f t="shared" si="105"/>
        <v/>
      </c>
      <c r="AC330" s="56" t="str">
        <f t="shared" si="106"/>
        <v/>
      </c>
      <c r="AD330" s="56" t="str">
        <f t="shared" si="107"/>
        <v/>
      </c>
      <c r="AE330" s="53" t="str">
        <f t="shared" si="108"/>
        <v/>
      </c>
      <c r="AF330" s="53" t="str">
        <f t="shared" si="109"/>
        <v/>
      </c>
      <c r="AG330" s="98" t="str">
        <f t="shared" si="110"/>
        <v/>
      </c>
      <c r="AH330" s="84"/>
      <c r="AI330" s="8"/>
      <c r="AJ330" s="55">
        <f t="shared" si="111"/>
        <v>0</v>
      </c>
      <c r="AK330" s="85"/>
      <c r="AL330" s="86"/>
      <c r="AM330" s="101">
        <f t="shared" si="112"/>
        <v>0</v>
      </c>
      <c r="AN330" s="147" t="str">
        <f t="shared" si="113"/>
        <v/>
      </c>
      <c r="AO330" s="147" t="str">
        <f t="shared" si="114"/>
        <v/>
      </c>
      <c r="AP330" s="3">
        <f t="shared" si="115"/>
        <v>25700</v>
      </c>
      <c r="AQ330" s="3">
        <f t="shared" si="116"/>
        <v>28000</v>
      </c>
    </row>
    <row r="331" spans="1:43" s="3" customFormat="1" ht="39" customHeight="1" thickBot="1" x14ac:dyDescent="0.25">
      <c r="A331" s="2"/>
      <c r="B331" s="87">
        <v>324</v>
      </c>
      <c r="C331" s="173"/>
      <c r="D331" s="174"/>
      <c r="E331" s="175"/>
      <c r="F331" s="4"/>
      <c r="G331" s="4"/>
      <c r="H331" s="174"/>
      <c r="I331" s="189"/>
      <c r="J331" s="190"/>
      <c r="K331" s="178"/>
      <c r="L331" s="179"/>
      <c r="M331" s="180"/>
      <c r="N331" s="181"/>
      <c r="O331" s="182"/>
      <c r="P331" s="183"/>
      <c r="Q331" s="184" t="str">
        <f t="shared" si="100"/>
        <v/>
      </c>
      <c r="R331" s="185" t="str">
        <f t="shared" si="117"/>
        <v/>
      </c>
      <c r="S331" s="191"/>
      <c r="T331" s="192">
        <f t="shared" si="101"/>
        <v>0</v>
      </c>
      <c r="U331" s="218">
        <v>28000</v>
      </c>
      <c r="V331" s="193">
        <f t="shared" si="118"/>
        <v>0</v>
      </c>
      <c r="W331" s="194">
        <f t="shared" si="119"/>
        <v>0</v>
      </c>
      <c r="X331" s="96"/>
      <c r="Y331" s="97" t="str">
        <f t="shared" si="102"/>
        <v/>
      </c>
      <c r="Z331" s="56" t="str">
        <f t="shared" si="103"/>
        <v/>
      </c>
      <c r="AA331" s="56" t="str">
        <f t="shared" si="104"/>
        <v/>
      </c>
      <c r="AB331" s="56" t="str">
        <f t="shared" si="105"/>
        <v/>
      </c>
      <c r="AC331" s="56" t="str">
        <f t="shared" si="106"/>
        <v/>
      </c>
      <c r="AD331" s="56" t="str">
        <f t="shared" si="107"/>
        <v/>
      </c>
      <c r="AE331" s="53" t="str">
        <f t="shared" si="108"/>
        <v/>
      </c>
      <c r="AF331" s="53" t="str">
        <f t="shared" si="109"/>
        <v/>
      </c>
      <c r="AG331" s="98" t="str">
        <f t="shared" si="110"/>
        <v/>
      </c>
      <c r="AH331" s="84"/>
      <c r="AI331" s="8"/>
      <c r="AJ331" s="55">
        <f t="shared" si="111"/>
        <v>0</v>
      </c>
      <c r="AK331" s="85"/>
      <c r="AL331" s="86"/>
      <c r="AM331" s="101">
        <f t="shared" si="112"/>
        <v>0</v>
      </c>
      <c r="AN331" s="147" t="str">
        <f t="shared" si="113"/>
        <v/>
      </c>
      <c r="AO331" s="147" t="str">
        <f t="shared" si="114"/>
        <v/>
      </c>
      <c r="AP331" s="3">
        <f t="shared" si="115"/>
        <v>25700</v>
      </c>
      <c r="AQ331" s="3">
        <f t="shared" si="116"/>
        <v>28000</v>
      </c>
    </row>
    <row r="332" spans="1:43" s="3" customFormat="1" ht="39" customHeight="1" thickBot="1" x14ac:dyDescent="0.25">
      <c r="A332" s="2"/>
      <c r="B332" s="87">
        <v>325</v>
      </c>
      <c r="C332" s="173"/>
      <c r="D332" s="174"/>
      <c r="E332" s="175"/>
      <c r="F332" s="4"/>
      <c r="G332" s="4"/>
      <c r="H332" s="174"/>
      <c r="I332" s="189"/>
      <c r="J332" s="190"/>
      <c r="K332" s="178"/>
      <c r="L332" s="179"/>
      <c r="M332" s="180"/>
      <c r="N332" s="181"/>
      <c r="O332" s="182"/>
      <c r="P332" s="183"/>
      <c r="Q332" s="184" t="str">
        <f t="shared" si="100"/>
        <v/>
      </c>
      <c r="R332" s="185" t="str">
        <f t="shared" si="117"/>
        <v/>
      </c>
      <c r="S332" s="191"/>
      <c r="T332" s="192">
        <f t="shared" si="101"/>
        <v>0</v>
      </c>
      <c r="U332" s="218">
        <v>28000</v>
      </c>
      <c r="V332" s="193">
        <f t="shared" si="118"/>
        <v>0</v>
      </c>
      <c r="W332" s="194">
        <f t="shared" si="119"/>
        <v>0</v>
      </c>
      <c r="X332" s="96"/>
      <c r="Y332" s="97" t="str">
        <f t="shared" si="102"/>
        <v/>
      </c>
      <c r="Z332" s="56" t="str">
        <f t="shared" si="103"/>
        <v/>
      </c>
      <c r="AA332" s="56" t="str">
        <f t="shared" si="104"/>
        <v/>
      </c>
      <c r="AB332" s="56" t="str">
        <f t="shared" si="105"/>
        <v/>
      </c>
      <c r="AC332" s="56" t="str">
        <f t="shared" si="106"/>
        <v/>
      </c>
      <c r="AD332" s="56" t="str">
        <f t="shared" si="107"/>
        <v/>
      </c>
      <c r="AE332" s="53" t="str">
        <f t="shared" si="108"/>
        <v/>
      </c>
      <c r="AF332" s="53" t="str">
        <f t="shared" si="109"/>
        <v/>
      </c>
      <c r="AG332" s="98" t="str">
        <f t="shared" si="110"/>
        <v/>
      </c>
      <c r="AH332" s="84"/>
      <c r="AI332" s="8"/>
      <c r="AJ332" s="55">
        <f t="shared" si="111"/>
        <v>0</v>
      </c>
      <c r="AK332" s="85"/>
      <c r="AL332" s="86"/>
      <c r="AM332" s="101">
        <f t="shared" si="112"/>
        <v>0</v>
      </c>
      <c r="AN332" s="147" t="str">
        <f t="shared" si="113"/>
        <v/>
      </c>
      <c r="AO332" s="147" t="str">
        <f t="shared" si="114"/>
        <v/>
      </c>
      <c r="AP332" s="3">
        <f t="shared" si="115"/>
        <v>25700</v>
      </c>
      <c r="AQ332" s="3">
        <f t="shared" si="116"/>
        <v>28000</v>
      </c>
    </row>
    <row r="333" spans="1:43" s="3" customFormat="1" ht="39" customHeight="1" thickBot="1" x14ac:dyDescent="0.25">
      <c r="A333" s="2"/>
      <c r="B333" s="87">
        <v>326</v>
      </c>
      <c r="C333" s="173"/>
      <c r="D333" s="174"/>
      <c r="E333" s="175"/>
      <c r="F333" s="4"/>
      <c r="G333" s="4"/>
      <c r="H333" s="174"/>
      <c r="I333" s="189"/>
      <c r="J333" s="190"/>
      <c r="K333" s="178"/>
      <c r="L333" s="179"/>
      <c r="M333" s="180"/>
      <c r="N333" s="181"/>
      <c r="O333" s="182"/>
      <c r="P333" s="183"/>
      <c r="Q333" s="184" t="str">
        <f t="shared" si="100"/>
        <v/>
      </c>
      <c r="R333" s="185" t="str">
        <f t="shared" si="117"/>
        <v/>
      </c>
      <c r="S333" s="191"/>
      <c r="T333" s="192">
        <f t="shared" si="101"/>
        <v>0</v>
      </c>
      <c r="U333" s="218">
        <v>28000</v>
      </c>
      <c r="V333" s="193">
        <f t="shared" si="118"/>
        <v>0</v>
      </c>
      <c r="W333" s="194">
        <f t="shared" si="119"/>
        <v>0</v>
      </c>
      <c r="X333" s="96"/>
      <c r="Y333" s="97" t="str">
        <f t="shared" si="102"/>
        <v/>
      </c>
      <c r="Z333" s="56" t="str">
        <f t="shared" si="103"/>
        <v/>
      </c>
      <c r="AA333" s="56" t="str">
        <f t="shared" si="104"/>
        <v/>
      </c>
      <c r="AB333" s="56" t="str">
        <f t="shared" si="105"/>
        <v/>
      </c>
      <c r="AC333" s="56" t="str">
        <f t="shared" si="106"/>
        <v/>
      </c>
      <c r="AD333" s="56" t="str">
        <f t="shared" si="107"/>
        <v/>
      </c>
      <c r="AE333" s="53" t="str">
        <f t="shared" si="108"/>
        <v/>
      </c>
      <c r="AF333" s="53" t="str">
        <f t="shared" si="109"/>
        <v/>
      </c>
      <c r="AG333" s="98" t="str">
        <f t="shared" si="110"/>
        <v/>
      </c>
      <c r="AH333" s="84"/>
      <c r="AI333" s="8"/>
      <c r="AJ333" s="55">
        <f t="shared" si="111"/>
        <v>0</v>
      </c>
      <c r="AK333" s="85"/>
      <c r="AL333" s="86"/>
      <c r="AM333" s="101">
        <f t="shared" si="112"/>
        <v>0</v>
      </c>
      <c r="AN333" s="147" t="str">
        <f t="shared" si="113"/>
        <v/>
      </c>
      <c r="AO333" s="147" t="str">
        <f t="shared" si="114"/>
        <v/>
      </c>
      <c r="AP333" s="3">
        <f t="shared" si="115"/>
        <v>25700</v>
      </c>
      <c r="AQ333" s="3">
        <f t="shared" si="116"/>
        <v>28000</v>
      </c>
    </row>
    <row r="334" spans="1:43" s="3" customFormat="1" ht="39" customHeight="1" thickBot="1" x14ac:dyDescent="0.25">
      <c r="A334" s="2"/>
      <c r="B334" s="87">
        <v>327</v>
      </c>
      <c r="C334" s="173"/>
      <c r="D334" s="174"/>
      <c r="E334" s="175"/>
      <c r="F334" s="4"/>
      <c r="G334" s="4"/>
      <c r="H334" s="174"/>
      <c r="I334" s="189"/>
      <c r="J334" s="190"/>
      <c r="K334" s="178"/>
      <c r="L334" s="179"/>
      <c r="M334" s="180"/>
      <c r="N334" s="181"/>
      <c r="O334" s="182"/>
      <c r="P334" s="183"/>
      <c r="Q334" s="184" t="str">
        <f t="shared" si="100"/>
        <v/>
      </c>
      <c r="R334" s="185" t="str">
        <f t="shared" si="117"/>
        <v/>
      </c>
      <c r="S334" s="191"/>
      <c r="T334" s="192">
        <f t="shared" si="101"/>
        <v>0</v>
      </c>
      <c r="U334" s="218">
        <v>28000</v>
      </c>
      <c r="V334" s="193">
        <f t="shared" si="118"/>
        <v>0</v>
      </c>
      <c r="W334" s="194">
        <f t="shared" si="119"/>
        <v>0</v>
      </c>
      <c r="X334" s="96"/>
      <c r="Y334" s="97" t="str">
        <f t="shared" si="102"/>
        <v/>
      </c>
      <c r="Z334" s="56" t="str">
        <f t="shared" si="103"/>
        <v/>
      </c>
      <c r="AA334" s="56" t="str">
        <f t="shared" si="104"/>
        <v/>
      </c>
      <c r="AB334" s="56" t="str">
        <f t="shared" si="105"/>
        <v/>
      </c>
      <c r="AC334" s="56" t="str">
        <f t="shared" si="106"/>
        <v/>
      </c>
      <c r="AD334" s="56" t="str">
        <f t="shared" si="107"/>
        <v/>
      </c>
      <c r="AE334" s="53" t="str">
        <f t="shared" si="108"/>
        <v/>
      </c>
      <c r="AF334" s="53" t="str">
        <f t="shared" si="109"/>
        <v/>
      </c>
      <c r="AG334" s="98" t="str">
        <f t="shared" si="110"/>
        <v/>
      </c>
      <c r="AH334" s="84"/>
      <c r="AI334" s="8"/>
      <c r="AJ334" s="55">
        <f t="shared" si="111"/>
        <v>0</v>
      </c>
      <c r="AK334" s="85"/>
      <c r="AL334" s="86"/>
      <c r="AM334" s="101">
        <f t="shared" si="112"/>
        <v>0</v>
      </c>
      <c r="AN334" s="147" t="str">
        <f t="shared" si="113"/>
        <v/>
      </c>
      <c r="AO334" s="147" t="str">
        <f t="shared" si="114"/>
        <v/>
      </c>
      <c r="AP334" s="3">
        <f t="shared" si="115"/>
        <v>25700</v>
      </c>
      <c r="AQ334" s="3">
        <f t="shared" si="116"/>
        <v>28000</v>
      </c>
    </row>
    <row r="335" spans="1:43" s="3" customFormat="1" ht="39" customHeight="1" thickBot="1" x14ac:dyDescent="0.25">
      <c r="A335" s="2"/>
      <c r="B335" s="87">
        <v>328</v>
      </c>
      <c r="C335" s="173"/>
      <c r="D335" s="174"/>
      <c r="E335" s="175"/>
      <c r="F335" s="4"/>
      <c r="G335" s="4"/>
      <c r="H335" s="174"/>
      <c r="I335" s="189"/>
      <c r="J335" s="190"/>
      <c r="K335" s="178"/>
      <c r="L335" s="179"/>
      <c r="M335" s="180"/>
      <c r="N335" s="181"/>
      <c r="O335" s="182"/>
      <c r="P335" s="183"/>
      <c r="Q335" s="184" t="str">
        <f t="shared" si="100"/>
        <v/>
      </c>
      <c r="R335" s="185" t="str">
        <f t="shared" si="117"/>
        <v/>
      </c>
      <c r="S335" s="191"/>
      <c r="T335" s="192">
        <f t="shared" si="101"/>
        <v>0</v>
      </c>
      <c r="U335" s="218">
        <v>28000</v>
      </c>
      <c r="V335" s="193">
        <f t="shared" si="118"/>
        <v>0</v>
      </c>
      <c r="W335" s="194">
        <f t="shared" si="119"/>
        <v>0</v>
      </c>
      <c r="X335" s="96"/>
      <c r="Y335" s="97" t="str">
        <f t="shared" si="102"/>
        <v/>
      </c>
      <c r="Z335" s="56" t="str">
        <f t="shared" si="103"/>
        <v/>
      </c>
      <c r="AA335" s="56" t="str">
        <f t="shared" si="104"/>
        <v/>
      </c>
      <c r="AB335" s="56" t="str">
        <f t="shared" si="105"/>
        <v/>
      </c>
      <c r="AC335" s="56" t="str">
        <f t="shared" si="106"/>
        <v/>
      </c>
      <c r="AD335" s="56" t="str">
        <f t="shared" si="107"/>
        <v/>
      </c>
      <c r="AE335" s="53" t="str">
        <f t="shared" si="108"/>
        <v/>
      </c>
      <c r="AF335" s="53" t="str">
        <f t="shared" si="109"/>
        <v/>
      </c>
      <c r="AG335" s="98" t="str">
        <f t="shared" si="110"/>
        <v/>
      </c>
      <c r="AH335" s="84"/>
      <c r="AI335" s="8"/>
      <c r="AJ335" s="55">
        <f t="shared" si="111"/>
        <v>0</v>
      </c>
      <c r="AK335" s="85"/>
      <c r="AL335" s="86"/>
      <c r="AM335" s="101">
        <f t="shared" si="112"/>
        <v>0</v>
      </c>
      <c r="AN335" s="147" t="str">
        <f t="shared" si="113"/>
        <v/>
      </c>
      <c r="AO335" s="147" t="str">
        <f t="shared" si="114"/>
        <v/>
      </c>
      <c r="AP335" s="3">
        <f t="shared" si="115"/>
        <v>25700</v>
      </c>
      <c r="AQ335" s="3">
        <f t="shared" si="116"/>
        <v>28000</v>
      </c>
    </row>
    <row r="336" spans="1:43" s="3" customFormat="1" ht="39" customHeight="1" thickBot="1" x14ac:dyDescent="0.25">
      <c r="A336" s="2"/>
      <c r="B336" s="87">
        <v>329</v>
      </c>
      <c r="C336" s="173"/>
      <c r="D336" s="174"/>
      <c r="E336" s="175"/>
      <c r="F336" s="4"/>
      <c r="G336" s="4"/>
      <c r="H336" s="174"/>
      <c r="I336" s="189"/>
      <c r="J336" s="190"/>
      <c r="K336" s="178"/>
      <c r="L336" s="179"/>
      <c r="M336" s="180"/>
      <c r="N336" s="181"/>
      <c r="O336" s="182"/>
      <c r="P336" s="183"/>
      <c r="Q336" s="184" t="str">
        <f t="shared" si="100"/>
        <v/>
      </c>
      <c r="R336" s="185" t="str">
        <f t="shared" si="117"/>
        <v/>
      </c>
      <c r="S336" s="191"/>
      <c r="T336" s="192">
        <f t="shared" si="101"/>
        <v>0</v>
      </c>
      <c r="U336" s="218">
        <v>28000</v>
      </c>
      <c r="V336" s="193">
        <f t="shared" si="118"/>
        <v>0</v>
      </c>
      <c r="W336" s="194">
        <f t="shared" si="119"/>
        <v>0</v>
      </c>
      <c r="X336" s="96"/>
      <c r="Y336" s="97" t="str">
        <f t="shared" si="102"/>
        <v/>
      </c>
      <c r="Z336" s="56" t="str">
        <f t="shared" si="103"/>
        <v/>
      </c>
      <c r="AA336" s="56" t="str">
        <f t="shared" si="104"/>
        <v/>
      </c>
      <c r="AB336" s="56" t="str">
        <f t="shared" si="105"/>
        <v/>
      </c>
      <c r="AC336" s="56" t="str">
        <f t="shared" si="106"/>
        <v/>
      </c>
      <c r="AD336" s="56" t="str">
        <f t="shared" si="107"/>
        <v/>
      </c>
      <c r="AE336" s="53" t="str">
        <f t="shared" si="108"/>
        <v/>
      </c>
      <c r="AF336" s="53" t="str">
        <f t="shared" si="109"/>
        <v/>
      </c>
      <c r="AG336" s="98" t="str">
        <f t="shared" si="110"/>
        <v/>
      </c>
      <c r="AH336" s="84"/>
      <c r="AI336" s="8"/>
      <c r="AJ336" s="55">
        <f t="shared" si="111"/>
        <v>0</v>
      </c>
      <c r="AK336" s="85"/>
      <c r="AL336" s="86"/>
      <c r="AM336" s="101">
        <f t="shared" si="112"/>
        <v>0</v>
      </c>
      <c r="AN336" s="147" t="str">
        <f t="shared" si="113"/>
        <v/>
      </c>
      <c r="AO336" s="147" t="str">
        <f t="shared" si="114"/>
        <v/>
      </c>
      <c r="AP336" s="3">
        <f t="shared" si="115"/>
        <v>25700</v>
      </c>
      <c r="AQ336" s="3">
        <f t="shared" si="116"/>
        <v>28000</v>
      </c>
    </row>
    <row r="337" spans="1:43" s="3" customFormat="1" ht="39" customHeight="1" thickBot="1" x14ac:dyDescent="0.25">
      <c r="A337" s="2"/>
      <c r="B337" s="87">
        <v>330</v>
      </c>
      <c r="C337" s="173"/>
      <c r="D337" s="174"/>
      <c r="E337" s="175"/>
      <c r="F337" s="4"/>
      <c r="G337" s="4"/>
      <c r="H337" s="174"/>
      <c r="I337" s="189"/>
      <c r="J337" s="190"/>
      <c r="K337" s="178"/>
      <c r="L337" s="179"/>
      <c r="M337" s="180"/>
      <c r="N337" s="181"/>
      <c r="O337" s="182"/>
      <c r="P337" s="183"/>
      <c r="Q337" s="184" t="str">
        <f t="shared" si="100"/>
        <v/>
      </c>
      <c r="R337" s="185" t="str">
        <f t="shared" si="117"/>
        <v/>
      </c>
      <c r="S337" s="191"/>
      <c r="T337" s="192">
        <f t="shared" si="101"/>
        <v>0</v>
      </c>
      <c r="U337" s="218">
        <v>28000</v>
      </c>
      <c r="V337" s="193">
        <f t="shared" si="118"/>
        <v>0</v>
      </c>
      <c r="W337" s="194">
        <f t="shared" si="119"/>
        <v>0</v>
      </c>
      <c r="X337" s="96"/>
      <c r="Y337" s="97" t="str">
        <f t="shared" si="102"/>
        <v/>
      </c>
      <c r="Z337" s="56" t="str">
        <f t="shared" si="103"/>
        <v/>
      </c>
      <c r="AA337" s="56" t="str">
        <f t="shared" si="104"/>
        <v/>
      </c>
      <c r="AB337" s="56" t="str">
        <f t="shared" si="105"/>
        <v/>
      </c>
      <c r="AC337" s="56" t="str">
        <f t="shared" si="106"/>
        <v/>
      </c>
      <c r="AD337" s="56" t="str">
        <f t="shared" si="107"/>
        <v/>
      </c>
      <c r="AE337" s="53" t="str">
        <f t="shared" si="108"/>
        <v/>
      </c>
      <c r="AF337" s="53" t="str">
        <f t="shared" si="109"/>
        <v/>
      </c>
      <c r="AG337" s="98" t="str">
        <f t="shared" si="110"/>
        <v/>
      </c>
      <c r="AH337" s="84"/>
      <c r="AI337" s="8"/>
      <c r="AJ337" s="55">
        <f t="shared" si="111"/>
        <v>0</v>
      </c>
      <c r="AK337" s="85"/>
      <c r="AL337" s="86"/>
      <c r="AM337" s="101">
        <f t="shared" si="112"/>
        <v>0</v>
      </c>
      <c r="AN337" s="147" t="str">
        <f t="shared" si="113"/>
        <v/>
      </c>
      <c r="AO337" s="147" t="str">
        <f t="shared" si="114"/>
        <v/>
      </c>
      <c r="AP337" s="3">
        <f t="shared" si="115"/>
        <v>25700</v>
      </c>
      <c r="AQ337" s="3">
        <f t="shared" si="116"/>
        <v>28000</v>
      </c>
    </row>
    <row r="338" spans="1:43" s="3" customFormat="1" ht="39" customHeight="1" thickBot="1" x14ac:dyDescent="0.25">
      <c r="A338" s="2"/>
      <c r="B338" s="87">
        <v>331</v>
      </c>
      <c r="C338" s="173"/>
      <c r="D338" s="174"/>
      <c r="E338" s="175"/>
      <c r="F338" s="4"/>
      <c r="G338" s="4"/>
      <c r="H338" s="174"/>
      <c r="I338" s="189"/>
      <c r="J338" s="190"/>
      <c r="K338" s="178"/>
      <c r="L338" s="179"/>
      <c r="M338" s="180"/>
      <c r="N338" s="181"/>
      <c r="O338" s="182"/>
      <c r="P338" s="183"/>
      <c r="Q338" s="184" t="str">
        <f t="shared" si="100"/>
        <v/>
      </c>
      <c r="R338" s="185" t="str">
        <f t="shared" si="117"/>
        <v/>
      </c>
      <c r="S338" s="191"/>
      <c r="T338" s="192">
        <f t="shared" si="101"/>
        <v>0</v>
      </c>
      <c r="U338" s="218">
        <v>28000</v>
      </c>
      <c r="V338" s="193">
        <f t="shared" si="118"/>
        <v>0</v>
      </c>
      <c r="W338" s="194">
        <f t="shared" si="119"/>
        <v>0</v>
      </c>
      <c r="X338" s="96"/>
      <c r="Y338" s="97" t="str">
        <f t="shared" si="102"/>
        <v/>
      </c>
      <c r="Z338" s="56" t="str">
        <f t="shared" si="103"/>
        <v/>
      </c>
      <c r="AA338" s="56" t="str">
        <f t="shared" si="104"/>
        <v/>
      </c>
      <c r="AB338" s="56" t="str">
        <f t="shared" si="105"/>
        <v/>
      </c>
      <c r="AC338" s="56" t="str">
        <f t="shared" si="106"/>
        <v/>
      </c>
      <c r="AD338" s="56" t="str">
        <f t="shared" si="107"/>
        <v/>
      </c>
      <c r="AE338" s="53" t="str">
        <f t="shared" si="108"/>
        <v/>
      </c>
      <c r="AF338" s="53" t="str">
        <f t="shared" si="109"/>
        <v/>
      </c>
      <c r="AG338" s="98" t="str">
        <f t="shared" si="110"/>
        <v/>
      </c>
      <c r="AH338" s="84"/>
      <c r="AI338" s="8"/>
      <c r="AJ338" s="55">
        <f t="shared" si="111"/>
        <v>0</v>
      </c>
      <c r="AK338" s="85"/>
      <c r="AL338" s="86"/>
      <c r="AM338" s="101">
        <f t="shared" si="112"/>
        <v>0</v>
      </c>
      <c r="AN338" s="147" t="str">
        <f t="shared" si="113"/>
        <v/>
      </c>
      <c r="AO338" s="147" t="str">
        <f t="shared" si="114"/>
        <v/>
      </c>
      <c r="AP338" s="3">
        <f t="shared" si="115"/>
        <v>25700</v>
      </c>
      <c r="AQ338" s="3">
        <f t="shared" si="116"/>
        <v>28000</v>
      </c>
    </row>
    <row r="339" spans="1:43" s="3" customFormat="1" ht="39" customHeight="1" thickBot="1" x14ac:dyDescent="0.25">
      <c r="A339" s="2"/>
      <c r="B339" s="87">
        <v>332</v>
      </c>
      <c r="C339" s="173"/>
      <c r="D339" s="174"/>
      <c r="E339" s="175"/>
      <c r="F339" s="4"/>
      <c r="G339" s="4"/>
      <c r="H339" s="174"/>
      <c r="I339" s="189"/>
      <c r="J339" s="190"/>
      <c r="K339" s="178"/>
      <c r="L339" s="179"/>
      <c r="M339" s="180"/>
      <c r="N339" s="181"/>
      <c r="O339" s="182"/>
      <c r="P339" s="183"/>
      <c r="Q339" s="184" t="str">
        <f t="shared" si="100"/>
        <v/>
      </c>
      <c r="R339" s="185" t="str">
        <f t="shared" si="117"/>
        <v/>
      </c>
      <c r="S339" s="191"/>
      <c r="T339" s="192">
        <f t="shared" si="101"/>
        <v>0</v>
      </c>
      <c r="U339" s="218">
        <v>28000</v>
      </c>
      <c r="V339" s="193">
        <f t="shared" si="118"/>
        <v>0</v>
      </c>
      <c r="W339" s="194">
        <f t="shared" si="119"/>
        <v>0</v>
      </c>
      <c r="X339" s="96"/>
      <c r="Y339" s="97" t="str">
        <f t="shared" si="102"/>
        <v/>
      </c>
      <c r="Z339" s="56" t="str">
        <f t="shared" si="103"/>
        <v/>
      </c>
      <c r="AA339" s="56" t="str">
        <f t="shared" si="104"/>
        <v/>
      </c>
      <c r="AB339" s="56" t="str">
        <f t="shared" si="105"/>
        <v/>
      </c>
      <c r="AC339" s="56" t="str">
        <f t="shared" si="106"/>
        <v/>
      </c>
      <c r="AD339" s="56" t="str">
        <f t="shared" si="107"/>
        <v/>
      </c>
      <c r="AE339" s="53" t="str">
        <f t="shared" si="108"/>
        <v/>
      </c>
      <c r="AF339" s="53" t="str">
        <f t="shared" si="109"/>
        <v/>
      </c>
      <c r="AG339" s="98" t="str">
        <f t="shared" si="110"/>
        <v/>
      </c>
      <c r="AH339" s="84"/>
      <c r="AI339" s="8"/>
      <c r="AJ339" s="55">
        <f t="shared" si="111"/>
        <v>0</v>
      </c>
      <c r="AK339" s="85"/>
      <c r="AL339" s="86"/>
      <c r="AM339" s="101">
        <f t="shared" si="112"/>
        <v>0</v>
      </c>
      <c r="AN339" s="147" t="str">
        <f t="shared" si="113"/>
        <v/>
      </c>
      <c r="AO339" s="147" t="str">
        <f t="shared" si="114"/>
        <v/>
      </c>
      <c r="AP339" s="3">
        <f t="shared" si="115"/>
        <v>25700</v>
      </c>
      <c r="AQ339" s="3">
        <f t="shared" si="116"/>
        <v>28000</v>
      </c>
    </row>
    <row r="340" spans="1:43" s="3" customFormat="1" ht="39" customHeight="1" thickBot="1" x14ac:dyDescent="0.25">
      <c r="A340" s="2"/>
      <c r="B340" s="87">
        <v>333</v>
      </c>
      <c r="C340" s="173"/>
      <c r="D340" s="174"/>
      <c r="E340" s="175"/>
      <c r="F340" s="4"/>
      <c r="G340" s="4"/>
      <c r="H340" s="174"/>
      <c r="I340" s="189"/>
      <c r="J340" s="190"/>
      <c r="K340" s="178"/>
      <c r="L340" s="179"/>
      <c r="M340" s="180"/>
      <c r="N340" s="181"/>
      <c r="O340" s="182"/>
      <c r="P340" s="183"/>
      <c r="Q340" s="184" t="str">
        <f t="shared" si="100"/>
        <v/>
      </c>
      <c r="R340" s="185" t="str">
        <f t="shared" si="117"/>
        <v/>
      </c>
      <c r="S340" s="191"/>
      <c r="T340" s="192">
        <f t="shared" si="101"/>
        <v>0</v>
      </c>
      <c r="U340" s="218">
        <v>28000</v>
      </c>
      <c r="V340" s="193">
        <f t="shared" si="118"/>
        <v>0</v>
      </c>
      <c r="W340" s="194">
        <f t="shared" si="119"/>
        <v>0</v>
      </c>
      <c r="X340" s="96"/>
      <c r="Y340" s="97" t="str">
        <f t="shared" si="102"/>
        <v/>
      </c>
      <c r="Z340" s="56" t="str">
        <f t="shared" si="103"/>
        <v/>
      </c>
      <c r="AA340" s="56" t="str">
        <f t="shared" si="104"/>
        <v/>
      </c>
      <c r="AB340" s="56" t="str">
        <f t="shared" si="105"/>
        <v/>
      </c>
      <c r="AC340" s="56" t="str">
        <f t="shared" si="106"/>
        <v/>
      </c>
      <c r="AD340" s="56" t="str">
        <f t="shared" si="107"/>
        <v/>
      </c>
      <c r="AE340" s="53" t="str">
        <f t="shared" si="108"/>
        <v/>
      </c>
      <c r="AF340" s="53" t="str">
        <f t="shared" si="109"/>
        <v/>
      </c>
      <c r="AG340" s="98" t="str">
        <f t="shared" si="110"/>
        <v/>
      </c>
      <c r="AH340" s="84"/>
      <c r="AI340" s="8"/>
      <c r="AJ340" s="55">
        <f t="shared" si="111"/>
        <v>0</v>
      </c>
      <c r="AK340" s="85"/>
      <c r="AL340" s="86"/>
      <c r="AM340" s="101">
        <f t="shared" si="112"/>
        <v>0</v>
      </c>
      <c r="AN340" s="147" t="str">
        <f t="shared" si="113"/>
        <v/>
      </c>
      <c r="AO340" s="147" t="str">
        <f t="shared" si="114"/>
        <v/>
      </c>
      <c r="AP340" s="3">
        <f t="shared" si="115"/>
        <v>25700</v>
      </c>
      <c r="AQ340" s="3">
        <f t="shared" si="116"/>
        <v>28000</v>
      </c>
    </row>
    <row r="341" spans="1:43" s="3" customFormat="1" ht="39" customHeight="1" thickBot="1" x14ac:dyDescent="0.25">
      <c r="A341" s="2"/>
      <c r="B341" s="87">
        <v>334</v>
      </c>
      <c r="C341" s="173"/>
      <c r="D341" s="174"/>
      <c r="E341" s="175"/>
      <c r="F341" s="4"/>
      <c r="G341" s="4"/>
      <c r="H341" s="174"/>
      <c r="I341" s="189"/>
      <c r="J341" s="190"/>
      <c r="K341" s="178"/>
      <c r="L341" s="179"/>
      <c r="M341" s="180"/>
      <c r="N341" s="181"/>
      <c r="O341" s="182"/>
      <c r="P341" s="183"/>
      <c r="Q341" s="184" t="str">
        <f t="shared" si="100"/>
        <v/>
      </c>
      <c r="R341" s="185" t="str">
        <f t="shared" si="117"/>
        <v/>
      </c>
      <c r="S341" s="191"/>
      <c r="T341" s="192">
        <f t="shared" si="101"/>
        <v>0</v>
      </c>
      <c r="U341" s="218">
        <v>28000</v>
      </c>
      <c r="V341" s="193">
        <f t="shared" si="118"/>
        <v>0</v>
      </c>
      <c r="W341" s="194">
        <f t="shared" si="119"/>
        <v>0</v>
      </c>
      <c r="X341" s="96"/>
      <c r="Y341" s="97" t="str">
        <f t="shared" si="102"/>
        <v/>
      </c>
      <c r="Z341" s="56" t="str">
        <f t="shared" si="103"/>
        <v/>
      </c>
      <c r="AA341" s="56" t="str">
        <f t="shared" si="104"/>
        <v/>
      </c>
      <c r="AB341" s="56" t="str">
        <f t="shared" si="105"/>
        <v/>
      </c>
      <c r="AC341" s="56" t="str">
        <f t="shared" si="106"/>
        <v/>
      </c>
      <c r="AD341" s="56" t="str">
        <f t="shared" si="107"/>
        <v/>
      </c>
      <c r="AE341" s="53" t="str">
        <f t="shared" si="108"/>
        <v/>
      </c>
      <c r="AF341" s="53" t="str">
        <f t="shared" si="109"/>
        <v/>
      </c>
      <c r="AG341" s="98" t="str">
        <f t="shared" si="110"/>
        <v/>
      </c>
      <c r="AH341" s="84"/>
      <c r="AI341" s="8"/>
      <c r="AJ341" s="55">
        <f t="shared" si="111"/>
        <v>0</v>
      </c>
      <c r="AK341" s="85"/>
      <c r="AL341" s="86"/>
      <c r="AM341" s="101">
        <f t="shared" si="112"/>
        <v>0</v>
      </c>
      <c r="AN341" s="147" t="str">
        <f t="shared" si="113"/>
        <v/>
      </c>
      <c r="AO341" s="147" t="str">
        <f t="shared" si="114"/>
        <v/>
      </c>
      <c r="AP341" s="3">
        <f t="shared" si="115"/>
        <v>25700</v>
      </c>
      <c r="AQ341" s="3">
        <f t="shared" si="116"/>
        <v>28000</v>
      </c>
    </row>
    <row r="342" spans="1:43" s="3" customFormat="1" ht="39" customHeight="1" thickBot="1" x14ac:dyDescent="0.25">
      <c r="A342" s="2"/>
      <c r="B342" s="87">
        <v>335</v>
      </c>
      <c r="C342" s="173"/>
      <c r="D342" s="174"/>
      <c r="E342" s="175"/>
      <c r="F342" s="4"/>
      <c r="G342" s="4"/>
      <c r="H342" s="174"/>
      <c r="I342" s="189"/>
      <c r="J342" s="190"/>
      <c r="K342" s="178"/>
      <c r="L342" s="179"/>
      <c r="M342" s="180"/>
      <c r="N342" s="181"/>
      <c r="O342" s="182"/>
      <c r="P342" s="183"/>
      <c r="Q342" s="184" t="str">
        <f t="shared" si="100"/>
        <v/>
      </c>
      <c r="R342" s="185" t="str">
        <f t="shared" si="117"/>
        <v/>
      </c>
      <c r="S342" s="191"/>
      <c r="T342" s="192">
        <f t="shared" si="101"/>
        <v>0</v>
      </c>
      <c r="U342" s="218">
        <v>28000</v>
      </c>
      <c r="V342" s="193">
        <f t="shared" si="118"/>
        <v>0</v>
      </c>
      <c r="W342" s="194">
        <f t="shared" si="119"/>
        <v>0</v>
      </c>
      <c r="X342" s="96"/>
      <c r="Y342" s="97" t="str">
        <f t="shared" si="102"/>
        <v/>
      </c>
      <c r="Z342" s="56" t="str">
        <f t="shared" si="103"/>
        <v/>
      </c>
      <c r="AA342" s="56" t="str">
        <f t="shared" si="104"/>
        <v/>
      </c>
      <c r="AB342" s="56" t="str">
        <f t="shared" si="105"/>
        <v/>
      </c>
      <c r="AC342" s="56" t="str">
        <f t="shared" si="106"/>
        <v/>
      </c>
      <c r="AD342" s="56" t="str">
        <f t="shared" si="107"/>
        <v/>
      </c>
      <c r="AE342" s="53" t="str">
        <f t="shared" si="108"/>
        <v/>
      </c>
      <c r="AF342" s="53" t="str">
        <f t="shared" si="109"/>
        <v/>
      </c>
      <c r="AG342" s="98" t="str">
        <f t="shared" si="110"/>
        <v/>
      </c>
      <c r="AH342" s="84"/>
      <c r="AI342" s="8"/>
      <c r="AJ342" s="55">
        <f t="shared" si="111"/>
        <v>0</v>
      </c>
      <c r="AK342" s="85"/>
      <c r="AL342" s="86"/>
      <c r="AM342" s="101">
        <f t="shared" si="112"/>
        <v>0</v>
      </c>
      <c r="AN342" s="147" t="str">
        <f t="shared" si="113"/>
        <v/>
      </c>
      <c r="AO342" s="147" t="str">
        <f t="shared" si="114"/>
        <v/>
      </c>
      <c r="AP342" s="3">
        <f t="shared" si="115"/>
        <v>25700</v>
      </c>
      <c r="AQ342" s="3">
        <f t="shared" si="116"/>
        <v>28000</v>
      </c>
    </row>
    <row r="343" spans="1:43" s="3" customFormat="1" ht="39" customHeight="1" thickBot="1" x14ac:dyDescent="0.25">
      <c r="A343" s="2"/>
      <c r="B343" s="87">
        <v>336</v>
      </c>
      <c r="C343" s="173"/>
      <c r="D343" s="174"/>
      <c r="E343" s="175"/>
      <c r="F343" s="4"/>
      <c r="G343" s="4"/>
      <c r="H343" s="174"/>
      <c r="I343" s="189"/>
      <c r="J343" s="190"/>
      <c r="K343" s="178"/>
      <c r="L343" s="179"/>
      <c r="M343" s="180"/>
      <c r="N343" s="181"/>
      <c r="O343" s="182"/>
      <c r="P343" s="183"/>
      <c r="Q343" s="184" t="str">
        <f t="shared" si="100"/>
        <v/>
      </c>
      <c r="R343" s="185" t="str">
        <f t="shared" si="117"/>
        <v/>
      </c>
      <c r="S343" s="191"/>
      <c r="T343" s="192">
        <f t="shared" si="101"/>
        <v>0</v>
      </c>
      <c r="U343" s="218">
        <v>28000</v>
      </c>
      <c r="V343" s="193">
        <f t="shared" si="118"/>
        <v>0</v>
      </c>
      <c r="W343" s="194">
        <f t="shared" si="119"/>
        <v>0</v>
      </c>
      <c r="X343" s="96"/>
      <c r="Y343" s="97" t="str">
        <f t="shared" si="102"/>
        <v/>
      </c>
      <c r="Z343" s="56" t="str">
        <f t="shared" si="103"/>
        <v/>
      </c>
      <c r="AA343" s="56" t="str">
        <f t="shared" si="104"/>
        <v/>
      </c>
      <c r="AB343" s="56" t="str">
        <f t="shared" si="105"/>
        <v/>
      </c>
      <c r="AC343" s="56" t="str">
        <f t="shared" si="106"/>
        <v/>
      </c>
      <c r="AD343" s="56" t="str">
        <f t="shared" si="107"/>
        <v/>
      </c>
      <c r="AE343" s="53" t="str">
        <f t="shared" si="108"/>
        <v/>
      </c>
      <c r="AF343" s="53" t="str">
        <f t="shared" si="109"/>
        <v/>
      </c>
      <c r="AG343" s="98" t="str">
        <f t="shared" si="110"/>
        <v/>
      </c>
      <c r="AH343" s="84"/>
      <c r="AI343" s="8"/>
      <c r="AJ343" s="55">
        <f t="shared" si="111"/>
        <v>0</v>
      </c>
      <c r="AK343" s="85"/>
      <c r="AL343" s="86"/>
      <c r="AM343" s="101">
        <f t="shared" si="112"/>
        <v>0</v>
      </c>
      <c r="AN343" s="147" t="str">
        <f t="shared" si="113"/>
        <v/>
      </c>
      <c r="AO343" s="147" t="str">
        <f t="shared" si="114"/>
        <v/>
      </c>
      <c r="AP343" s="3">
        <f t="shared" si="115"/>
        <v>25700</v>
      </c>
      <c r="AQ343" s="3">
        <f t="shared" si="116"/>
        <v>28000</v>
      </c>
    </row>
    <row r="344" spans="1:43" s="3" customFormat="1" ht="39" customHeight="1" thickBot="1" x14ac:dyDescent="0.25">
      <c r="A344" s="2"/>
      <c r="B344" s="87">
        <v>337</v>
      </c>
      <c r="C344" s="173"/>
      <c r="D344" s="174"/>
      <c r="E344" s="175"/>
      <c r="F344" s="4"/>
      <c r="G344" s="4"/>
      <c r="H344" s="174"/>
      <c r="I344" s="189"/>
      <c r="J344" s="190"/>
      <c r="K344" s="178"/>
      <c r="L344" s="179"/>
      <c r="M344" s="180"/>
      <c r="N344" s="181"/>
      <c r="O344" s="182"/>
      <c r="P344" s="183"/>
      <c r="Q344" s="184" t="str">
        <f t="shared" si="100"/>
        <v/>
      </c>
      <c r="R344" s="185" t="str">
        <f t="shared" si="117"/>
        <v/>
      </c>
      <c r="S344" s="191"/>
      <c r="T344" s="192">
        <f t="shared" si="101"/>
        <v>0</v>
      </c>
      <c r="U344" s="218">
        <v>28000</v>
      </c>
      <c r="V344" s="193">
        <f t="shared" si="118"/>
        <v>0</v>
      </c>
      <c r="W344" s="194">
        <f t="shared" si="119"/>
        <v>0</v>
      </c>
      <c r="X344" s="96"/>
      <c r="Y344" s="97" t="str">
        <f t="shared" si="102"/>
        <v/>
      </c>
      <c r="Z344" s="56" t="str">
        <f t="shared" si="103"/>
        <v/>
      </c>
      <c r="AA344" s="56" t="str">
        <f t="shared" si="104"/>
        <v/>
      </c>
      <c r="AB344" s="56" t="str">
        <f t="shared" si="105"/>
        <v/>
      </c>
      <c r="AC344" s="56" t="str">
        <f t="shared" si="106"/>
        <v/>
      </c>
      <c r="AD344" s="56" t="str">
        <f t="shared" si="107"/>
        <v/>
      </c>
      <c r="AE344" s="53" t="str">
        <f t="shared" si="108"/>
        <v/>
      </c>
      <c r="AF344" s="53" t="str">
        <f t="shared" si="109"/>
        <v/>
      </c>
      <c r="AG344" s="98" t="str">
        <f t="shared" si="110"/>
        <v/>
      </c>
      <c r="AH344" s="84"/>
      <c r="AI344" s="8"/>
      <c r="AJ344" s="55">
        <f t="shared" si="111"/>
        <v>0</v>
      </c>
      <c r="AK344" s="85"/>
      <c r="AL344" s="86"/>
      <c r="AM344" s="101">
        <f t="shared" si="112"/>
        <v>0</v>
      </c>
      <c r="AN344" s="147" t="str">
        <f t="shared" si="113"/>
        <v/>
      </c>
      <c r="AO344" s="147" t="str">
        <f t="shared" si="114"/>
        <v/>
      </c>
      <c r="AP344" s="3">
        <f t="shared" si="115"/>
        <v>25700</v>
      </c>
      <c r="AQ344" s="3">
        <f t="shared" si="116"/>
        <v>28000</v>
      </c>
    </row>
    <row r="345" spans="1:43" s="3" customFormat="1" ht="39" customHeight="1" thickBot="1" x14ac:dyDescent="0.25">
      <c r="A345" s="2"/>
      <c r="B345" s="87">
        <v>338</v>
      </c>
      <c r="C345" s="173"/>
      <c r="D345" s="174"/>
      <c r="E345" s="175"/>
      <c r="F345" s="4"/>
      <c r="G345" s="4"/>
      <c r="H345" s="174"/>
      <c r="I345" s="189"/>
      <c r="J345" s="190"/>
      <c r="K345" s="178"/>
      <c r="L345" s="179"/>
      <c r="M345" s="180"/>
      <c r="N345" s="181"/>
      <c r="O345" s="182"/>
      <c r="P345" s="183"/>
      <c r="Q345" s="184" t="str">
        <f t="shared" si="100"/>
        <v/>
      </c>
      <c r="R345" s="185" t="str">
        <f t="shared" si="117"/>
        <v/>
      </c>
      <c r="S345" s="191"/>
      <c r="T345" s="192">
        <f t="shared" si="101"/>
        <v>0</v>
      </c>
      <c r="U345" s="218">
        <v>28000</v>
      </c>
      <c r="V345" s="193">
        <f t="shared" si="118"/>
        <v>0</v>
      </c>
      <c r="W345" s="194">
        <f t="shared" si="119"/>
        <v>0</v>
      </c>
      <c r="X345" s="96"/>
      <c r="Y345" s="97" t="str">
        <f t="shared" si="102"/>
        <v/>
      </c>
      <c r="Z345" s="56" t="str">
        <f t="shared" si="103"/>
        <v/>
      </c>
      <c r="AA345" s="56" t="str">
        <f t="shared" si="104"/>
        <v/>
      </c>
      <c r="AB345" s="56" t="str">
        <f t="shared" si="105"/>
        <v/>
      </c>
      <c r="AC345" s="56" t="str">
        <f t="shared" si="106"/>
        <v/>
      </c>
      <c r="AD345" s="56" t="str">
        <f t="shared" si="107"/>
        <v/>
      </c>
      <c r="AE345" s="53" t="str">
        <f t="shared" si="108"/>
        <v/>
      </c>
      <c r="AF345" s="53" t="str">
        <f t="shared" si="109"/>
        <v/>
      </c>
      <c r="AG345" s="98" t="str">
        <f t="shared" si="110"/>
        <v/>
      </c>
      <c r="AH345" s="84"/>
      <c r="AI345" s="8"/>
      <c r="AJ345" s="55">
        <f t="shared" si="111"/>
        <v>0</v>
      </c>
      <c r="AK345" s="85"/>
      <c r="AL345" s="86"/>
      <c r="AM345" s="101">
        <f t="shared" si="112"/>
        <v>0</v>
      </c>
      <c r="AN345" s="147" t="str">
        <f t="shared" si="113"/>
        <v/>
      </c>
      <c r="AO345" s="147" t="str">
        <f t="shared" si="114"/>
        <v/>
      </c>
      <c r="AP345" s="3">
        <f t="shared" si="115"/>
        <v>25700</v>
      </c>
      <c r="AQ345" s="3">
        <f t="shared" si="116"/>
        <v>28000</v>
      </c>
    </row>
    <row r="346" spans="1:43" s="3" customFormat="1" ht="39" customHeight="1" thickBot="1" x14ac:dyDescent="0.25">
      <c r="A346" s="2"/>
      <c r="B346" s="87">
        <v>339</v>
      </c>
      <c r="C346" s="173"/>
      <c r="D346" s="174"/>
      <c r="E346" s="175"/>
      <c r="F346" s="4"/>
      <c r="G346" s="4"/>
      <c r="H346" s="174"/>
      <c r="I346" s="189"/>
      <c r="J346" s="190"/>
      <c r="K346" s="178"/>
      <c r="L346" s="179"/>
      <c r="M346" s="180"/>
      <c r="N346" s="181"/>
      <c r="O346" s="182"/>
      <c r="P346" s="183"/>
      <c r="Q346" s="184" t="str">
        <f t="shared" si="100"/>
        <v/>
      </c>
      <c r="R346" s="185" t="str">
        <f t="shared" si="117"/>
        <v/>
      </c>
      <c r="S346" s="191"/>
      <c r="T346" s="192">
        <f t="shared" si="101"/>
        <v>0</v>
      </c>
      <c r="U346" s="218">
        <v>28000</v>
      </c>
      <c r="V346" s="193">
        <f t="shared" si="118"/>
        <v>0</v>
      </c>
      <c r="W346" s="194">
        <f t="shared" si="119"/>
        <v>0</v>
      </c>
      <c r="X346" s="96"/>
      <c r="Y346" s="97" t="str">
        <f t="shared" si="102"/>
        <v/>
      </c>
      <c r="Z346" s="56" t="str">
        <f t="shared" si="103"/>
        <v/>
      </c>
      <c r="AA346" s="56" t="str">
        <f t="shared" si="104"/>
        <v/>
      </c>
      <c r="AB346" s="56" t="str">
        <f t="shared" si="105"/>
        <v/>
      </c>
      <c r="AC346" s="56" t="str">
        <f t="shared" si="106"/>
        <v/>
      </c>
      <c r="AD346" s="56" t="str">
        <f t="shared" si="107"/>
        <v/>
      </c>
      <c r="AE346" s="53" t="str">
        <f t="shared" si="108"/>
        <v/>
      </c>
      <c r="AF346" s="53" t="str">
        <f t="shared" si="109"/>
        <v/>
      </c>
      <c r="AG346" s="98" t="str">
        <f t="shared" si="110"/>
        <v/>
      </c>
      <c r="AH346" s="84"/>
      <c r="AI346" s="8"/>
      <c r="AJ346" s="55">
        <f t="shared" si="111"/>
        <v>0</v>
      </c>
      <c r="AK346" s="85"/>
      <c r="AL346" s="86"/>
      <c r="AM346" s="101">
        <f t="shared" si="112"/>
        <v>0</v>
      </c>
      <c r="AN346" s="147" t="str">
        <f t="shared" si="113"/>
        <v/>
      </c>
      <c r="AO346" s="147" t="str">
        <f t="shared" si="114"/>
        <v/>
      </c>
      <c r="AP346" s="3">
        <f t="shared" si="115"/>
        <v>25700</v>
      </c>
      <c r="AQ346" s="3">
        <f t="shared" si="116"/>
        <v>28000</v>
      </c>
    </row>
    <row r="347" spans="1:43" s="3" customFormat="1" ht="39" customHeight="1" thickBot="1" x14ac:dyDescent="0.25">
      <c r="A347" s="2"/>
      <c r="B347" s="87">
        <v>340</v>
      </c>
      <c r="C347" s="173"/>
      <c r="D347" s="174"/>
      <c r="E347" s="175"/>
      <c r="F347" s="4"/>
      <c r="G347" s="4"/>
      <c r="H347" s="174"/>
      <c r="I347" s="189"/>
      <c r="J347" s="190"/>
      <c r="K347" s="178"/>
      <c r="L347" s="179"/>
      <c r="M347" s="180"/>
      <c r="N347" s="181"/>
      <c r="O347" s="182"/>
      <c r="P347" s="183"/>
      <c r="Q347" s="184" t="str">
        <f t="shared" si="100"/>
        <v/>
      </c>
      <c r="R347" s="185" t="str">
        <f t="shared" si="117"/>
        <v/>
      </c>
      <c r="S347" s="191"/>
      <c r="T347" s="192">
        <f t="shared" si="101"/>
        <v>0</v>
      </c>
      <c r="U347" s="218">
        <v>28000</v>
      </c>
      <c r="V347" s="193">
        <f t="shared" si="118"/>
        <v>0</v>
      </c>
      <c r="W347" s="194">
        <f t="shared" si="119"/>
        <v>0</v>
      </c>
      <c r="X347" s="96"/>
      <c r="Y347" s="97" t="str">
        <f t="shared" si="102"/>
        <v/>
      </c>
      <c r="Z347" s="56" t="str">
        <f t="shared" si="103"/>
        <v/>
      </c>
      <c r="AA347" s="56" t="str">
        <f t="shared" si="104"/>
        <v/>
      </c>
      <c r="AB347" s="56" t="str">
        <f t="shared" si="105"/>
        <v/>
      </c>
      <c r="AC347" s="56" t="str">
        <f t="shared" si="106"/>
        <v/>
      </c>
      <c r="AD347" s="56" t="str">
        <f t="shared" si="107"/>
        <v/>
      </c>
      <c r="AE347" s="53" t="str">
        <f t="shared" si="108"/>
        <v/>
      </c>
      <c r="AF347" s="53" t="str">
        <f t="shared" si="109"/>
        <v/>
      </c>
      <c r="AG347" s="98" t="str">
        <f t="shared" si="110"/>
        <v/>
      </c>
      <c r="AH347" s="84"/>
      <c r="AI347" s="8"/>
      <c r="AJ347" s="55">
        <f t="shared" si="111"/>
        <v>0</v>
      </c>
      <c r="AK347" s="85"/>
      <c r="AL347" s="86"/>
      <c r="AM347" s="101">
        <f t="shared" si="112"/>
        <v>0</v>
      </c>
      <c r="AN347" s="147" t="str">
        <f t="shared" si="113"/>
        <v/>
      </c>
      <c r="AO347" s="147" t="str">
        <f t="shared" si="114"/>
        <v/>
      </c>
      <c r="AP347" s="3">
        <f t="shared" si="115"/>
        <v>25700</v>
      </c>
      <c r="AQ347" s="3">
        <f t="shared" si="116"/>
        <v>28000</v>
      </c>
    </row>
    <row r="348" spans="1:43" s="3" customFormat="1" ht="39" customHeight="1" thickBot="1" x14ac:dyDescent="0.25">
      <c r="A348" s="2"/>
      <c r="B348" s="87">
        <v>341</v>
      </c>
      <c r="C348" s="173"/>
      <c r="D348" s="174"/>
      <c r="E348" s="175"/>
      <c r="F348" s="4"/>
      <c r="G348" s="4"/>
      <c r="H348" s="174"/>
      <c r="I348" s="189"/>
      <c r="J348" s="190"/>
      <c r="K348" s="178"/>
      <c r="L348" s="179"/>
      <c r="M348" s="180"/>
      <c r="N348" s="181"/>
      <c r="O348" s="182"/>
      <c r="P348" s="183"/>
      <c r="Q348" s="184" t="str">
        <f t="shared" si="100"/>
        <v/>
      </c>
      <c r="R348" s="185" t="str">
        <f t="shared" si="117"/>
        <v/>
      </c>
      <c r="S348" s="191"/>
      <c r="T348" s="192">
        <f t="shared" si="101"/>
        <v>0</v>
      </c>
      <c r="U348" s="218">
        <v>28000</v>
      </c>
      <c r="V348" s="193">
        <f t="shared" si="118"/>
        <v>0</v>
      </c>
      <c r="W348" s="194">
        <f t="shared" si="119"/>
        <v>0</v>
      </c>
      <c r="X348" s="96"/>
      <c r="Y348" s="97" t="str">
        <f t="shared" si="102"/>
        <v/>
      </c>
      <c r="Z348" s="56" t="str">
        <f t="shared" si="103"/>
        <v/>
      </c>
      <c r="AA348" s="56" t="str">
        <f t="shared" si="104"/>
        <v/>
      </c>
      <c r="AB348" s="56" t="str">
        <f t="shared" si="105"/>
        <v/>
      </c>
      <c r="AC348" s="56" t="str">
        <f t="shared" si="106"/>
        <v/>
      </c>
      <c r="AD348" s="56" t="str">
        <f t="shared" si="107"/>
        <v/>
      </c>
      <c r="AE348" s="53" t="str">
        <f t="shared" si="108"/>
        <v/>
      </c>
      <c r="AF348" s="53" t="str">
        <f t="shared" si="109"/>
        <v/>
      </c>
      <c r="AG348" s="98" t="str">
        <f t="shared" si="110"/>
        <v/>
      </c>
      <c r="AH348" s="84"/>
      <c r="AI348" s="8"/>
      <c r="AJ348" s="55">
        <f t="shared" si="111"/>
        <v>0</v>
      </c>
      <c r="AK348" s="85"/>
      <c r="AL348" s="86"/>
      <c r="AM348" s="101">
        <f t="shared" si="112"/>
        <v>0</v>
      </c>
      <c r="AN348" s="147" t="str">
        <f t="shared" si="113"/>
        <v/>
      </c>
      <c r="AO348" s="147" t="str">
        <f t="shared" si="114"/>
        <v/>
      </c>
      <c r="AP348" s="3">
        <f t="shared" si="115"/>
        <v>25700</v>
      </c>
      <c r="AQ348" s="3">
        <f t="shared" si="116"/>
        <v>28000</v>
      </c>
    </row>
    <row r="349" spans="1:43" s="3" customFormat="1" ht="39" customHeight="1" thickBot="1" x14ac:dyDescent="0.25">
      <c r="A349" s="2"/>
      <c r="B349" s="87">
        <v>342</v>
      </c>
      <c r="C349" s="173"/>
      <c r="D349" s="174"/>
      <c r="E349" s="175"/>
      <c r="F349" s="4"/>
      <c r="G349" s="4"/>
      <c r="H349" s="174"/>
      <c r="I349" s="189"/>
      <c r="J349" s="190"/>
      <c r="K349" s="178"/>
      <c r="L349" s="179"/>
      <c r="M349" s="180"/>
      <c r="N349" s="181"/>
      <c r="O349" s="182"/>
      <c r="P349" s="183"/>
      <c r="Q349" s="184" t="str">
        <f t="shared" si="100"/>
        <v/>
      </c>
      <c r="R349" s="185" t="str">
        <f t="shared" si="117"/>
        <v/>
      </c>
      <c r="S349" s="191"/>
      <c r="T349" s="192">
        <f t="shared" si="101"/>
        <v>0</v>
      </c>
      <c r="U349" s="218">
        <v>28000</v>
      </c>
      <c r="V349" s="193">
        <f t="shared" si="118"/>
        <v>0</v>
      </c>
      <c r="W349" s="194">
        <f t="shared" si="119"/>
        <v>0</v>
      </c>
      <c r="X349" s="96"/>
      <c r="Y349" s="97" t="str">
        <f t="shared" si="102"/>
        <v/>
      </c>
      <c r="Z349" s="56" t="str">
        <f t="shared" si="103"/>
        <v/>
      </c>
      <c r="AA349" s="56" t="str">
        <f t="shared" si="104"/>
        <v/>
      </c>
      <c r="AB349" s="56" t="str">
        <f t="shared" si="105"/>
        <v/>
      </c>
      <c r="AC349" s="56" t="str">
        <f t="shared" si="106"/>
        <v/>
      </c>
      <c r="AD349" s="56" t="str">
        <f t="shared" si="107"/>
        <v/>
      </c>
      <c r="AE349" s="53" t="str">
        <f t="shared" si="108"/>
        <v/>
      </c>
      <c r="AF349" s="53" t="str">
        <f t="shared" si="109"/>
        <v/>
      </c>
      <c r="AG349" s="98" t="str">
        <f t="shared" si="110"/>
        <v/>
      </c>
      <c r="AH349" s="84"/>
      <c r="AI349" s="8"/>
      <c r="AJ349" s="55">
        <f t="shared" si="111"/>
        <v>0</v>
      </c>
      <c r="AK349" s="85"/>
      <c r="AL349" s="86"/>
      <c r="AM349" s="101">
        <f t="shared" si="112"/>
        <v>0</v>
      </c>
      <c r="AN349" s="147" t="str">
        <f t="shared" si="113"/>
        <v/>
      </c>
      <c r="AO349" s="147" t="str">
        <f t="shared" si="114"/>
        <v/>
      </c>
      <c r="AP349" s="3">
        <f t="shared" si="115"/>
        <v>25700</v>
      </c>
      <c r="AQ349" s="3">
        <f t="shared" si="116"/>
        <v>28000</v>
      </c>
    </row>
    <row r="350" spans="1:43" s="3" customFormat="1" ht="39" customHeight="1" thickBot="1" x14ac:dyDescent="0.25">
      <c r="A350" s="2"/>
      <c r="B350" s="87">
        <v>343</v>
      </c>
      <c r="C350" s="173"/>
      <c r="D350" s="174"/>
      <c r="E350" s="175"/>
      <c r="F350" s="4"/>
      <c r="G350" s="4"/>
      <c r="H350" s="174"/>
      <c r="I350" s="189"/>
      <c r="J350" s="190"/>
      <c r="K350" s="178"/>
      <c r="L350" s="179"/>
      <c r="M350" s="180"/>
      <c r="N350" s="181"/>
      <c r="O350" s="182"/>
      <c r="P350" s="183"/>
      <c r="Q350" s="184" t="str">
        <f t="shared" si="100"/>
        <v/>
      </c>
      <c r="R350" s="185" t="str">
        <f t="shared" si="117"/>
        <v/>
      </c>
      <c r="S350" s="191"/>
      <c r="T350" s="192">
        <f t="shared" si="101"/>
        <v>0</v>
      </c>
      <c r="U350" s="218">
        <v>28000</v>
      </c>
      <c r="V350" s="193">
        <f t="shared" si="118"/>
        <v>0</v>
      </c>
      <c r="W350" s="194">
        <f t="shared" si="119"/>
        <v>0</v>
      </c>
      <c r="X350" s="96"/>
      <c r="Y350" s="97" t="str">
        <f t="shared" si="102"/>
        <v/>
      </c>
      <c r="Z350" s="56" t="str">
        <f t="shared" si="103"/>
        <v/>
      </c>
      <c r="AA350" s="56" t="str">
        <f t="shared" si="104"/>
        <v/>
      </c>
      <c r="AB350" s="56" t="str">
        <f t="shared" si="105"/>
        <v/>
      </c>
      <c r="AC350" s="56" t="str">
        <f t="shared" si="106"/>
        <v/>
      </c>
      <c r="AD350" s="56" t="str">
        <f t="shared" si="107"/>
        <v/>
      </c>
      <c r="AE350" s="53" t="str">
        <f t="shared" si="108"/>
        <v/>
      </c>
      <c r="AF350" s="53" t="str">
        <f t="shared" si="109"/>
        <v/>
      </c>
      <c r="AG350" s="98" t="str">
        <f t="shared" si="110"/>
        <v/>
      </c>
      <c r="AH350" s="84"/>
      <c r="AI350" s="8"/>
      <c r="AJ350" s="55">
        <f t="shared" si="111"/>
        <v>0</v>
      </c>
      <c r="AK350" s="85"/>
      <c r="AL350" s="86"/>
      <c r="AM350" s="101">
        <f t="shared" si="112"/>
        <v>0</v>
      </c>
      <c r="AN350" s="147" t="str">
        <f t="shared" si="113"/>
        <v/>
      </c>
      <c r="AO350" s="147" t="str">
        <f t="shared" si="114"/>
        <v/>
      </c>
      <c r="AP350" s="3">
        <f t="shared" si="115"/>
        <v>25700</v>
      </c>
      <c r="AQ350" s="3">
        <f t="shared" si="116"/>
        <v>28000</v>
      </c>
    </row>
    <row r="351" spans="1:43" s="3" customFormat="1" ht="39" customHeight="1" thickBot="1" x14ac:dyDescent="0.25">
      <c r="A351" s="2"/>
      <c r="B351" s="87">
        <v>344</v>
      </c>
      <c r="C351" s="173"/>
      <c r="D351" s="174"/>
      <c r="E351" s="175"/>
      <c r="F351" s="4"/>
      <c r="G351" s="4"/>
      <c r="H351" s="174"/>
      <c r="I351" s="189"/>
      <c r="J351" s="190"/>
      <c r="K351" s="178"/>
      <c r="L351" s="179"/>
      <c r="M351" s="180"/>
      <c r="N351" s="181"/>
      <c r="O351" s="182"/>
      <c r="P351" s="183"/>
      <c r="Q351" s="184" t="str">
        <f t="shared" si="100"/>
        <v/>
      </c>
      <c r="R351" s="185" t="str">
        <f t="shared" si="117"/>
        <v/>
      </c>
      <c r="S351" s="191"/>
      <c r="T351" s="192">
        <f t="shared" si="101"/>
        <v>0</v>
      </c>
      <c r="U351" s="218">
        <v>28000</v>
      </c>
      <c r="V351" s="193">
        <f t="shared" si="118"/>
        <v>0</v>
      </c>
      <c r="W351" s="194">
        <f t="shared" si="119"/>
        <v>0</v>
      </c>
      <c r="X351" s="96"/>
      <c r="Y351" s="97" t="str">
        <f t="shared" si="102"/>
        <v/>
      </c>
      <c r="Z351" s="56" t="str">
        <f t="shared" si="103"/>
        <v/>
      </c>
      <c r="AA351" s="56" t="str">
        <f t="shared" si="104"/>
        <v/>
      </c>
      <c r="AB351" s="56" t="str">
        <f t="shared" si="105"/>
        <v/>
      </c>
      <c r="AC351" s="56" t="str">
        <f t="shared" si="106"/>
        <v/>
      </c>
      <c r="AD351" s="56" t="str">
        <f t="shared" si="107"/>
        <v/>
      </c>
      <c r="AE351" s="53" t="str">
        <f t="shared" si="108"/>
        <v/>
      </c>
      <c r="AF351" s="53" t="str">
        <f t="shared" si="109"/>
        <v/>
      </c>
      <c r="AG351" s="98" t="str">
        <f t="shared" si="110"/>
        <v/>
      </c>
      <c r="AH351" s="84"/>
      <c r="AI351" s="8"/>
      <c r="AJ351" s="55">
        <f t="shared" si="111"/>
        <v>0</v>
      </c>
      <c r="AK351" s="85"/>
      <c r="AL351" s="86"/>
      <c r="AM351" s="101">
        <f t="shared" si="112"/>
        <v>0</v>
      </c>
      <c r="AN351" s="147" t="str">
        <f t="shared" si="113"/>
        <v/>
      </c>
      <c r="AO351" s="147" t="str">
        <f t="shared" si="114"/>
        <v/>
      </c>
      <c r="AP351" s="3">
        <f t="shared" si="115"/>
        <v>25700</v>
      </c>
      <c r="AQ351" s="3">
        <f t="shared" si="116"/>
        <v>28000</v>
      </c>
    </row>
    <row r="352" spans="1:43" s="3" customFormat="1" ht="39" customHeight="1" thickBot="1" x14ac:dyDescent="0.25">
      <c r="A352" s="2"/>
      <c r="B352" s="87">
        <v>345</v>
      </c>
      <c r="C352" s="173"/>
      <c r="D352" s="174"/>
      <c r="E352" s="175"/>
      <c r="F352" s="4"/>
      <c r="G352" s="4"/>
      <c r="H352" s="174"/>
      <c r="I352" s="189"/>
      <c r="J352" s="190"/>
      <c r="K352" s="178"/>
      <c r="L352" s="179"/>
      <c r="M352" s="180"/>
      <c r="N352" s="181"/>
      <c r="O352" s="182"/>
      <c r="P352" s="183"/>
      <c r="Q352" s="184" t="str">
        <f t="shared" si="100"/>
        <v/>
      </c>
      <c r="R352" s="185" t="str">
        <f t="shared" si="117"/>
        <v/>
      </c>
      <c r="S352" s="191"/>
      <c r="T352" s="192">
        <f t="shared" si="101"/>
        <v>0</v>
      </c>
      <c r="U352" s="218">
        <v>28000</v>
      </c>
      <c r="V352" s="193">
        <f t="shared" si="118"/>
        <v>0</v>
      </c>
      <c r="W352" s="194">
        <f t="shared" si="119"/>
        <v>0</v>
      </c>
      <c r="X352" s="96"/>
      <c r="Y352" s="97" t="str">
        <f t="shared" si="102"/>
        <v/>
      </c>
      <c r="Z352" s="56" t="str">
        <f t="shared" si="103"/>
        <v/>
      </c>
      <c r="AA352" s="56" t="str">
        <f t="shared" si="104"/>
        <v/>
      </c>
      <c r="AB352" s="56" t="str">
        <f t="shared" si="105"/>
        <v/>
      </c>
      <c r="AC352" s="56" t="str">
        <f t="shared" si="106"/>
        <v/>
      </c>
      <c r="AD352" s="56" t="str">
        <f t="shared" si="107"/>
        <v/>
      </c>
      <c r="AE352" s="53" t="str">
        <f t="shared" si="108"/>
        <v/>
      </c>
      <c r="AF352" s="53" t="str">
        <f t="shared" si="109"/>
        <v/>
      </c>
      <c r="AG352" s="98" t="str">
        <f t="shared" si="110"/>
        <v/>
      </c>
      <c r="AH352" s="84"/>
      <c r="AI352" s="8"/>
      <c r="AJ352" s="55">
        <f t="shared" si="111"/>
        <v>0</v>
      </c>
      <c r="AK352" s="85"/>
      <c r="AL352" s="86"/>
      <c r="AM352" s="101">
        <f t="shared" si="112"/>
        <v>0</v>
      </c>
      <c r="AN352" s="147" t="str">
        <f t="shared" si="113"/>
        <v/>
      </c>
      <c r="AO352" s="147" t="str">
        <f t="shared" si="114"/>
        <v/>
      </c>
      <c r="AP352" s="3">
        <f t="shared" si="115"/>
        <v>25700</v>
      </c>
      <c r="AQ352" s="3">
        <f t="shared" si="116"/>
        <v>28000</v>
      </c>
    </row>
    <row r="353" spans="1:43" s="3" customFormat="1" ht="39" customHeight="1" thickBot="1" x14ac:dyDescent="0.25">
      <c r="A353" s="2"/>
      <c r="B353" s="87">
        <v>346</v>
      </c>
      <c r="C353" s="173"/>
      <c r="D353" s="174"/>
      <c r="E353" s="175"/>
      <c r="F353" s="4"/>
      <c r="G353" s="4"/>
      <c r="H353" s="174"/>
      <c r="I353" s="189"/>
      <c r="J353" s="190"/>
      <c r="K353" s="178"/>
      <c r="L353" s="179"/>
      <c r="M353" s="180"/>
      <c r="N353" s="181"/>
      <c r="O353" s="182"/>
      <c r="P353" s="183"/>
      <c r="Q353" s="184" t="str">
        <f t="shared" si="100"/>
        <v/>
      </c>
      <c r="R353" s="185" t="str">
        <f t="shared" si="117"/>
        <v/>
      </c>
      <c r="S353" s="191"/>
      <c r="T353" s="192">
        <f t="shared" si="101"/>
        <v>0</v>
      </c>
      <c r="U353" s="218">
        <v>28000</v>
      </c>
      <c r="V353" s="193">
        <f t="shared" si="118"/>
        <v>0</v>
      </c>
      <c r="W353" s="194">
        <f t="shared" si="119"/>
        <v>0</v>
      </c>
      <c r="X353" s="96"/>
      <c r="Y353" s="97" t="str">
        <f t="shared" si="102"/>
        <v/>
      </c>
      <c r="Z353" s="56" t="str">
        <f t="shared" si="103"/>
        <v/>
      </c>
      <c r="AA353" s="56" t="str">
        <f t="shared" si="104"/>
        <v/>
      </c>
      <c r="AB353" s="56" t="str">
        <f t="shared" si="105"/>
        <v/>
      </c>
      <c r="AC353" s="56" t="str">
        <f t="shared" si="106"/>
        <v/>
      </c>
      <c r="AD353" s="56" t="str">
        <f t="shared" si="107"/>
        <v/>
      </c>
      <c r="AE353" s="53" t="str">
        <f t="shared" si="108"/>
        <v/>
      </c>
      <c r="AF353" s="53" t="str">
        <f t="shared" si="109"/>
        <v/>
      </c>
      <c r="AG353" s="98" t="str">
        <f t="shared" si="110"/>
        <v/>
      </c>
      <c r="AH353" s="84"/>
      <c r="AI353" s="8"/>
      <c r="AJ353" s="55">
        <f t="shared" si="111"/>
        <v>0</v>
      </c>
      <c r="AK353" s="85"/>
      <c r="AL353" s="86"/>
      <c r="AM353" s="101">
        <f t="shared" si="112"/>
        <v>0</v>
      </c>
      <c r="AN353" s="147" t="str">
        <f t="shared" si="113"/>
        <v/>
      </c>
      <c r="AO353" s="147" t="str">
        <f t="shared" si="114"/>
        <v/>
      </c>
      <c r="AP353" s="3">
        <f t="shared" si="115"/>
        <v>25700</v>
      </c>
      <c r="AQ353" s="3">
        <f t="shared" si="116"/>
        <v>28000</v>
      </c>
    </row>
    <row r="354" spans="1:43" s="3" customFormat="1" ht="39" customHeight="1" thickBot="1" x14ac:dyDescent="0.25">
      <c r="A354" s="2"/>
      <c r="B354" s="87">
        <v>347</v>
      </c>
      <c r="C354" s="173"/>
      <c r="D354" s="174"/>
      <c r="E354" s="175"/>
      <c r="F354" s="4"/>
      <c r="G354" s="4"/>
      <c r="H354" s="174"/>
      <c r="I354" s="189"/>
      <c r="J354" s="190"/>
      <c r="K354" s="178"/>
      <c r="L354" s="179"/>
      <c r="M354" s="180"/>
      <c r="N354" s="181"/>
      <c r="O354" s="182"/>
      <c r="P354" s="183"/>
      <c r="Q354" s="184" t="str">
        <f t="shared" si="100"/>
        <v/>
      </c>
      <c r="R354" s="185" t="str">
        <f t="shared" si="117"/>
        <v/>
      </c>
      <c r="S354" s="191"/>
      <c r="T354" s="192">
        <f t="shared" si="101"/>
        <v>0</v>
      </c>
      <c r="U354" s="218">
        <v>28000</v>
      </c>
      <c r="V354" s="193">
        <f t="shared" si="118"/>
        <v>0</v>
      </c>
      <c r="W354" s="194">
        <f t="shared" si="119"/>
        <v>0</v>
      </c>
      <c r="X354" s="96"/>
      <c r="Y354" s="97" t="str">
        <f t="shared" si="102"/>
        <v/>
      </c>
      <c r="Z354" s="56" t="str">
        <f t="shared" si="103"/>
        <v/>
      </c>
      <c r="AA354" s="56" t="str">
        <f t="shared" si="104"/>
        <v/>
      </c>
      <c r="AB354" s="56" t="str">
        <f t="shared" si="105"/>
        <v/>
      </c>
      <c r="AC354" s="56" t="str">
        <f t="shared" si="106"/>
        <v/>
      </c>
      <c r="AD354" s="56" t="str">
        <f t="shared" si="107"/>
        <v/>
      </c>
      <c r="AE354" s="53" t="str">
        <f t="shared" si="108"/>
        <v/>
      </c>
      <c r="AF354" s="53" t="str">
        <f t="shared" si="109"/>
        <v/>
      </c>
      <c r="AG354" s="98" t="str">
        <f t="shared" si="110"/>
        <v/>
      </c>
      <c r="AH354" s="84"/>
      <c r="AI354" s="8"/>
      <c r="AJ354" s="55">
        <f t="shared" si="111"/>
        <v>0</v>
      </c>
      <c r="AK354" s="85"/>
      <c r="AL354" s="86"/>
      <c r="AM354" s="101">
        <f t="shared" si="112"/>
        <v>0</v>
      </c>
      <c r="AN354" s="147" t="str">
        <f t="shared" si="113"/>
        <v/>
      </c>
      <c r="AO354" s="147" t="str">
        <f t="shared" si="114"/>
        <v/>
      </c>
      <c r="AP354" s="3">
        <f t="shared" si="115"/>
        <v>25700</v>
      </c>
      <c r="AQ354" s="3">
        <f t="shared" si="116"/>
        <v>28000</v>
      </c>
    </row>
    <row r="355" spans="1:43" s="3" customFormat="1" ht="39" customHeight="1" thickBot="1" x14ac:dyDescent="0.25">
      <c r="A355" s="2"/>
      <c r="B355" s="87">
        <v>348</v>
      </c>
      <c r="C355" s="173"/>
      <c r="D355" s="174"/>
      <c r="E355" s="175"/>
      <c r="F355" s="4"/>
      <c r="G355" s="4"/>
      <c r="H355" s="174"/>
      <c r="I355" s="189"/>
      <c r="J355" s="190"/>
      <c r="K355" s="178"/>
      <c r="L355" s="179"/>
      <c r="M355" s="180"/>
      <c r="N355" s="181"/>
      <c r="O355" s="182"/>
      <c r="P355" s="183"/>
      <c r="Q355" s="184" t="str">
        <f t="shared" si="100"/>
        <v/>
      </c>
      <c r="R355" s="185" t="str">
        <f t="shared" si="117"/>
        <v/>
      </c>
      <c r="S355" s="191"/>
      <c r="T355" s="192">
        <f t="shared" si="101"/>
        <v>0</v>
      </c>
      <c r="U355" s="218">
        <v>28000</v>
      </c>
      <c r="V355" s="193">
        <f t="shared" si="118"/>
        <v>0</v>
      </c>
      <c r="W355" s="194">
        <f t="shared" si="119"/>
        <v>0</v>
      </c>
      <c r="X355" s="96"/>
      <c r="Y355" s="97" t="str">
        <f t="shared" si="102"/>
        <v/>
      </c>
      <c r="Z355" s="56" t="str">
        <f t="shared" si="103"/>
        <v/>
      </c>
      <c r="AA355" s="56" t="str">
        <f t="shared" si="104"/>
        <v/>
      </c>
      <c r="AB355" s="56" t="str">
        <f t="shared" si="105"/>
        <v/>
      </c>
      <c r="AC355" s="56" t="str">
        <f t="shared" si="106"/>
        <v/>
      </c>
      <c r="AD355" s="56" t="str">
        <f t="shared" si="107"/>
        <v/>
      </c>
      <c r="AE355" s="53" t="str">
        <f t="shared" si="108"/>
        <v/>
      </c>
      <c r="AF355" s="53" t="str">
        <f t="shared" si="109"/>
        <v/>
      </c>
      <c r="AG355" s="98" t="str">
        <f t="shared" si="110"/>
        <v/>
      </c>
      <c r="AH355" s="84"/>
      <c r="AI355" s="8"/>
      <c r="AJ355" s="55">
        <f t="shared" si="111"/>
        <v>0</v>
      </c>
      <c r="AK355" s="85"/>
      <c r="AL355" s="86"/>
      <c r="AM355" s="101">
        <f t="shared" si="112"/>
        <v>0</v>
      </c>
      <c r="AN355" s="147" t="str">
        <f t="shared" si="113"/>
        <v/>
      </c>
      <c r="AO355" s="147" t="str">
        <f t="shared" si="114"/>
        <v/>
      </c>
      <c r="AP355" s="3">
        <f t="shared" si="115"/>
        <v>25700</v>
      </c>
      <c r="AQ355" s="3">
        <f t="shared" si="116"/>
        <v>28000</v>
      </c>
    </row>
    <row r="356" spans="1:43" s="3" customFormat="1" ht="39" customHeight="1" thickBot="1" x14ac:dyDescent="0.25">
      <c r="A356" s="2"/>
      <c r="B356" s="87">
        <v>349</v>
      </c>
      <c r="C356" s="173"/>
      <c r="D356" s="174"/>
      <c r="E356" s="175"/>
      <c r="F356" s="4"/>
      <c r="G356" s="4"/>
      <c r="H356" s="174"/>
      <c r="I356" s="189"/>
      <c r="J356" s="190"/>
      <c r="K356" s="178"/>
      <c r="L356" s="179"/>
      <c r="M356" s="180"/>
      <c r="N356" s="181"/>
      <c r="O356" s="182"/>
      <c r="P356" s="183"/>
      <c r="Q356" s="184" t="str">
        <f t="shared" si="100"/>
        <v/>
      </c>
      <c r="R356" s="185" t="str">
        <f t="shared" si="117"/>
        <v/>
      </c>
      <c r="S356" s="191"/>
      <c r="T356" s="192">
        <f t="shared" si="101"/>
        <v>0</v>
      </c>
      <c r="U356" s="218">
        <v>28000</v>
      </c>
      <c r="V356" s="193">
        <f t="shared" si="118"/>
        <v>0</v>
      </c>
      <c r="W356" s="194">
        <f t="shared" si="119"/>
        <v>0</v>
      </c>
      <c r="X356" s="96"/>
      <c r="Y356" s="97" t="str">
        <f t="shared" si="102"/>
        <v/>
      </c>
      <c r="Z356" s="56" t="str">
        <f t="shared" si="103"/>
        <v/>
      </c>
      <c r="AA356" s="56" t="str">
        <f t="shared" si="104"/>
        <v/>
      </c>
      <c r="AB356" s="56" t="str">
        <f t="shared" si="105"/>
        <v/>
      </c>
      <c r="AC356" s="56" t="str">
        <f t="shared" si="106"/>
        <v/>
      </c>
      <c r="AD356" s="56" t="str">
        <f t="shared" si="107"/>
        <v/>
      </c>
      <c r="AE356" s="53" t="str">
        <f t="shared" si="108"/>
        <v/>
      </c>
      <c r="AF356" s="53" t="str">
        <f t="shared" si="109"/>
        <v/>
      </c>
      <c r="AG356" s="98" t="str">
        <f t="shared" si="110"/>
        <v/>
      </c>
      <c r="AH356" s="84"/>
      <c r="AI356" s="8"/>
      <c r="AJ356" s="55">
        <f t="shared" si="111"/>
        <v>0</v>
      </c>
      <c r="AK356" s="85"/>
      <c r="AL356" s="86"/>
      <c r="AM356" s="101">
        <f t="shared" si="112"/>
        <v>0</v>
      </c>
      <c r="AN356" s="147" t="str">
        <f t="shared" si="113"/>
        <v/>
      </c>
      <c r="AO356" s="147" t="str">
        <f t="shared" si="114"/>
        <v/>
      </c>
      <c r="AP356" s="3">
        <f t="shared" si="115"/>
        <v>25700</v>
      </c>
      <c r="AQ356" s="3">
        <f t="shared" si="116"/>
        <v>28000</v>
      </c>
    </row>
    <row r="357" spans="1:43" s="3" customFormat="1" ht="39" customHeight="1" thickBot="1" x14ac:dyDescent="0.25">
      <c r="A357" s="2"/>
      <c r="B357" s="87">
        <v>350</v>
      </c>
      <c r="C357" s="173"/>
      <c r="D357" s="174"/>
      <c r="E357" s="175"/>
      <c r="F357" s="4"/>
      <c r="G357" s="4"/>
      <c r="H357" s="174"/>
      <c r="I357" s="189"/>
      <c r="J357" s="190"/>
      <c r="K357" s="178"/>
      <c r="L357" s="179"/>
      <c r="M357" s="180"/>
      <c r="N357" s="181"/>
      <c r="O357" s="182"/>
      <c r="P357" s="183"/>
      <c r="Q357" s="184" t="str">
        <f t="shared" si="100"/>
        <v/>
      </c>
      <c r="R357" s="185" t="str">
        <f t="shared" si="117"/>
        <v/>
      </c>
      <c r="S357" s="191"/>
      <c r="T357" s="192">
        <f t="shared" si="101"/>
        <v>0</v>
      </c>
      <c r="U357" s="218">
        <v>28000</v>
      </c>
      <c r="V357" s="193">
        <f t="shared" si="118"/>
        <v>0</v>
      </c>
      <c r="W357" s="194">
        <f t="shared" si="119"/>
        <v>0</v>
      </c>
      <c r="X357" s="96"/>
      <c r="Y357" s="97" t="str">
        <f t="shared" si="102"/>
        <v/>
      </c>
      <c r="Z357" s="56" t="str">
        <f t="shared" si="103"/>
        <v/>
      </c>
      <c r="AA357" s="56" t="str">
        <f t="shared" si="104"/>
        <v/>
      </c>
      <c r="AB357" s="56" t="str">
        <f t="shared" si="105"/>
        <v/>
      </c>
      <c r="AC357" s="56" t="str">
        <f t="shared" si="106"/>
        <v/>
      </c>
      <c r="AD357" s="56" t="str">
        <f t="shared" si="107"/>
        <v/>
      </c>
      <c r="AE357" s="53" t="str">
        <f t="shared" si="108"/>
        <v/>
      </c>
      <c r="AF357" s="53" t="str">
        <f t="shared" si="109"/>
        <v/>
      </c>
      <c r="AG357" s="98" t="str">
        <f t="shared" si="110"/>
        <v/>
      </c>
      <c r="AH357" s="84"/>
      <c r="AI357" s="8"/>
      <c r="AJ357" s="55">
        <f t="shared" si="111"/>
        <v>0</v>
      </c>
      <c r="AK357" s="85"/>
      <c r="AL357" s="86"/>
      <c r="AM357" s="101">
        <f t="shared" si="112"/>
        <v>0</v>
      </c>
      <c r="AN357" s="147" t="str">
        <f t="shared" si="113"/>
        <v/>
      </c>
      <c r="AO357" s="147" t="str">
        <f t="shared" si="114"/>
        <v/>
      </c>
      <c r="AP357" s="3">
        <f t="shared" si="115"/>
        <v>25700</v>
      </c>
      <c r="AQ357" s="3">
        <f t="shared" si="116"/>
        <v>28000</v>
      </c>
    </row>
    <row r="358" spans="1:43" s="3" customFormat="1" ht="39" customHeight="1" thickBot="1" x14ac:dyDescent="0.25">
      <c r="A358" s="2"/>
      <c r="B358" s="87">
        <v>351</v>
      </c>
      <c r="C358" s="173"/>
      <c r="D358" s="174"/>
      <c r="E358" s="175"/>
      <c r="F358" s="4"/>
      <c r="G358" s="4"/>
      <c r="H358" s="174"/>
      <c r="I358" s="189"/>
      <c r="J358" s="190"/>
      <c r="K358" s="178"/>
      <c r="L358" s="179"/>
      <c r="M358" s="180"/>
      <c r="N358" s="181"/>
      <c r="O358" s="182"/>
      <c r="P358" s="183"/>
      <c r="Q358" s="184" t="str">
        <f t="shared" si="100"/>
        <v/>
      </c>
      <c r="R358" s="185" t="str">
        <f t="shared" si="117"/>
        <v/>
      </c>
      <c r="S358" s="191"/>
      <c r="T358" s="192">
        <f t="shared" si="101"/>
        <v>0</v>
      </c>
      <c r="U358" s="218">
        <v>28000</v>
      </c>
      <c r="V358" s="193">
        <f t="shared" si="118"/>
        <v>0</v>
      </c>
      <c r="W358" s="194">
        <f t="shared" si="119"/>
        <v>0</v>
      </c>
      <c r="X358" s="96"/>
      <c r="Y358" s="97" t="str">
        <f t="shared" si="102"/>
        <v/>
      </c>
      <c r="Z358" s="56" t="str">
        <f t="shared" si="103"/>
        <v/>
      </c>
      <c r="AA358" s="56" t="str">
        <f t="shared" si="104"/>
        <v/>
      </c>
      <c r="AB358" s="56" t="str">
        <f t="shared" si="105"/>
        <v/>
      </c>
      <c r="AC358" s="56" t="str">
        <f t="shared" si="106"/>
        <v/>
      </c>
      <c r="AD358" s="56" t="str">
        <f t="shared" si="107"/>
        <v/>
      </c>
      <c r="AE358" s="53" t="str">
        <f t="shared" si="108"/>
        <v/>
      </c>
      <c r="AF358" s="53" t="str">
        <f t="shared" si="109"/>
        <v/>
      </c>
      <c r="AG358" s="98" t="str">
        <f t="shared" si="110"/>
        <v/>
      </c>
      <c r="AH358" s="84"/>
      <c r="AI358" s="8"/>
      <c r="AJ358" s="55">
        <f t="shared" si="111"/>
        <v>0</v>
      </c>
      <c r="AK358" s="85"/>
      <c r="AL358" s="86"/>
      <c r="AM358" s="101">
        <f t="shared" si="112"/>
        <v>0</v>
      </c>
      <c r="AN358" s="147" t="str">
        <f t="shared" si="113"/>
        <v/>
      </c>
      <c r="AO358" s="147" t="str">
        <f t="shared" si="114"/>
        <v/>
      </c>
      <c r="AP358" s="3">
        <f t="shared" si="115"/>
        <v>25700</v>
      </c>
      <c r="AQ358" s="3">
        <f t="shared" si="116"/>
        <v>28000</v>
      </c>
    </row>
    <row r="359" spans="1:43" s="3" customFormat="1" ht="39" customHeight="1" thickBot="1" x14ac:dyDescent="0.25">
      <c r="A359" s="2"/>
      <c r="B359" s="87">
        <v>352</v>
      </c>
      <c r="C359" s="173"/>
      <c r="D359" s="174"/>
      <c r="E359" s="175"/>
      <c r="F359" s="4"/>
      <c r="G359" s="4"/>
      <c r="H359" s="174"/>
      <c r="I359" s="189"/>
      <c r="J359" s="190"/>
      <c r="K359" s="178"/>
      <c r="L359" s="179"/>
      <c r="M359" s="180"/>
      <c r="N359" s="181"/>
      <c r="O359" s="182"/>
      <c r="P359" s="183"/>
      <c r="Q359" s="184" t="str">
        <f t="shared" si="100"/>
        <v/>
      </c>
      <c r="R359" s="185" t="str">
        <f t="shared" si="117"/>
        <v/>
      </c>
      <c r="S359" s="191"/>
      <c r="T359" s="192">
        <f t="shared" si="101"/>
        <v>0</v>
      </c>
      <c r="U359" s="218">
        <v>28000</v>
      </c>
      <c r="V359" s="193">
        <f t="shared" si="118"/>
        <v>0</v>
      </c>
      <c r="W359" s="194">
        <f t="shared" si="119"/>
        <v>0</v>
      </c>
      <c r="X359" s="96"/>
      <c r="Y359" s="97" t="str">
        <f t="shared" si="102"/>
        <v/>
      </c>
      <c r="Z359" s="56" t="str">
        <f t="shared" si="103"/>
        <v/>
      </c>
      <c r="AA359" s="56" t="str">
        <f t="shared" si="104"/>
        <v/>
      </c>
      <c r="AB359" s="56" t="str">
        <f t="shared" si="105"/>
        <v/>
      </c>
      <c r="AC359" s="56" t="str">
        <f t="shared" si="106"/>
        <v/>
      </c>
      <c r="AD359" s="56" t="str">
        <f t="shared" si="107"/>
        <v/>
      </c>
      <c r="AE359" s="53" t="str">
        <f t="shared" si="108"/>
        <v/>
      </c>
      <c r="AF359" s="53" t="str">
        <f t="shared" si="109"/>
        <v/>
      </c>
      <c r="AG359" s="98" t="str">
        <f t="shared" si="110"/>
        <v/>
      </c>
      <c r="AH359" s="84"/>
      <c r="AI359" s="8"/>
      <c r="AJ359" s="55">
        <f t="shared" si="111"/>
        <v>0</v>
      </c>
      <c r="AK359" s="85"/>
      <c r="AL359" s="86"/>
      <c r="AM359" s="101">
        <f t="shared" si="112"/>
        <v>0</v>
      </c>
      <c r="AN359" s="147" t="str">
        <f t="shared" si="113"/>
        <v/>
      </c>
      <c r="AO359" s="147" t="str">
        <f t="shared" si="114"/>
        <v/>
      </c>
      <c r="AP359" s="3">
        <f t="shared" si="115"/>
        <v>25700</v>
      </c>
      <c r="AQ359" s="3">
        <f t="shared" si="116"/>
        <v>28000</v>
      </c>
    </row>
    <row r="360" spans="1:43" s="3" customFormat="1" ht="39" customHeight="1" thickBot="1" x14ac:dyDescent="0.25">
      <c r="A360" s="2"/>
      <c r="B360" s="87">
        <v>353</v>
      </c>
      <c r="C360" s="173"/>
      <c r="D360" s="174"/>
      <c r="E360" s="175"/>
      <c r="F360" s="4"/>
      <c r="G360" s="4"/>
      <c r="H360" s="174"/>
      <c r="I360" s="189"/>
      <c r="J360" s="190"/>
      <c r="K360" s="178"/>
      <c r="L360" s="179"/>
      <c r="M360" s="180"/>
      <c r="N360" s="181"/>
      <c r="O360" s="182"/>
      <c r="P360" s="183"/>
      <c r="Q360" s="184" t="str">
        <f t="shared" si="100"/>
        <v/>
      </c>
      <c r="R360" s="185" t="str">
        <f t="shared" si="117"/>
        <v/>
      </c>
      <c r="S360" s="191"/>
      <c r="T360" s="192">
        <f t="shared" si="101"/>
        <v>0</v>
      </c>
      <c r="U360" s="218">
        <v>28000</v>
      </c>
      <c r="V360" s="193">
        <f t="shared" si="118"/>
        <v>0</v>
      </c>
      <c r="W360" s="194">
        <f t="shared" si="119"/>
        <v>0</v>
      </c>
      <c r="X360" s="96"/>
      <c r="Y360" s="97" t="str">
        <f t="shared" si="102"/>
        <v/>
      </c>
      <c r="Z360" s="56" t="str">
        <f t="shared" si="103"/>
        <v/>
      </c>
      <c r="AA360" s="56" t="str">
        <f t="shared" si="104"/>
        <v/>
      </c>
      <c r="AB360" s="56" t="str">
        <f t="shared" si="105"/>
        <v/>
      </c>
      <c r="AC360" s="56" t="str">
        <f t="shared" si="106"/>
        <v/>
      </c>
      <c r="AD360" s="56" t="str">
        <f t="shared" si="107"/>
        <v/>
      </c>
      <c r="AE360" s="53" t="str">
        <f t="shared" si="108"/>
        <v/>
      </c>
      <c r="AF360" s="53" t="str">
        <f t="shared" si="109"/>
        <v/>
      </c>
      <c r="AG360" s="98" t="str">
        <f t="shared" si="110"/>
        <v/>
      </c>
      <c r="AH360" s="84"/>
      <c r="AI360" s="8"/>
      <c r="AJ360" s="55">
        <f t="shared" si="111"/>
        <v>0</v>
      </c>
      <c r="AK360" s="85"/>
      <c r="AL360" s="86"/>
      <c r="AM360" s="101">
        <f t="shared" si="112"/>
        <v>0</v>
      </c>
      <c r="AN360" s="147" t="str">
        <f t="shared" si="113"/>
        <v/>
      </c>
      <c r="AO360" s="147" t="str">
        <f t="shared" si="114"/>
        <v/>
      </c>
      <c r="AP360" s="3">
        <f t="shared" si="115"/>
        <v>25700</v>
      </c>
      <c r="AQ360" s="3">
        <f t="shared" si="116"/>
        <v>28000</v>
      </c>
    </row>
    <row r="361" spans="1:43" s="3" customFormat="1" ht="39" customHeight="1" thickBot="1" x14ac:dyDescent="0.25">
      <c r="A361" s="2"/>
      <c r="B361" s="87">
        <v>354</v>
      </c>
      <c r="C361" s="173"/>
      <c r="D361" s="174"/>
      <c r="E361" s="175"/>
      <c r="F361" s="4"/>
      <c r="G361" s="4"/>
      <c r="H361" s="174"/>
      <c r="I361" s="189"/>
      <c r="J361" s="190"/>
      <c r="K361" s="178"/>
      <c r="L361" s="179"/>
      <c r="M361" s="180"/>
      <c r="N361" s="181"/>
      <c r="O361" s="182"/>
      <c r="P361" s="183"/>
      <c r="Q361" s="184" t="str">
        <f t="shared" si="100"/>
        <v/>
      </c>
      <c r="R361" s="185" t="str">
        <f t="shared" si="117"/>
        <v/>
      </c>
      <c r="S361" s="191"/>
      <c r="T361" s="192">
        <f t="shared" si="101"/>
        <v>0</v>
      </c>
      <c r="U361" s="218">
        <v>28000</v>
      </c>
      <c r="V361" s="193">
        <f t="shared" si="118"/>
        <v>0</v>
      </c>
      <c r="W361" s="194">
        <f t="shared" si="119"/>
        <v>0</v>
      </c>
      <c r="X361" s="96"/>
      <c r="Y361" s="97" t="str">
        <f t="shared" si="102"/>
        <v/>
      </c>
      <c r="Z361" s="56" t="str">
        <f t="shared" si="103"/>
        <v/>
      </c>
      <c r="AA361" s="56" t="str">
        <f t="shared" si="104"/>
        <v/>
      </c>
      <c r="AB361" s="56" t="str">
        <f t="shared" si="105"/>
        <v/>
      </c>
      <c r="AC361" s="56" t="str">
        <f t="shared" si="106"/>
        <v/>
      </c>
      <c r="AD361" s="56" t="str">
        <f t="shared" si="107"/>
        <v/>
      </c>
      <c r="AE361" s="53" t="str">
        <f t="shared" si="108"/>
        <v/>
      </c>
      <c r="AF361" s="53" t="str">
        <f t="shared" si="109"/>
        <v/>
      </c>
      <c r="AG361" s="98" t="str">
        <f t="shared" si="110"/>
        <v/>
      </c>
      <c r="AH361" s="84"/>
      <c r="AI361" s="8"/>
      <c r="AJ361" s="55">
        <f t="shared" si="111"/>
        <v>0</v>
      </c>
      <c r="AK361" s="85"/>
      <c r="AL361" s="86"/>
      <c r="AM361" s="101">
        <f t="shared" si="112"/>
        <v>0</v>
      </c>
      <c r="AN361" s="147" t="str">
        <f t="shared" si="113"/>
        <v/>
      </c>
      <c r="AO361" s="147" t="str">
        <f t="shared" si="114"/>
        <v/>
      </c>
      <c r="AP361" s="3">
        <f t="shared" si="115"/>
        <v>25700</v>
      </c>
      <c r="AQ361" s="3">
        <f t="shared" si="116"/>
        <v>28000</v>
      </c>
    </row>
    <row r="362" spans="1:43" s="3" customFormat="1" ht="39" customHeight="1" thickBot="1" x14ac:dyDescent="0.25">
      <c r="A362" s="2"/>
      <c r="B362" s="87">
        <v>355</v>
      </c>
      <c r="C362" s="173"/>
      <c r="D362" s="174"/>
      <c r="E362" s="175"/>
      <c r="F362" s="4"/>
      <c r="G362" s="4"/>
      <c r="H362" s="174"/>
      <c r="I362" s="189"/>
      <c r="J362" s="190"/>
      <c r="K362" s="178"/>
      <c r="L362" s="179"/>
      <c r="M362" s="180"/>
      <c r="N362" s="181"/>
      <c r="O362" s="182"/>
      <c r="P362" s="183"/>
      <c r="Q362" s="184" t="str">
        <f t="shared" si="100"/>
        <v/>
      </c>
      <c r="R362" s="185" t="str">
        <f t="shared" si="117"/>
        <v/>
      </c>
      <c r="S362" s="191"/>
      <c r="T362" s="192">
        <f t="shared" si="101"/>
        <v>0</v>
      </c>
      <c r="U362" s="218">
        <v>28000</v>
      </c>
      <c r="V362" s="193">
        <f t="shared" si="118"/>
        <v>0</v>
      </c>
      <c r="W362" s="194">
        <f t="shared" si="119"/>
        <v>0</v>
      </c>
      <c r="X362" s="96"/>
      <c r="Y362" s="97" t="str">
        <f t="shared" si="102"/>
        <v/>
      </c>
      <c r="Z362" s="56" t="str">
        <f t="shared" si="103"/>
        <v/>
      </c>
      <c r="AA362" s="56" t="str">
        <f t="shared" si="104"/>
        <v/>
      </c>
      <c r="AB362" s="56" t="str">
        <f t="shared" si="105"/>
        <v/>
      </c>
      <c r="AC362" s="56" t="str">
        <f t="shared" si="106"/>
        <v/>
      </c>
      <c r="AD362" s="56" t="str">
        <f t="shared" si="107"/>
        <v/>
      </c>
      <c r="AE362" s="53" t="str">
        <f t="shared" si="108"/>
        <v/>
      </c>
      <c r="AF362" s="53" t="str">
        <f t="shared" si="109"/>
        <v/>
      </c>
      <c r="AG362" s="98" t="str">
        <f t="shared" si="110"/>
        <v/>
      </c>
      <c r="AH362" s="84"/>
      <c r="AI362" s="8"/>
      <c r="AJ362" s="55">
        <f t="shared" si="111"/>
        <v>0</v>
      </c>
      <c r="AK362" s="85"/>
      <c r="AL362" s="86"/>
      <c r="AM362" s="101">
        <f t="shared" si="112"/>
        <v>0</v>
      </c>
      <c r="AN362" s="147" t="str">
        <f t="shared" si="113"/>
        <v/>
      </c>
      <c r="AO362" s="147" t="str">
        <f t="shared" si="114"/>
        <v/>
      </c>
      <c r="AP362" s="3">
        <f t="shared" si="115"/>
        <v>25700</v>
      </c>
      <c r="AQ362" s="3">
        <f t="shared" si="116"/>
        <v>28000</v>
      </c>
    </row>
    <row r="363" spans="1:43" s="3" customFormat="1" ht="39" customHeight="1" thickBot="1" x14ac:dyDescent="0.25">
      <c r="A363" s="2"/>
      <c r="B363" s="87">
        <v>356</v>
      </c>
      <c r="C363" s="173"/>
      <c r="D363" s="174"/>
      <c r="E363" s="175"/>
      <c r="F363" s="4"/>
      <c r="G363" s="4"/>
      <c r="H363" s="174"/>
      <c r="I363" s="189"/>
      <c r="J363" s="190"/>
      <c r="K363" s="178"/>
      <c r="L363" s="179"/>
      <c r="M363" s="180"/>
      <c r="N363" s="181"/>
      <c r="O363" s="182"/>
      <c r="P363" s="183"/>
      <c r="Q363" s="184" t="str">
        <f t="shared" si="100"/>
        <v/>
      </c>
      <c r="R363" s="185" t="str">
        <f t="shared" si="117"/>
        <v/>
      </c>
      <c r="S363" s="191"/>
      <c r="T363" s="192">
        <f t="shared" si="101"/>
        <v>0</v>
      </c>
      <c r="U363" s="218">
        <v>28000</v>
      </c>
      <c r="V363" s="193">
        <f t="shared" si="118"/>
        <v>0</v>
      </c>
      <c r="W363" s="194">
        <f t="shared" si="119"/>
        <v>0</v>
      </c>
      <c r="X363" s="96"/>
      <c r="Y363" s="97" t="str">
        <f t="shared" si="102"/>
        <v/>
      </c>
      <c r="Z363" s="56" t="str">
        <f t="shared" si="103"/>
        <v/>
      </c>
      <c r="AA363" s="56" t="str">
        <f t="shared" si="104"/>
        <v/>
      </c>
      <c r="AB363" s="56" t="str">
        <f t="shared" si="105"/>
        <v/>
      </c>
      <c r="AC363" s="56" t="str">
        <f t="shared" si="106"/>
        <v/>
      </c>
      <c r="AD363" s="56" t="str">
        <f t="shared" si="107"/>
        <v/>
      </c>
      <c r="AE363" s="53" t="str">
        <f t="shared" si="108"/>
        <v/>
      </c>
      <c r="AF363" s="53" t="str">
        <f t="shared" si="109"/>
        <v/>
      </c>
      <c r="AG363" s="98" t="str">
        <f t="shared" si="110"/>
        <v/>
      </c>
      <c r="AH363" s="84"/>
      <c r="AI363" s="8"/>
      <c r="AJ363" s="55">
        <f t="shared" si="111"/>
        <v>0</v>
      </c>
      <c r="AK363" s="85"/>
      <c r="AL363" s="86"/>
      <c r="AM363" s="101">
        <f t="shared" si="112"/>
        <v>0</v>
      </c>
      <c r="AN363" s="147" t="str">
        <f t="shared" si="113"/>
        <v/>
      </c>
      <c r="AO363" s="147" t="str">
        <f t="shared" si="114"/>
        <v/>
      </c>
      <c r="AP363" s="3">
        <f t="shared" si="115"/>
        <v>25700</v>
      </c>
      <c r="AQ363" s="3">
        <f t="shared" si="116"/>
        <v>28000</v>
      </c>
    </row>
    <row r="364" spans="1:43" s="3" customFormat="1" ht="39" customHeight="1" thickBot="1" x14ac:dyDescent="0.25">
      <c r="A364" s="2"/>
      <c r="B364" s="87">
        <v>357</v>
      </c>
      <c r="C364" s="173"/>
      <c r="D364" s="174"/>
      <c r="E364" s="175"/>
      <c r="F364" s="4"/>
      <c r="G364" s="4"/>
      <c r="H364" s="174"/>
      <c r="I364" s="189"/>
      <c r="J364" s="190"/>
      <c r="K364" s="178"/>
      <c r="L364" s="179"/>
      <c r="M364" s="180"/>
      <c r="N364" s="181"/>
      <c r="O364" s="182"/>
      <c r="P364" s="183"/>
      <c r="Q364" s="184" t="str">
        <f t="shared" si="100"/>
        <v/>
      </c>
      <c r="R364" s="185" t="str">
        <f t="shared" si="117"/>
        <v/>
      </c>
      <c r="S364" s="191"/>
      <c r="T364" s="192">
        <f t="shared" si="101"/>
        <v>0</v>
      </c>
      <c r="U364" s="218">
        <v>28000</v>
      </c>
      <c r="V364" s="193">
        <f t="shared" si="118"/>
        <v>0</v>
      </c>
      <c r="W364" s="194">
        <f t="shared" si="119"/>
        <v>0</v>
      </c>
      <c r="X364" s="96"/>
      <c r="Y364" s="97" t="str">
        <f t="shared" si="102"/>
        <v/>
      </c>
      <c r="Z364" s="56" t="str">
        <f t="shared" si="103"/>
        <v/>
      </c>
      <c r="AA364" s="56" t="str">
        <f t="shared" si="104"/>
        <v/>
      </c>
      <c r="AB364" s="56" t="str">
        <f t="shared" si="105"/>
        <v/>
      </c>
      <c r="AC364" s="56" t="str">
        <f t="shared" si="106"/>
        <v/>
      </c>
      <c r="AD364" s="56" t="str">
        <f t="shared" si="107"/>
        <v/>
      </c>
      <c r="AE364" s="53" t="str">
        <f t="shared" si="108"/>
        <v/>
      </c>
      <c r="AF364" s="53" t="str">
        <f t="shared" si="109"/>
        <v/>
      </c>
      <c r="AG364" s="98" t="str">
        <f t="shared" si="110"/>
        <v/>
      </c>
      <c r="AH364" s="84"/>
      <c r="AI364" s="8"/>
      <c r="AJ364" s="55">
        <f t="shared" si="111"/>
        <v>0</v>
      </c>
      <c r="AK364" s="85"/>
      <c r="AL364" s="86"/>
      <c r="AM364" s="101">
        <f t="shared" si="112"/>
        <v>0</v>
      </c>
      <c r="AN364" s="147" t="str">
        <f t="shared" si="113"/>
        <v/>
      </c>
      <c r="AO364" s="147" t="str">
        <f t="shared" si="114"/>
        <v/>
      </c>
      <c r="AP364" s="3">
        <f t="shared" si="115"/>
        <v>25700</v>
      </c>
      <c r="AQ364" s="3">
        <f t="shared" si="116"/>
        <v>28000</v>
      </c>
    </row>
    <row r="365" spans="1:43" s="3" customFormat="1" ht="39" customHeight="1" thickBot="1" x14ac:dyDescent="0.25">
      <c r="A365" s="2"/>
      <c r="B365" s="87">
        <v>358</v>
      </c>
      <c r="C365" s="173"/>
      <c r="D365" s="174"/>
      <c r="E365" s="175"/>
      <c r="F365" s="4"/>
      <c r="G365" s="4"/>
      <c r="H365" s="174"/>
      <c r="I365" s="189"/>
      <c r="J365" s="190"/>
      <c r="K365" s="178"/>
      <c r="L365" s="179"/>
      <c r="M365" s="180"/>
      <c r="N365" s="181"/>
      <c r="O365" s="182"/>
      <c r="P365" s="183"/>
      <c r="Q365" s="184" t="str">
        <f t="shared" si="100"/>
        <v/>
      </c>
      <c r="R365" s="185" t="str">
        <f t="shared" si="117"/>
        <v/>
      </c>
      <c r="S365" s="191"/>
      <c r="T365" s="192">
        <f t="shared" si="101"/>
        <v>0</v>
      </c>
      <c r="U365" s="218">
        <v>28000</v>
      </c>
      <c r="V365" s="193">
        <f t="shared" si="118"/>
        <v>0</v>
      </c>
      <c r="W365" s="194">
        <f t="shared" si="119"/>
        <v>0</v>
      </c>
      <c r="X365" s="96"/>
      <c r="Y365" s="97" t="str">
        <f t="shared" si="102"/>
        <v/>
      </c>
      <c r="Z365" s="56" t="str">
        <f t="shared" si="103"/>
        <v/>
      </c>
      <c r="AA365" s="56" t="str">
        <f t="shared" si="104"/>
        <v/>
      </c>
      <c r="AB365" s="56" t="str">
        <f t="shared" si="105"/>
        <v/>
      </c>
      <c r="AC365" s="56" t="str">
        <f t="shared" si="106"/>
        <v/>
      </c>
      <c r="AD365" s="56" t="str">
        <f t="shared" si="107"/>
        <v/>
      </c>
      <c r="AE365" s="53" t="str">
        <f t="shared" si="108"/>
        <v/>
      </c>
      <c r="AF365" s="53" t="str">
        <f t="shared" si="109"/>
        <v/>
      </c>
      <c r="AG365" s="98" t="str">
        <f t="shared" si="110"/>
        <v/>
      </c>
      <c r="AH365" s="84"/>
      <c r="AI365" s="8"/>
      <c r="AJ365" s="55">
        <f t="shared" si="111"/>
        <v>0</v>
      </c>
      <c r="AK365" s="85"/>
      <c r="AL365" s="86"/>
      <c r="AM365" s="101">
        <f t="shared" si="112"/>
        <v>0</v>
      </c>
      <c r="AN365" s="147" t="str">
        <f t="shared" si="113"/>
        <v/>
      </c>
      <c r="AO365" s="147" t="str">
        <f t="shared" si="114"/>
        <v/>
      </c>
      <c r="AP365" s="3">
        <f t="shared" si="115"/>
        <v>25700</v>
      </c>
      <c r="AQ365" s="3">
        <f t="shared" si="116"/>
        <v>28000</v>
      </c>
    </row>
    <row r="366" spans="1:43" s="3" customFormat="1" ht="39" customHeight="1" thickBot="1" x14ac:dyDescent="0.25">
      <c r="A366" s="2"/>
      <c r="B366" s="87">
        <v>359</v>
      </c>
      <c r="C366" s="173"/>
      <c r="D366" s="174"/>
      <c r="E366" s="175"/>
      <c r="F366" s="4"/>
      <c r="G366" s="4"/>
      <c r="H366" s="174"/>
      <c r="I366" s="189"/>
      <c r="J366" s="190"/>
      <c r="K366" s="178"/>
      <c r="L366" s="179"/>
      <c r="M366" s="180"/>
      <c r="N366" s="181"/>
      <c r="O366" s="182"/>
      <c r="P366" s="183"/>
      <c r="Q366" s="184" t="str">
        <f t="shared" si="100"/>
        <v/>
      </c>
      <c r="R366" s="185" t="str">
        <f t="shared" si="117"/>
        <v/>
      </c>
      <c r="S366" s="191"/>
      <c r="T366" s="192">
        <f t="shared" si="101"/>
        <v>0</v>
      </c>
      <c r="U366" s="218">
        <v>28000</v>
      </c>
      <c r="V366" s="193">
        <f t="shared" si="118"/>
        <v>0</v>
      </c>
      <c r="W366" s="194">
        <f t="shared" si="119"/>
        <v>0</v>
      </c>
      <c r="X366" s="96"/>
      <c r="Y366" s="97" t="str">
        <f t="shared" si="102"/>
        <v/>
      </c>
      <c r="Z366" s="56" t="str">
        <f t="shared" si="103"/>
        <v/>
      </c>
      <c r="AA366" s="56" t="str">
        <f t="shared" si="104"/>
        <v/>
      </c>
      <c r="AB366" s="56" t="str">
        <f t="shared" si="105"/>
        <v/>
      </c>
      <c r="AC366" s="56" t="str">
        <f t="shared" si="106"/>
        <v/>
      </c>
      <c r="AD366" s="56" t="str">
        <f t="shared" si="107"/>
        <v/>
      </c>
      <c r="AE366" s="53" t="str">
        <f t="shared" si="108"/>
        <v/>
      </c>
      <c r="AF366" s="53" t="str">
        <f t="shared" si="109"/>
        <v/>
      </c>
      <c r="AG366" s="98" t="str">
        <f t="shared" si="110"/>
        <v/>
      </c>
      <c r="AH366" s="84"/>
      <c r="AI366" s="8"/>
      <c r="AJ366" s="55">
        <f t="shared" si="111"/>
        <v>0</v>
      </c>
      <c r="AK366" s="85"/>
      <c r="AL366" s="86"/>
      <c r="AM366" s="101">
        <f t="shared" si="112"/>
        <v>0</v>
      </c>
      <c r="AN366" s="147" t="str">
        <f t="shared" si="113"/>
        <v/>
      </c>
      <c r="AO366" s="147" t="str">
        <f t="shared" si="114"/>
        <v/>
      </c>
      <c r="AP366" s="3">
        <f t="shared" si="115"/>
        <v>25700</v>
      </c>
      <c r="AQ366" s="3">
        <f t="shared" si="116"/>
        <v>28000</v>
      </c>
    </row>
    <row r="367" spans="1:43" s="3" customFormat="1" ht="39" customHeight="1" thickBot="1" x14ac:dyDescent="0.25">
      <c r="A367" s="2"/>
      <c r="B367" s="87">
        <v>360</v>
      </c>
      <c r="C367" s="173"/>
      <c r="D367" s="174"/>
      <c r="E367" s="175"/>
      <c r="F367" s="4"/>
      <c r="G367" s="4"/>
      <c r="H367" s="174"/>
      <c r="I367" s="189"/>
      <c r="J367" s="190"/>
      <c r="K367" s="178"/>
      <c r="L367" s="179"/>
      <c r="M367" s="180"/>
      <c r="N367" s="181"/>
      <c r="O367" s="182"/>
      <c r="P367" s="183"/>
      <c r="Q367" s="184" t="str">
        <f t="shared" si="100"/>
        <v/>
      </c>
      <c r="R367" s="185" t="str">
        <f t="shared" si="117"/>
        <v/>
      </c>
      <c r="S367" s="191"/>
      <c r="T367" s="192">
        <f t="shared" si="101"/>
        <v>0</v>
      </c>
      <c r="U367" s="218">
        <v>28000</v>
      </c>
      <c r="V367" s="193">
        <f t="shared" si="118"/>
        <v>0</v>
      </c>
      <c r="W367" s="194">
        <f t="shared" si="119"/>
        <v>0</v>
      </c>
      <c r="X367" s="96"/>
      <c r="Y367" s="97" t="str">
        <f t="shared" si="102"/>
        <v/>
      </c>
      <c r="Z367" s="56" t="str">
        <f t="shared" si="103"/>
        <v/>
      </c>
      <c r="AA367" s="56" t="str">
        <f t="shared" si="104"/>
        <v/>
      </c>
      <c r="AB367" s="56" t="str">
        <f t="shared" si="105"/>
        <v/>
      </c>
      <c r="AC367" s="56" t="str">
        <f t="shared" si="106"/>
        <v/>
      </c>
      <c r="AD367" s="56" t="str">
        <f t="shared" si="107"/>
        <v/>
      </c>
      <c r="AE367" s="53" t="str">
        <f t="shared" si="108"/>
        <v/>
      </c>
      <c r="AF367" s="53" t="str">
        <f t="shared" si="109"/>
        <v/>
      </c>
      <c r="AG367" s="98" t="str">
        <f t="shared" si="110"/>
        <v/>
      </c>
      <c r="AH367" s="84"/>
      <c r="AI367" s="8"/>
      <c r="AJ367" s="55">
        <f t="shared" si="111"/>
        <v>0</v>
      </c>
      <c r="AK367" s="85"/>
      <c r="AL367" s="86"/>
      <c r="AM367" s="101">
        <f t="shared" si="112"/>
        <v>0</v>
      </c>
      <c r="AN367" s="147" t="str">
        <f t="shared" si="113"/>
        <v/>
      </c>
      <c r="AO367" s="147" t="str">
        <f t="shared" si="114"/>
        <v/>
      </c>
      <c r="AP367" s="3">
        <f t="shared" si="115"/>
        <v>25700</v>
      </c>
      <c r="AQ367" s="3">
        <f t="shared" si="116"/>
        <v>28000</v>
      </c>
    </row>
    <row r="368" spans="1:43" s="3" customFormat="1" ht="39" customHeight="1" thickBot="1" x14ac:dyDescent="0.25">
      <c r="A368" s="2"/>
      <c r="B368" s="87">
        <v>361</v>
      </c>
      <c r="C368" s="173"/>
      <c r="D368" s="174"/>
      <c r="E368" s="175"/>
      <c r="F368" s="4"/>
      <c r="G368" s="4"/>
      <c r="H368" s="174"/>
      <c r="I368" s="189"/>
      <c r="J368" s="190"/>
      <c r="K368" s="178"/>
      <c r="L368" s="179"/>
      <c r="M368" s="180"/>
      <c r="N368" s="181"/>
      <c r="O368" s="182"/>
      <c r="P368" s="183"/>
      <c r="Q368" s="184" t="str">
        <f t="shared" si="100"/>
        <v/>
      </c>
      <c r="R368" s="185" t="str">
        <f t="shared" si="117"/>
        <v/>
      </c>
      <c r="S368" s="191"/>
      <c r="T368" s="192">
        <f t="shared" si="101"/>
        <v>0</v>
      </c>
      <c r="U368" s="218">
        <v>28000</v>
      </c>
      <c r="V368" s="193">
        <f t="shared" si="118"/>
        <v>0</v>
      </c>
      <c r="W368" s="194">
        <f t="shared" si="119"/>
        <v>0</v>
      </c>
      <c r="X368" s="96"/>
      <c r="Y368" s="97" t="str">
        <f t="shared" si="102"/>
        <v/>
      </c>
      <c r="Z368" s="56" t="str">
        <f t="shared" si="103"/>
        <v/>
      </c>
      <c r="AA368" s="56" t="str">
        <f t="shared" si="104"/>
        <v/>
      </c>
      <c r="AB368" s="56" t="str">
        <f t="shared" si="105"/>
        <v/>
      </c>
      <c r="AC368" s="56" t="str">
        <f t="shared" si="106"/>
        <v/>
      </c>
      <c r="AD368" s="56" t="str">
        <f t="shared" si="107"/>
        <v/>
      </c>
      <c r="AE368" s="53" t="str">
        <f t="shared" si="108"/>
        <v/>
      </c>
      <c r="AF368" s="53" t="str">
        <f t="shared" si="109"/>
        <v/>
      </c>
      <c r="AG368" s="98" t="str">
        <f t="shared" si="110"/>
        <v/>
      </c>
      <c r="AH368" s="84"/>
      <c r="AI368" s="8"/>
      <c r="AJ368" s="55">
        <f t="shared" si="111"/>
        <v>0</v>
      </c>
      <c r="AK368" s="85"/>
      <c r="AL368" s="86"/>
      <c r="AM368" s="101">
        <f t="shared" si="112"/>
        <v>0</v>
      </c>
      <c r="AN368" s="147" t="str">
        <f t="shared" si="113"/>
        <v/>
      </c>
      <c r="AO368" s="147" t="str">
        <f t="shared" si="114"/>
        <v/>
      </c>
      <c r="AP368" s="3">
        <f t="shared" si="115"/>
        <v>25700</v>
      </c>
      <c r="AQ368" s="3">
        <f t="shared" si="116"/>
        <v>28000</v>
      </c>
    </row>
    <row r="369" spans="1:43" s="3" customFormat="1" ht="39" customHeight="1" thickBot="1" x14ac:dyDescent="0.25">
      <c r="A369" s="2"/>
      <c r="B369" s="87">
        <v>362</v>
      </c>
      <c r="C369" s="173"/>
      <c r="D369" s="174"/>
      <c r="E369" s="175"/>
      <c r="F369" s="4"/>
      <c r="G369" s="4"/>
      <c r="H369" s="174"/>
      <c r="I369" s="189"/>
      <c r="J369" s="190"/>
      <c r="K369" s="178"/>
      <c r="L369" s="179"/>
      <c r="M369" s="180"/>
      <c r="N369" s="181"/>
      <c r="O369" s="182"/>
      <c r="P369" s="183"/>
      <c r="Q369" s="184" t="str">
        <f t="shared" si="100"/>
        <v/>
      </c>
      <c r="R369" s="185" t="str">
        <f t="shared" si="117"/>
        <v/>
      </c>
      <c r="S369" s="191"/>
      <c r="T369" s="192">
        <f t="shared" si="101"/>
        <v>0</v>
      </c>
      <c r="U369" s="218">
        <v>28000</v>
      </c>
      <c r="V369" s="193">
        <f t="shared" si="118"/>
        <v>0</v>
      </c>
      <c r="W369" s="194">
        <f t="shared" si="119"/>
        <v>0</v>
      </c>
      <c r="X369" s="96"/>
      <c r="Y369" s="97" t="str">
        <f t="shared" si="102"/>
        <v/>
      </c>
      <c r="Z369" s="56" t="str">
        <f t="shared" si="103"/>
        <v/>
      </c>
      <c r="AA369" s="56" t="str">
        <f t="shared" si="104"/>
        <v/>
      </c>
      <c r="AB369" s="56" t="str">
        <f t="shared" si="105"/>
        <v/>
      </c>
      <c r="AC369" s="56" t="str">
        <f t="shared" si="106"/>
        <v/>
      </c>
      <c r="AD369" s="56" t="str">
        <f t="shared" si="107"/>
        <v/>
      </c>
      <c r="AE369" s="53" t="str">
        <f t="shared" si="108"/>
        <v/>
      </c>
      <c r="AF369" s="53" t="str">
        <f t="shared" si="109"/>
        <v/>
      </c>
      <c r="AG369" s="98" t="str">
        <f t="shared" si="110"/>
        <v/>
      </c>
      <c r="AH369" s="84"/>
      <c r="AI369" s="8"/>
      <c r="AJ369" s="55">
        <f t="shared" si="111"/>
        <v>0</v>
      </c>
      <c r="AK369" s="85"/>
      <c r="AL369" s="86"/>
      <c r="AM369" s="101">
        <f t="shared" si="112"/>
        <v>0</v>
      </c>
      <c r="AN369" s="147" t="str">
        <f t="shared" si="113"/>
        <v/>
      </c>
      <c r="AO369" s="147" t="str">
        <f t="shared" si="114"/>
        <v/>
      </c>
      <c r="AP369" s="3">
        <f t="shared" si="115"/>
        <v>25700</v>
      </c>
      <c r="AQ369" s="3">
        <f t="shared" si="116"/>
        <v>28000</v>
      </c>
    </row>
    <row r="370" spans="1:43" s="3" customFormat="1" ht="39" customHeight="1" thickBot="1" x14ac:dyDescent="0.25">
      <c r="A370" s="2"/>
      <c r="B370" s="87">
        <v>363</v>
      </c>
      <c r="C370" s="173"/>
      <c r="D370" s="174"/>
      <c r="E370" s="175"/>
      <c r="F370" s="4"/>
      <c r="G370" s="4"/>
      <c r="H370" s="174"/>
      <c r="I370" s="189"/>
      <c r="J370" s="190"/>
      <c r="K370" s="178"/>
      <c r="L370" s="179"/>
      <c r="M370" s="180"/>
      <c r="N370" s="181"/>
      <c r="O370" s="182"/>
      <c r="P370" s="183"/>
      <c r="Q370" s="184" t="str">
        <f t="shared" si="100"/>
        <v/>
      </c>
      <c r="R370" s="185" t="str">
        <f t="shared" si="117"/>
        <v/>
      </c>
      <c r="S370" s="191"/>
      <c r="T370" s="192">
        <f t="shared" si="101"/>
        <v>0</v>
      </c>
      <c r="U370" s="218">
        <v>28000</v>
      </c>
      <c r="V370" s="193">
        <f t="shared" si="118"/>
        <v>0</v>
      </c>
      <c r="W370" s="194">
        <f t="shared" si="119"/>
        <v>0</v>
      </c>
      <c r="X370" s="96"/>
      <c r="Y370" s="97" t="str">
        <f t="shared" si="102"/>
        <v/>
      </c>
      <c r="Z370" s="56" t="str">
        <f t="shared" si="103"/>
        <v/>
      </c>
      <c r="AA370" s="56" t="str">
        <f t="shared" si="104"/>
        <v/>
      </c>
      <c r="AB370" s="56" t="str">
        <f t="shared" si="105"/>
        <v/>
      </c>
      <c r="AC370" s="56" t="str">
        <f t="shared" si="106"/>
        <v/>
      </c>
      <c r="AD370" s="56" t="str">
        <f t="shared" si="107"/>
        <v/>
      </c>
      <c r="AE370" s="53" t="str">
        <f t="shared" si="108"/>
        <v/>
      </c>
      <c r="AF370" s="53" t="str">
        <f t="shared" si="109"/>
        <v/>
      </c>
      <c r="AG370" s="98" t="str">
        <f t="shared" si="110"/>
        <v/>
      </c>
      <c r="AH370" s="84"/>
      <c r="AI370" s="8"/>
      <c r="AJ370" s="55">
        <f t="shared" si="111"/>
        <v>0</v>
      </c>
      <c r="AK370" s="85"/>
      <c r="AL370" s="86"/>
      <c r="AM370" s="101">
        <f t="shared" si="112"/>
        <v>0</v>
      </c>
      <c r="AN370" s="147" t="str">
        <f t="shared" si="113"/>
        <v/>
      </c>
      <c r="AO370" s="147" t="str">
        <f t="shared" si="114"/>
        <v/>
      </c>
      <c r="AP370" s="3">
        <f t="shared" si="115"/>
        <v>25700</v>
      </c>
      <c r="AQ370" s="3">
        <f t="shared" si="116"/>
        <v>28000</v>
      </c>
    </row>
    <row r="371" spans="1:43" s="3" customFormat="1" ht="39" customHeight="1" thickBot="1" x14ac:dyDescent="0.25">
      <c r="A371" s="2"/>
      <c r="B371" s="87">
        <v>364</v>
      </c>
      <c r="C371" s="173"/>
      <c r="D371" s="174"/>
      <c r="E371" s="175"/>
      <c r="F371" s="4"/>
      <c r="G371" s="4"/>
      <c r="H371" s="174"/>
      <c r="I371" s="189"/>
      <c r="J371" s="190"/>
      <c r="K371" s="178"/>
      <c r="L371" s="179"/>
      <c r="M371" s="180"/>
      <c r="N371" s="181"/>
      <c r="O371" s="182"/>
      <c r="P371" s="183"/>
      <c r="Q371" s="184" t="str">
        <f t="shared" si="100"/>
        <v/>
      </c>
      <c r="R371" s="185" t="str">
        <f t="shared" si="117"/>
        <v/>
      </c>
      <c r="S371" s="191"/>
      <c r="T371" s="192">
        <f t="shared" si="101"/>
        <v>0</v>
      </c>
      <c r="U371" s="218">
        <v>28000</v>
      </c>
      <c r="V371" s="193">
        <f t="shared" si="118"/>
        <v>0</v>
      </c>
      <c r="W371" s="194">
        <f t="shared" si="119"/>
        <v>0</v>
      </c>
      <c r="X371" s="96"/>
      <c r="Y371" s="97" t="str">
        <f t="shared" si="102"/>
        <v/>
      </c>
      <c r="Z371" s="56" t="str">
        <f t="shared" si="103"/>
        <v/>
      </c>
      <c r="AA371" s="56" t="str">
        <f t="shared" si="104"/>
        <v/>
      </c>
      <c r="AB371" s="56" t="str">
        <f t="shared" si="105"/>
        <v/>
      </c>
      <c r="AC371" s="56" t="str">
        <f t="shared" si="106"/>
        <v/>
      </c>
      <c r="AD371" s="56" t="str">
        <f t="shared" si="107"/>
        <v/>
      </c>
      <c r="AE371" s="53" t="str">
        <f t="shared" si="108"/>
        <v/>
      </c>
      <c r="AF371" s="53" t="str">
        <f t="shared" si="109"/>
        <v/>
      </c>
      <c r="AG371" s="98" t="str">
        <f t="shared" si="110"/>
        <v/>
      </c>
      <c r="AH371" s="84"/>
      <c r="AI371" s="8"/>
      <c r="AJ371" s="55">
        <f t="shared" si="111"/>
        <v>0</v>
      </c>
      <c r="AK371" s="85"/>
      <c r="AL371" s="86"/>
      <c r="AM371" s="101">
        <f t="shared" si="112"/>
        <v>0</v>
      </c>
      <c r="AN371" s="147" t="str">
        <f t="shared" si="113"/>
        <v/>
      </c>
      <c r="AO371" s="147" t="str">
        <f t="shared" si="114"/>
        <v/>
      </c>
      <c r="AP371" s="3">
        <f t="shared" si="115"/>
        <v>25700</v>
      </c>
      <c r="AQ371" s="3">
        <f t="shared" si="116"/>
        <v>28000</v>
      </c>
    </row>
    <row r="372" spans="1:43" s="3" customFormat="1" ht="39" customHeight="1" thickBot="1" x14ac:dyDescent="0.25">
      <c r="A372" s="2"/>
      <c r="B372" s="87">
        <v>365</v>
      </c>
      <c r="C372" s="173"/>
      <c r="D372" s="174"/>
      <c r="E372" s="175"/>
      <c r="F372" s="4"/>
      <c r="G372" s="4"/>
      <c r="H372" s="174"/>
      <c r="I372" s="189"/>
      <c r="J372" s="190"/>
      <c r="K372" s="178"/>
      <c r="L372" s="179"/>
      <c r="M372" s="180"/>
      <c r="N372" s="181"/>
      <c r="O372" s="182"/>
      <c r="P372" s="183"/>
      <c r="Q372" s="184" t="str">
        <f t="shared" si="100"/>
        <v/>
      </c>
      <c r="R372" s="185" t="str">
        <f t="shared" si="117"/>
        <v/>
      </c>
      <c r="S372" s="191"/>
      <c r="T372" s="192">
        <f t="shared" si="101"/>
        <v>0</v>
      </c>
      <c r="U372" s="218">
        <v>28000</v>
      </c>
      <c r="V372" s="193">
        <f t="shared" si="118"/>
        <v>0</v>
      </c>
      <c r="W372" s="194">
        <f t="shared" si="119"/>
        <v>0</v>
      </c>
      <c r="X372" s="96"/>
      <c r="Y372" s="97" t="str">
        <f t="shared" si="102"/>
        <v/>
      </c>
      <c r="Z372" s="56" t="str">
        <f t="shared" si="103"/>
        <v/>
      </c>
      <c r="AA372" s="56" t="str">
        <f t="shared" si="104"/>
        <v/>
      </c>
      <c r="AB372" s="56" t="str">
        <f t="shared" si="105"/>
        <v/>
      </c>
      <c r="AC372" s="56" t="str">
        <f t="shared" si="106"/>
        <v/>
      </c>
      <c r="AD372" s="56" t="str">
        <f t="shared" si="107"/>
        <v/>
      </c>
      <c r="AE372" s="53" t="str">
        <f t="shared" si="108"/>
        <v/>
      </c>
      <c r="AF372" s="53" t="str">
        <f t="shared" si="109"/>
        <v/>
      </c>
      <c r="AG372" s="98" t="str">
        <f t="shared" si="110"/>
        <v/>
      </c>
      <c r="AH372" s="84"/>
      <c r="AI372" s="8"/>
      <c r="AJ372" s="55">
        <f t="shared" si="111"/>
        <v>0</v>
      </c>
      <c r="AK372" s="85"/>
      <c r="AL372" s="86"/>
      <c r="AM372" s="101">
        <f t="shared" si="112"/>
        <v>0</v>
      </c>
      <c r="AN372" s="147" t="str">
        <f t="shared" si="113"/>
        <v/>
      </c>
      <c r="AO372" s="147" t="str">
        <f t="shared" si="114"/>
        <v/>
      </c>
      <c r="AP372" s="3">
        <f t="shared" si="115"/>
        <v>25700</v>
      </c>
      <c r="AQ372" s="3">
        <f t="shared" si="116"/>
        <v>28000</v>
      </c>
    </row>
    <row r="373" spans="1:43" s="3" customFormat="1" ht="39" customHeight="1" thickBot="1" x14ac:dyDescent="0.25">
      <c r="A373" s="2"/>
      <c r="B373" s="87">
        <v>366</v>
      </c>
      <c r="C373" s="173"/>
      <c r="D373" s="174"/>
      <c r="E373" s="175"/>
      <c r="F373" s="4"/>
      <c r="G373" s="4"/>
      <c r="H373" s="174"/>
      <c r="I373" s="189"/>
      <c r="J373" s="190"/>
      <c r="K373" s="178"/>
      <c r="L373" s="179"/>
      <c r="M373" s="180"/>
      <c r="N373" s="181"/>
      <c r="O373" s="182"/>
      <c r="P373" s="183"/>
      <c r="Q373" s="184" t="str">
        <f t="shared" si="100"/>
        <v/>
      </c>
      <c r="R373" s="185" t="str">
        <f t="shared" si="117"/>
        <v/>
      </c>
      <c r="S373" s="191"/>
      <c r="T373" s="192">
        <f t="shared" si="101"/>
        <v>0</v>
      </c>
      <c r="U373" s="218">
        <v>28000</v>
      </c>
      <c r="V373" s="193">
        <f t="shared" si="118"/>
        <v>0</v>
      </c>
      <c r="W373" s="194">
        <f t="shared" si="119"/>
        <v>0</v>
      </c>
      <c r="X373" s="96"/>
      <c r="Y373" s="97" t="str">
        <f t="shared" si="102"/>
        <v/>
      </c>
      <c r="Z373" s="56" t="str">
        <f t="shared" si="103"/>
        <v/>
      </c>
      <c r="AA373" s="56" t="str">
        <f t="shared" si="104"/>
        <v/>
      </c>
      <c r="AB373" s="56" t="str">
        <f t="shared" si="105"/>
        <v/>
      </c>
      <c r="AC373" s="56" t="str">
        <f t="shared" si="106"/>
        <v/>
      </c>
      <c r="AD373" s="56" t="str">
        <f t="shared" si="107"/>
        <v/>
      </c>
      <c r="AE373" s="53" t="str">
        <f t="shared" si="108"/>
        <v/>
      </c>
      <c r="AF373" s="53" t="str">
        <f t="shared" si="109"/>
        <v/>
      </c>
      <c r="AG373" s="98" t="str">
        <f t="shared" si="110"/>
        <v/>
      </c>
      <c r="AH373" s="84"/>
      <c r="AI373" s="8"/>
      <c r="AJ373" s="55">
        <f t="shared" si="111"/>
        <v>0</v>
      </c>
      <c r="AK373" s="85"/>
      <c r="AL373" s="86"/>
      <c r="AM373" s="101">
        <f t="shared" si="112"/>
        <v>0</v>
      </c>
      <c r="AN373" s="147" t="str">
        <f t="shared" si="113"/>
        <v/>
      </c>
      <c r="AO373" s="147" t="str">
        <f t="shared" si="114"/>
        <v/>
      </c>
      <c r="AP373" s="3">
        <f t="shared" si="115"/>
        <v>25700</v>
      </c>
      <c r="AQ373" s="3">
        <f t="shared" si="116"/>
        <v>28000</v>
      </c>
    </row>
    <row r="374" spans="1:43" s="3" customFormat="1" ht="39" customHeight="1" thickBot="1" x14ac:dyDescent="0.25">
      <c r="A374" s="2"/>
      <c r="B374" s="87">
        <v>367</v>
      </c>
      <c r="C374" s="173"/>
      <c r="D374" s="174"/>
      <c r="E374" s="175"/>
      <c r="F374" s="4"/>
      <c r="G374" s="4"/>
      <c r="H374" s="174"/>
      <c r="I374" s="189"/>
      <c r="J374" s="190"/>
      <c r="K374" s="178"/>
      <c r="L374" s="179"/>
      <c r="M374" s="180"/>
      <c r="N374" s="181"/>
      <c r="O374" s="182"/>
      <c r="P374" s="183"/>
      <c r="Q374" s="184" t="str">
        <f t="shared" si="100"/>
        <v/>
      </c>
      <c r="R374" s="185" t="str">
        <f t="shared" si="117"/>
        <v/>
      </c>
      <c r="S374" s="191"/>
      <c r="T374" s="192">
        <f t="shared" si="101"/>
        <v>0</v>
      </c>
      <c r="U374" s="218">
        <v>28000</v>
      </c>
      <c r="V374" s="193">
        <f t="shared" si="118"/>
        <v>0</v>
      </c>
      <c r="W374" s="194">
        <f t="shared" si="119"/>
        <v>0</v>
      </c>
      <c r="X374" s="96"/>
      <c r="Y374" s="97" t="str">
        <f t="shared" si="102"/>
        <v/>
      </c>
      <c r="Z374" s="56" t="str">
        <f t="shared" si="103"/>
        <v/>
      </c>
      <c r="AA374" s="56" t="str">
        <f t="shared" si="104"/>
        <v/>
      </c>
      <c r="AB374" s="56" t="str">
        <f t="shared" si="105"/>
        <v/>
      </c>
      <c r="AC374" s="56" t="str">
        <f t="shared" si="106"/>
        <v/>
      </c>
      <c r="AD374" s="56" t="str">
        <f t="shared" si="107"/>
        <v/>
      </c>
      <c r="AE374" s="53" t="str">
        <f t="shared" si="108"/>
        <v/>
      </c>
      <c r="AF374" s="53" t="str">
        <f t="shared" si="109"/>
        <v/>
      </c>
      <c r="AG374" s="98" t="str">
        <f t="shared" si="110"/>
        <v/>
      </c>
      <c r="AH374" s="84"/>
      <c r="AI374" s="8"/>
      <c r="AJ374" s="55">
        <f t="shared" si="111"/>
        <v>0</v>
      </c>
      <c r="AK374" s="85"/>
      <c r="AL374" s="86"/>
      <c r="AM374" s="101">
        <f t="shared" si="112"/>
        <v>0</v>
      </c>
      <c r="AN374" s="147" t="str">
        <f t="shared" si="113"/>
        <v/>
      </c>
      <c r="AO374" s="147" t="str">
        <f t="shared" si="114"/>
        <v/>
      </c>
      <c r="AP374" s="3">
        <f t="shared" si="115"/>
        <v>25700</v>
      </c>
      <c r="AQ374" s="3">
        <f t="shared" si="116"/>
        <v>28000</v>
      </c>
    </row>
    <row r="375" spans="1:43" s="3" customFormat="1" ht="39" customHeight="1" thickBot="1" x14ac:dyDescent="0.25">
      <c r="A375" s="2"/>
      <c r="B375" s="87">
        <v>368</v>
      </c>
      <c r="C375" s="173"/>
      <c r="D375" s="174"/>
      <c r="E375" s="175"/>
      <c r="F375" s="4"/>
      <c r="G375" s="4"/>
      <c r="H375" s="174"/>
      <c r="I375" s="189"/>
      <c r="J375" s="190"/>
      <c r="K375" s="178"/>
      <c r="L375" s="179"/>
      <c r="M375" s="180"/>
      <c r="N375" s="181"/>
      <c r="O375" s="182"/>
      <c r="P375" s="183"/>
      <c r="Q375" s="184" t="str">
        <f t="shared" si="100"/>
        <v/>
      </c>
      <c r="R375" s="185" t="str">
        <f t="shared" si="117"/>
        <v/>
      </c>
      <c r="S375" s="191"/>
      <c r="T375" s="192">
        <f t="shared" si="101"/>
        <v>0</v>
      </c>
      <c r="U375" s="218">
        <v>28000</v>
      </c>
      <c r="V375" s="193">
        <f t="shared" si="118"/>
        <v>0</v>
      </c>
      <c r="W375" s="194">
        <f t="shared" si="119"/>
        <v>0</v>
      </c>
      <c r="X375" s="96"/>
      <c r="Y375" s="97" t="str">
        <f t="shared" si="102"/>
        <v/>
      </c>
      <c r="Z375" s="56" t="str">
        <f t="shared" si="103"/>
        <v/>
      </c>
      <c r="AA375" s="56" t="str">
        <f t="shared" si="104"/>
        <v/>
      </c>
      <c r="AB375" s="56" t="str">
        <f t="shared" si="105"/>
        <v/>
      </c>
      <c r="AC375" s="56" t="str">
        <f t="shared" si="106"/>
        <v/>
      </c>
      <c r="AD375" s="56" t="str">
        <f t="shared" si="107"/>
        <v/>
      </c>
      <c r="AE375" s="53" t="str">
        <f t="shared" si="108"/>
        <v/>
      </c>
      <c r="AF375" s="53" t="str">
        <f t="shared" si="109"/>
        <v/>
      </c>
      <c r="AG375" s="98" t="str">
        <f t="shared" si="110"/>
        <v/>
      </c>
      <c r="AH375" s="84"/>
      <c r="AI375" s="8"/>
      <c r="AJ375" s="55">
        <f t="shared" si="111"/>
        <v>0</v>
      </c>
      <c r="AK375" s="85"/>
      <c r="AL375" s="86"/>
      <c r="AM375" s="101">
        <f t="shared" si="112"/>
        <v>0</v>
      </c>
      <c r="AN375" s="147" t="str">
        <f t="shared" si="113"/>
        <v/>
      </c>
      <c r="AO375" s="147" t="str">
        <f t="shared" si="114"/>
        <v/>
      </c>
      <c r="AP375" s="3">
        <f t="shared" si="115"/>
        <v>25700</v>
      </c>
      <c r="AQ375" s="3">
        <f t="shared" si="116"/>
        <v>28000</v>
      </c>
    </row>
    <row r="376" spans="1:43" s="3" customFormat="1" ht="39" customHeight="1" thickBot="1" x14ac:dyDescent="0.25">
      <c r="A376" s="2"/>
      <c r="B376" s="87">
        <v>369</v>
      </c>
      <c r="C376" s="173"/>
      <c r="D376" s="174"/>
      <c r="E376" s="175"/>
      <c r="F376" s="4"/>
      <c r="G376" s="4"/>
      <c r="H376" s="174"/>
      <c r="I376" s="189"/>
      <c r="J376" s="190"/>
      <c r="K376" s="178"/>
      <c r="L376" s="179"/>
      <c r="M376" s="180"/>
      <c r="N376" s="181"/>
      <c r="O376" s="182"/>
      <c r="P376" s="183"/>
      <c r="Q376" s="184" t="str">
        <f t="shared" si="100"/>
        <v/>
      </c>
      <c r="R376" s="185" t="str">
        <f t="shared" si="117"/>
        <v/>
      </c>
      <c r="S376" s="191"/>
      <c r="T376" s="192">
        <f t="shared" si="101"/>
        <v>0</v>
      </c>
      <c r="U376" s="218">
        <v>28000</v>
      </c>
      <c r="V376" s="193">
        <f t="shared" si="118"/>
        <v>0</v>
      </c>
      <c r="W376" s="194">
        <f t="shared" si="119"/>
        <v>0</v>
      </c>
      <c r="X376" s="96"/>
      <c r="Y376" s="97" t="str">
        <f t="shared" si="102"/>
        <v/>
      </c>
      <c r="Z376" s="56" t="str">
        <f t="shared" si="103"/>
        <v/>
      </c>
      <c r="AA376" s="56" t="str">
        <f t="shared" si="104"/>
        <v/>
      </c>
      <c r="AB376" s="56" t="str">
        <f t="shared" si="105"/>
        <v/>
      </c>
      <c r="AC376" s="56" t="str">
        <f t="shared" si="106"/>
        <v/>
      </c>
      <c r="AD376" s="56" t="str">
        <f t="shared" si="107"/>
        <v/>
      </c>
      <c r="AE376" s="53" t="str">
        <f t="shared" si="108"/>
        <v/>
      </c>
      <c r="AF376" s="53" t="str">
        <f t="shared" si="109"/>
        <v/>
      </c>
      <c r="AG376" s="98" t="str">
        <f t="shared" si="110"/>
        <v/>
      </c>
      <c r="AH376" s="84"/>
      <c r="AI376" s="8"/>
      <c r="AJ376" s="55">
        <f t="shared" si="111"/>
        <v>0</v>
      </c>
      <c r="AK376" s="85"/>
      <c r="AL376" s="86"/>
      <c r="AM376" s="101">
        <f t="shared" si="112"/>
        <v>0</v>
      </c>
      <c r="AN376" s="147" t="str">
        <f t="shared" si="113"/>
        <v/>
      </c>
      <c r="AO376" s="147" t="str">
        <f t="shared" si="114"/>
        <v/>
      </c>
      <c r="AP376" s="3">
        <f t="shared" si="115"/>
        <v>25700</v>
      </c>
      <c r="AQ376" s="3">
        <f t="shared" si="116"/>
        <v>28000</v>
      </c>
    </row>
    <row r="377" spans="1:43" s="3" customFormat="1" ht="39" customHeight="1" thickBot="1" x14ac:dyDescent="0.25">
      <c r="A377" s="2"/>
      <c r="B377" s="87">
        <v>370</v>
      </c>
      <c r="C377" s="173"/>
      <c r="D377" s="174"/>
      <c r="E377" s="175"/>
      <c r="F377" s="4"/>
      <c r="G377" s="4"/>
      <c r="H377" s="174"/>
      <c r="I377" s="189"/>
      <c r="J377" s="190"/>
      <c r="K377" s="178"/>
      <c r="L377" s="179"/>
      <c r="M377" s="180"/>
      <c r="N377" s="181"/>
      <c r="O377" s="182"/>
      <c r="P377" s="183"/>
      <c r="Q377" s="184" t="str">
        <f t="shared" si="100"/>
        <v/>
      </c>
      <c r="R377" s="185" t="str">
        <f t="shared" si="117"/>
        <v/>
      </c>
      <c r="S377" s="191"/>
      <c r="T377" s="192">
        <f t="shared" si="101"/>
        <v>0</v>
      </c>
      <c r="U377" s="218">
        <v>28000</v>
      </c>
      <c r="V377" s="193">
        <f t="shared" si="118"/>
        <v>0</v>
      </c>
      <c r="W377" s="194">
        <f t="shared" si="119"/>
        <v>0</v>
      </c>
      <c r="X377" s="96"/>
      <c r="Y377" s="97" t="str">
        <f t="shared" si="102"/>
        <v/>
      </c>
      <c r="Z377" s="56" t="str">
        <f t="shared" si="103"/>
        <v/>
      </c>
      <c r="AA377" s="56" t="str">
        <f t="shared" si="104"/>
        <v/>
      </c>
      <c r="AB377" s="56" t="str">
        <f t="shared" si="105"/>
        <v/>
      </c>
      <c r="AC377" s="56" t="str">
        <f t="shared" si="106"/>
        <v/>
      </c>
      <c r="AD377" s="56" t="str">
        <f t="shared" si="107"/>
        <v/>
      </c>
      <c r="AE377" s="53" t="str">
        <f t="shared" si="108"/>
        <v/>
      </c>
      <c r="AF377" s="53" t="str">
        <f t="shared" si="109"/>
        <v/>
      </c>
      <c r="AG377" s="98" t="str">
        <f t="shared" si="110"/>
        <v/>
      </c>
      <c r="AH377" s="84"/>
      <c r="AI377" s="8"/>
      <c r="AJ377" s="55">
        <f t="shared" si="111"/>
        <v>0</v>
      </c>
      <c r="AK377" s="85"/>
      <c r="AL377" s="86"/>
      <c r="AM377" s="101">
        <f t="shared" si="112"/>
        <v>0</v>
      </c>
      <c r="AN377" s="147" t="str">
        <f t="shared" si="113"/>
        <v/>
      </c>
      <c r="AO377" s="147" t="str">
        <f t="shared" si="114"/>
        <v/>
      </c>
      <c r="AP377" s="3">
        <f t="shared" si="115"/>
        <v>25700</v>
      </c>
      <c r="AQ377" s="3">
        <f t="shared" si="116"/>
        <v>28000</v>
      </c>
    </row>
    <row r="378" spans="1:43" s="3" customFormat="1" ht="39" customHeight="1" thickBot="1" x14ac:dyDescent="0.25">
      <c r="A378" s="2"/>
      <c r="B378" s="87">
        <v>371</v>
      </c>
      <c r="C378" s="173"/>
      <c r="D378" s="174"/>
      <c r="E378" s="175"/>
      <c r="F378" s="4"/>
      <c r="G378" s="4"/>
      <c r="H378" s="174"/>
      <c r="I378" s="189"/>
      <c r="J378" s="190"/>
      <c r="K378" s="178"/>
      <c r="L378" s="179"/>
      <c r="M378" s="180"/>
      <c r="N378" s="181"/>
      <c r="O378" s="182"/>
      <c r="P378" s="183"/>
      <c r="Q378" s="184" t="str">
        <f t="shared" si="100"/>
        <v/>
      </c>
      <c r="R378" s="185" t="str">
        <f t="shared" si="117"/>
        <v/>
      </c>
      <c r="S378" s="191"/>
      <c r="T378" s="192">
        <f t="shared" si="101"/>
        <v>0</v>
      </c>
      <c r="U378" s="218">
        <v>28000</v>
      </c>
      <c r="V378" s="193">
        <f t="shared" si="118"/>
        <v>0</v>
      </c>
      <c r="W378" s="194">
        <f t="shared" si="119"/>
        <v>0</v>
      </c>
      <c r="X378" s="96"/>
      <c r="Y378" s="97" t="str">
        <f t="shared" si="102"/>
        <v/>
      </c>
      <c r="Z378" s="56" t="str">
        <f t="shared" si="103"/>
        <v/>
      </c>
      <c r="AA378" s="56" t="str">
        <f t="shared" si="104"/>
        <v/>
      </c>
      <c r="AB378" s="56" t="str">
        <f t="shared" si="105"/>
        <v/>
      </c>
      <c r="AC378" s="56" t="str">
        <f t="shared" si="106"/>
        <v/>
      </c>
      <c r="AD378" s="56" t="str">
        <f t="shared" si="107"/>
        <v/>
      </c>
      <c r="AE378" s="53" t="str">
        <f t="shared" si="108"/>
        <v/>
      </c>
      <c r="AF378" s="53" t="str">
        <f t="shared" si="109"/>
        <v/>
      </c>
      <c r="AG378" s="98" t="str">
        <f t="shared" si="110"/>
        <v/>
      </c>
      <c r="AH378" s="84"/>
      <c r="AI378" s="8"/>
      <c r="AJ378" s="55">
        <f t="shared" si="111"/>
        <v>0</v>
      </c>
      <c r="AK378" s="85"/>
      <c r="AL378" s="86"/>
      <c r="AM378" s="101">
        <f t="shared" si="112"/>
        <v>0</v>
      </c>
      <c r="AN378" s="147" t="str">
        <f t="shared" si="113"/>
        <v/>
      </c>
      <c r="AO378" s="147" t="str">
        <f t="shared" si="114"/>
        <v/>
      </c>
      <c r="AP378" s="3">
        <f t="shared" si="115"/>
        <v>25700</v>
      </c>
      <c r="AQ378" s="3">
        <f t="shared" si="116"/>
        <v>28000</v>
      </c>
    </row>
    <row r="379" spans="1:43" s="3" customFormat="1" ht="39" customHeight="1" thickBot="1" x14ac:dyDescent="0.25">
      <c r="A379" s="2"/>
      <c r="B379" s="87">
        <v>372</v>
      </c>
      <c r="C379" s="173"/>
      <c r="D379" s="174"/>
      <c r="E379" s="175"/>
      <c r="F379" s="4"/>
      <c r="G379" s="4"/>
      <c r="H379" s="174"/>
      <c r="I379" s="189"/>
      <c r="J379" s="190"/>
      <c r="K379" s="178"/>
      <c r="L379" s="179"/>
      <c r="M379" s="180"/>
      <c r="N379" s="181"/>
      <c r="O379" s="182"/>
      <c r="P379" s="183"/>
      <c r="Q379" s="184" t="str">
        <f t="shared" si="100"/>
        <v/>
      </c>
      <c r="R379" s="185" t="str">
        <f t="shared" si="117"/>
        <v/>
      </c>
      <c r="S379" s="191"/>
      <c r="T379" s="192">
        <f t="shared" si="101"/>
        <v>0</v>
      </c>
      <c r="U379" s="218">
        <v>28000</v>
      </c>
      <c r="V379" s="193">
        <f t="shared" si="118"/>
        <v>0</v>
      </c>
      <c r="W379" s="194">
        <f t="shared" si="119"/>
        <v>0</v>
      </c>
      <c r="X379" s="96"/>
      <c r="Y379" s="97" t="str">
        <f t="shared" si="102"/>
        <v/>
      </c>
      <c r="Z379" s="56" t="str">
        <f t="shared" si="103"/>
        <v/>
      </c>
      <c r="AA379" s="56" t="str">
        <f t="shared" si="104"/>
        <v/>
      </c>
      <c r="AB379" s="56" t="str">
        <f t="shared" si="105"/>
        <v/>
      </c>
      <c r="AC379" s="56" t="str">
        <f t="shared" si="106"/>
        <v/>
      </c>
      <c r="AD379" s="56" t="str">
        <f t="shared" si="107"/>
        <v/>
      </c>
      <c r="AE379" s="53" t="str">
        <f t="shared" si="108"/>
        <v/>
      </c>
      <c r="AF379" s="53" t="str">
        <f t="shared" si="109"/>
        <v/>
      </c>
      <c r="AG379" s="98" t="str">
        <f t="shared" si="110"/>
        <v/>
      </c>
      <c r="AH379" s="84"/>
      <c r="AI379" s="8"/>
      <c r="AJ379" s="55">
        <f t="shared" si="111"/>
        <v>0</v>
      </c>
      <c r="AK379" s="85"/>
      <c r="AL379" s="86"/>
      <c r="AM379" s="101">
        <f t="shared" si="112"/>
        <v>0</v>
      </c>
      <c r="AN379" s="147" t="str">
        <f>IF(AND(NOT(F379=""),L379="満３歳"),((YEAR($Z$3)-YEAR(F379))*12+MONTH($Z$3)-MONTH(F379)+1),"")</f>
        <v/>
      </c>
      <c r="AO379" s="147" t="str">
        <f t="shared" si="114"/>
        <v/>
      </c>
      <c r="AP379" s="3">
        <f t="shared" si="115"/>
        <v>25700</v>
      </c>
      <c r="AQ379" s="3">
        <f t="shared" si="116"/>
        <v>28000</v>
      </c>
    </row>
    <row r="380" spans="1:43" s="3" customFormat="1" ht="39" customHeight="1" thickBot="1" x14ac:dyDescent="0.25">
      <c r="A380" s="2"/>
      <c r="B380" s="87">
        <v>373</v>
      </c>
      <c r="C380" s="173"/>
      <c r="D380" s="174"/>
      <c r="E380" s="175"/>
      <c r="F380" s="4"/>
      <c r="G380" s="4"/>
      <c r="H380" s="174"/>
      <c r="I380" s="189"/>
      <c r="J380" s="190"/>
      <c r="K380" s="178"/>
      <c r="L380" s="179"/>
      <c r="M380" s="180"/>
      <c r="N380" s="181"/>
      <c r="O380" s="182"/>
      <c r="P380" s="183"/>
      <c r="Q380" s="184" t="str">
        <f t="shared" si="100"/>
        <v/>
      </c>
      <c r="R380" s="185" t="str">
        <f t="shared" si="117"/>
        <v/>
      </c>
      <c r="S380" s="191"/>
      <c r="T380" s="192">
        <f t="shared" si="101"/>
        <v>0</v>
      </c>
      <c r="U380" s="218">
        <v>28000</v>
      </c>
      <c r="V380" s="193">
        <f t="shared" si="118"/>
        <v>0</v>
      </c>
      <c r="W380" s="194">
        <f t="shared" si="119"/>
        <v>0</v>
      </c>
      <c r="X380" s="96"/>
      <c r="Y380" s="97" t="str">
        <f t="shared" si="102"/>
        <v/>
      </c>
      <c r="Z380" s="56" t="str">
        <f t="shared" si="103"/>
        <v/>
      </c>
      <c r="AA380" s="56" t="str">
        <f t="shared" si="104"/>
        <v/>
      </c>
      <c r="AB380" s="56" t="str">
        <f t="shared" si="105"/>
        <v/>
      </c>
      <c r="AC380" s="56" t="str">
        <f t="shared" si="106"/>
        <v/>
      </c>
      <c r="AD380" s="56" t="str">
        <f t="shared" si="107"/>
        <v/>
      </c>
      <c r="AE380" s="53" t="str">
        <f t="shared" si="108"/>
        <v/>
      </c>
      <c r="AF380" s="53" t="str">
        <f t="shared" si="109"/>
        <v/>
      </c>
      <c r="AG380" s="98" t="str">
        <f t="shared" si="110"/>
        <v/>
      </c>
      <c r="AH380" s="84"/>
      <c r="AI380" s="8"/>
      <c r="AJ380" s="55">
        <f t="shared" si="111"/>
        <v>0</v>
      </c>
      <c r="AK380" s="85"/>
      <c r="AL380" s="86"/>
      <c r="AM380" s="101">
        <f t="shared" si="112"/>
        <v>0</v>
      </c>
      <c r="AN380" s="147" t="str">
        <f t="shared" si="113"/>
        <v/>
      </c>
      <c r="AO380" s="147" t="str">
        <f t="shared" si="114"/>
        <v/>
      </c>
      <c r="AP380" s="3">
        <f t="shared" si="115"/>
        <v>25700</v>
      </c>
      <c r="AQ380" s="3">
        <f t="shared" si="116"/>
        <v>28000</v>
      </c>
    </row>
    <row r="381" spans="1:43" s="3" customFormat="1" ht="39" customHeight="1" thickBot="1" x14ac:dyDescent="0.25">
      <c r="A381" s="2"/>
      <c r="B381" s="87">
        <v>374</v>
      </c>
      <c r="C381" s="173"/>
      <c r="D381" s="174"/>
      <c r="E381" s="175"/>
      <c r="F381" s="4"/>
      <c r="G381" s="4"/>
      <c r="H381" s="174"/>
      <c r="I381" s="189"/>
      <c r="J381" s="190"/>
      <c r="K381" s="178"/>
      <c r="L381" s="179"/>
      <c r="M381" s="180"/>
      <c r="N381" s="181"/>
      <c r="O381" s="182"/>
      <c r="P381" s="183"/>
      <c r="Q381" s="184" t="str">
        <f t="shared" si="100"/>
        <v/>
      </c>
      <c r="R381" s="185" t="str">
        <f t="shared" si="117"/>
        <v/>
      </c>
      <c r="S381" s="191"/>
      <c r="T381" s="192">
        <f t="shared" si="101"/>
        <v>0</v>
      </c>
      <c r="U381" s="218">
        <v>28000</v>
      </c>
      <c r="V381" s="193">
        <f t="shared" si="118"/>
        <v>0</v>
      </c>
      <c r="W381" s="194">
        <f t="shared" si="119"/>
        <v>0</v>
      </c>
      <c r="X381" s="96"/>
      <c r="Y381" s="97" t="str">
        <f t="shared" si="102"/>
        <v/>
      </c>
      <c r="Z381" s="56" t="str">
        <f t="shared" si="103"/>
        <v/>
      </c>
      <c r="AA381" s="56" t="str">
        <f t="shared" si="104"/>
        <v/>
      </c>
      <c r="AB381" s="56" t="str">
        <f t="shared" si="105"/>
        <v/>
      </c>
      <c r="AC381" s="56" t="str">
        <f t="shared" si="106"/>
        <v/>
      </c>
      <c r="AD381" s="56" t="str">
        <f t="shared" si="107"/>
        <v/>
      </c>
      <c r="AE381" s="53" t="str">
        <f t="shared" si="108"/>
        <v/>
      </c>
      <c r="AF381" s="53" t="str">
        <f t="shared" si="109"/>
        <v/>
      </c>
      <c r="AG381" s="98" t="str">
        <f t="shared" si="110"/>
        <v/>
      </c>
      <c r="AH381" s="84"/>
      <c r="AI381" s="8"/>
      <c r="AJ381" s="55">
        <f t="shared" si="111"/>
        <v>0</v>
      </c>
      <c r="AK381" s="85"/>
      <c r="AL381" s="86"/>
      <c r="AM381" s="101">
        <f t="shared" si="112"/>
        <v>0</v>
      </c>
      <c r="AN381" s="147" t="str">
        <f t="shared" si="113"/>
        <v/>
      </c>
      <c r="AO381" s="147" t="str">
        <f t="shared" si="114"/>
        <v/>
      </c>
      <c r="AP381" s="3">
        <f t="shared" si="115"/>
        <v>25700</v>
      </c>
      <c r="AQ381" s="3">
        <f t="shared" si="116"/>
        <v>28000</v>
      </c>
    </row>
    <row r="382" spans="1:43" s="3" customFormat="1" ht="39" customHeight="1" thickBot="1" x14ac:dyDescent="0.25">
      <c r="A382" s="2"/>
      <c r="B382" s="87">
        <v>375</v>
      </c>
      <c r="C382" s="173"/>
      <c r="D382" s="174"/>
      <c r="E382" s="175"/>
      <c r="F382" s="4"/>
      <c r="G382" s="4"/>
      <c r="H382" s="174"/>
      <c r="I382" s="189"/>
      <c r="J382" s="190"/>
      <c r="K382" s="178"/>
      <c r="L382" s="179"/>
      <c r="M382" s="180"/>
      <c r="N382" s="181"/>
      <c r="O382" s="182"/>
      <c r="P382" s="183"/>
      <c r="Q382" s="184" t="str">
        <f t="shared" si="100"/>
        <v/>
      </c>
      <c r="R382" s="185" t="str">
        <f t="shared" si="117"/>
        <v/>
      </c>
      <c r="S382" s="191"/>
      <c r="T382" s="192">
        <f t="shared" si="101"/>
        <v>0</v>
      </c>
      <c r="U382" s="218">
        <v>28000</v>
      </c>
      <c r="V382" s="193">
        <f t="shared" si="118"/>
        <v>0</v>
      </c>
      <c r="W382" s="194">
        <f t="shared" si="119"/>
        <v>0</v>
      </c>
      <c r="X382" s="96"/>
      <c r="Y382" s="97" t="str">
        <f t="shared" si="102"/>
        <v/>
      </c>
      <c r="Z382" s="56" t="str">
        <f t="shared" si="103"/>
        <v/>
      </c>
      <c r="AA382" s="56" t="str">
        <f t="shared" si="104"/>
        <v/>
      </c>
      <c r="AB382" s="56" t="str">
        <f t="shared" si="105"/>
        <v/>
      </c>
      <c r="AC382" s="56" t="str">
        <f t="shared" si="106"/>
        <v/>
      </c>
      <c r="AD382" s="56" t="str">
        <f t="shared" si="107"/>
        <v/>
      </c>
      <c r="AE382" s="53" t="str">
        <f t="shared" si="108"/>
        <v/>
      </c>
      <c r="AF382" s="53" t="str">
        <f t="shared" si="109"/>
        <v/>
      </c>
      <c r="AG382" s="98" t="str">
        <f t="shared" si="110"/>
        <v/>
      </c>
      <c r="AH382" s="84"/>
      <c r="AI382" s="8"/>
      <c r="AJ382" s="55">
        <f t="shared" si="111"/>
        <v>0</v>
      </c>
      <c r="AK382" s="85"/>
      <c r="AL382" s="86"/>
      <c r="AM382" s="101">
        <f t="shared" si="112"/>
        <v>0</v>
      </c>
      <c r="AN382" s="147" t="str">
        <f t="shared" si="113"/>
        <v/>
      </c>
      <c r="AO382" s="147" t="str">
        <f t="shared" si="114"/>
        <v/>
      </c>
      <c r="AP382" s="3">
        <f t="shared" si="115"/>
        <v>25700</v>
      </c>
      <c r="AQ382" s="3">
        <f t="shared" si="116"/>
        <v>28000</v>
      </c>
    </row>
    <row r="383" spans="1:43" s="3" customFormat="1" ht="39" customHeight="1" thickBot="1" x14ac:dyDescent="0.25">
      <c r="A383" s="2"/>
      <c r="B383" s="87">
        <v>376</v>
      </c>
      <c r="C383" s="173"/>
      <c r="D383" s="174"/>
      <c r="E383" s="175"/>
      <c r="F383" s="4"/>
      <c r="G383" s="4"/>
      <c r="H383" s="174"/>
      <c r="I383" s="189"/>
      <c r="J383" s="190"/>
      <c r="K383" s="178"/>
      <c r="L383" s="179"/>
      <c r="M383" s="180"/>
      <c r="N383" s="181"/>
      <c r="O383" s="182"/>
      <c r="P383" s="183"/>
      <c r="Q383" s="184" t="str">
        <f t="shared" si="100"/>
        <v/>
      </c>
      <c r="R383" s="185" t="str">
        <f t="shared" si="117"/>
        <v/>
      </c>
      <c r="S383" s="191"/>
      <c r="T383" s="192">
        <f t="shared" si="101"/>
        <v>0</v>
      </c>
      <c r="U383" s="218">
        <v>28000</v>
      </c>
      <c r="V383" s="193">
        <f t="shared" si="118"/>
        <v>0</v>
      </c>
      <c r="W383" s="194">
        <f t="shared" si="119"/>
        <v>0</v>
      </c>
      <c r="X383" s="96"/>
      <c r="Y383" s="97" t="str">
        <f t="shared" si="102"/>
        <v/>
      </c>
      <c r="Z383" s="56" t="str">
        <f t="shared" si="103"/>
        <v/>
      </c>
      <c r="AA383" s="56" t="str">
        <f t="shared" si="104"/>
        <v/>
      </c>
      <c r="AB383" s="56" t="str">
        <f t="shared" si="105"/>
        <v/>
      </c>
      <c r="AC383" s="56" t="str">
        <f t="shared" si="106"/>
        <v/>
      </c>
      <c r="AD383" s="56" t="str">
        <f t="shared" si="107"/>
        <v/>
      </c>
      <c r="AE383" s="53" t="str">
        <f t="shared" si="108"/>
        <v/>
      </c>
      <c r="AF383" s="53" t="str">
        <f t="shared" si="109"/>
        <v/>
      </c>
      <c r="AG383" s="98" t="str">
        <f t="shared" si="110"/>
        <v/>
      </c>
      <c r="AH383" s="84"/>
      <c r="AI383" s="8"/>
      <c r="AJ383" s="55">
        <f t="shared" si="111"/>
        <v>0</v>
      </c>
      <c r="AK383" s="85"/>
      <c r="AL383" s="86"/>
      <c r="AM383" s="101">
        <f t="shared" si="112"/>
        <v>0</v>
      </c>
      <c r="AN383" s="147" t="str">
        <f t="shared" si="113"/>
        <v/>
      </c>
      <c r="AO383" s="147" t="str">
        <f t="shared" si="114"/>
        <v/>
      </c>
      <c r="AP383" s="3">
        <f t="shared" si="115"/>
        <v>25700</v>
      </c>
      <c r="AQ383" s="3">
        <f t="shared" si="116"/>
        <v>28000</v>
      </c>
    </row>
    <row r="384" spans="1:43" s="3" customFormat="1" ht="39" customHeight="1" thickBot="1" x14ac:dyDescent="0.25">
      <c r="A384" s="2"/>
      <c r="B384" s="87">
        <v>377</v>
      </c>
      <c r="C384" s="173"/>
      <c r="D384" s="174"/>
      <c r="E384" s="175"/>
      <c r="F384" s="4"/>
      <c r="G384" s="4"/>
      <c r="H384" s="174"/>
      <c r="I384" s="189"/>
      <c r="J384" s="190"/>
      <c r="K384" s="178"/>
      <c r="L384" s="179"/>
      <c r="M384" s="180"/>
      <c r="N384" s="181"/>
      <c r="O384" s="182"/>
      <c r="P384" s="183"/>
      <c r="Q384" s="184" t="str">
        <f t="shared" si="100"/>
        <v/>
      </c>
      <c r="R384" s="185" t="str">
        <f t="shared" si="117"/>
        <v/>
      </c>
      <c r="S384" s="191"/>
      <c r="T384" s="192">
        <f t="shared" si="101"/>
        <v>0</v>
      </c>
      <c r="U384" s="218">
        <v>28000</v>
      </c>
      <c r="V384" s="193">
        <f t="shared" si="118"/>
        <v>0</v>
      </c>
      <c r="W384" s="194">
        <f t="shared" si="119"/>
        <v>0</v>
      </c>
      <c r="X384" s="96"/>
      <c r="Y384" s="97" t="str">
        <f t="shared" si="102"/>
        <v/>
      </c>
      <c r="Z384" s="56" t="str">
        <f t="shared" si="103"/>
        <v/>
      </c>
      <c r="AA384" s="56" t="str">
        <f t="shared" si="104"/>
        <v/>
      </c>
      <c r="AB384" s="56" t="str">
        <f t="shared" si="105"/>
        <v/>
      </c>
      <c r="AC384" s="56" t="str">
        <f t="shared" si="106"/>
        <v/>
      </c>
      <c r="AD384" s="56" t="str">
        <f t="shared" si="107"/>
        <v/>
      </c>
      <c r="AE384" s="53" t="str">
        <f t="shared" si="108"/>
        <v/>
      </c>
      <c r="AF384" s="53" t="str">
        <f t="shared" si="109"/>
        <v/>
      </c>
      <c r="AG384" s="98" t="str">
        <f t="shared" si="110"/>
        <v/>
      </c>
      <c r="AH384" s="84"/>
      <c r="AI384" s="8"/>
      <c r="AJ384" s="55">
        <f t="shared" si="111"/>
        <v>0</v>
      </c>
      <c r="AK384" s="85"/>
      <c r="AL384" s="86"/>
      <c r="AM384" s="101">
        <f t="shared" si="112"/>
        <v>0</v>
      </c>
      <c r="AN384" s="147" t="str">
        <f t="shared" si="113"/>
        <v/>
      </c>
      <c r="AO384" s="147" t="str">
        <f t="shared" si="114"/>
        <v/>
      </c>
      <c r="AP384" s="3">
        <f t="shared" si="115"/>
        <v>25700</v>
      </c>
      <c r="AQ384" s="3">
        <f t="shared" si="116"/>
        <v>28000</v>
      </c>
    </row>
    <row r="385" spans="1:43" s="3" customFormat="1" ht="39" customHeight="1" thickBot="1" x14ac:dyDescent="0.25">
      <c r="A385" s="2"/>
      <c r="B385" s="87">
        <v>378</v>
      </c>
      <c r="C385" s="173"/>
      <c r="D385" s="174"/>
      <c r="E385" s="175"/>
      <c r="F385" s="4"/>
      <c r="G385" s="4"/>
      <c r="H385" s="174"/>
      <c r="I385" s="189"/>
      <c r="J385" s="190"/>
      <c r="K385" s="178"/>
      <c r="L385" s="179"/>
      <c r="M385" s="180"/>
      <c r="N385" s="181"/>
      <c r="O385" s="182"/>
      <c r="P385" s="183"/>
      <c r="Q385" s="184" t="str">
        <f t="shared" si="100"/>
        <v/>
      </c>
      <c r="R385" s="185" t="str">
        <f t="shared" si="117"/>
        <v/>
      </c>
      <c r="S385" s="191"/>
      <c r="T385" s="192">
        <f t="shared" si="101"/>
        <v>0</v>
      </c>
      <c r="U385" s="218">
        <v>28000</v>
      </c>
      <c r="V385" s="193">
        <f t="shared" si="118"/>
        <v>0</v>
      </c>
      <c r="W385" s="194">
        <f t="shared" si="119"/>
        <v>0</v>
      </c>
      <c r="X385" s="96"/>
      <c r="Y385" s="97" t="str">
        <f t="shared" si="102"/>
        <v/>
      </c>
      <c r="Z385" s="56" t="str">
        <f t="shared" si="103"/>
        <v/>
      </c>
      <c r="AA385" s="56" t="str">
        <f t="shared" si="104"/>
        <v/>
      </c>
      <c r="AB385" s="56" t="str">
        <f t="shared" si="105"/>
        <v/>
      </c>
      <c r="AC385" s="56" t="str">
        <f t="shared" si="106"/>
        <v/>
      </c>
      <c r="AD385" s="56" t="str">
        <f t="shared" si="107"/>
        <v/>
      </c>
      <c r="AE385" s="53" t="str">
        <f t="shared" si="108"/>
        <v/>
      </c>
      <c r="AF385" s="53" t="str">
        <f t="shared" si="109"/>
        <v/>
      </c>
      <c r="AG385" s="98" t="str">
        <f t="shared" si="110"/>
        <v/>
      </c>
      <c r="AH385" s="84"/>
      <c r="AI385" s="8"/>
      <c r="AJ385" s="55">
        <f t="shared" si="111"/>
        <v>0</v>
      </c>
      <c r="AK385" s="85"/>
      <c r="AL385" s="86"/>
      <c r="AM385" s="101">
        <f t="shared" si="112"/>
        <v>0</v>
      </c>
      <c r="AN385" s="147" t="str">
        <f t="shared" si="113"/>
        <v/>
      </c>
      <c r="AO385" s="147" t="str">
        <f t="shared" si="114"/>
        <v/>
      </c>
      <c r="AP385" s="3">
        <f t="shared" si="115"/>
        <v>25700</v>
      </c>
      <c r="AQ385" s="3">
        <f t="shared" si="116"/>
        <v>28000</v>
      </c>
    </row>
    <row r="386" spans="1:43" s="3" customFormat="1" ht="39" customHeight="1" thickBot="1" x14ac:dyDescent="0.25">
      <c r="A386" s="2"/>
      <c r="B386" s="87">
        <v>379</v>
      </c>
      <c r="C386" s="173"/>
      <c r="D386" s="174"/>
      <c r="E386" s="175"/>
      <c r="F386" s="4"/>
      <c r="G386" s="4"/>
      <c r="H386" s="174"/>
      <c r="I386" s="189"/>
      <c r="J386" s="190"/>
      <c r="K386" s="178"/>
      <c r="L386" s="179"/>
      <c r="M386" s="180"/>
      <c r="N386" s="181"/>
      <c r="O386" s="182"/>
      <c r="P386" s="183"/>
      <c r="Q386" s="184" t="str">
        <f t="shared" si="100"/>
        <v/>
      </c>
      <c r="R386" s="185" t="str">
        <f t="shared" si="117"/>
        <v/>
      </c>
      <c r="S386" s="191"/>
      <c r="T386" s="192">
        <f t="shared" si="101"/>
        <v>0</v>
      </c>
      <c r="U386" s="218">
        <v>28000</v>
      </c>
      <c r="V386" s="193">
        <f t="shared" si="118"/>
        <v>0</v>
      </c>
      <c r="W386" s="194">
        <f t="shared" si="119"/>
        <v>0</v>
      </c>
      <c r="X386" s="96"/>
      <c r="Y386" s="97" t="str">
        <f t="shared" si="102"/>
        <v/>
      </c>
      <c r="Z386" s="56" t="str">
        <f t="shared" si="103"/>
        <v/>
      </c>
      <c r="AA386" s="56" t="str">
        <f t="shared" si="104"/>
        <v/>
      </c>
      <c r="AB386" s="56" t="str">
        <f t="shared" si="105"/>
        <v/>
      </c>
      <c r="AC386" s="56" t="str">
        <f t="shared" si="106"/>
        <v/>
      </c>
      <c r="AD386" s="56" t="str">
        <f t="shared" si="107"/>
        <v/>
      </c>
      <c r="AE386" s="53" t="str">
        <f t="shared" si="108"/>
        <v/>
      </c>
      <c r="AF386" s="53" t="str">
        <f t="shared" si="109"/>
        <v/>
      </c>
      <c r="AG386" s="98" t="str">
        <f t="shared" si="110"/>
        <v/>
      </c>
      <c r="AH386" s="84"/>
      <c r="AI386" s="8"/>
      <c r="AJ386" s="55">
        <f t="shared" si="111"/>
        <v>0</v>
      </c>
      <c r="AK386" s="85"/>
      <c r="AL386" s="86"/>
      <c r="AM386" s="101">
        <f t="shared" si="112"/>
        <v>0</v>
      </c>
      <c r="AN386" s="147" t="str">
        <f t="shared" si="113"/>
        <v/>
      </c>
      <c r="AO386" s="147" t="str">
        <f t="shared" si="114"/>
        <v/>
      </c>
      <c r="AP386" s="3">
        <f t="shared" si="115"/>
        <v>25700</v>
      </c>
      <c r="AQ386" s="3">
        <f t="shared" si="116"/>
        <v>28000</v>
      </c>
    </row>
    <row r="387" spans="1:43" s="3" customFormat="1" ht="39" customHeight="1" thickBot="1" x14ac:dyDescent="0.25">
      <c r="A387" s="2"/>
      <c r="B387" s="87">
        <v>380</v>
      </c>
      <c r="C387" s="173"/>
      <c r="D387" s="174"/>
      <c r="E387" s="175"/>
      <c r="F387" s="4"/>
      <c r="G387" s="4"/>
      <c r="H387" s="174"/>
      <c r="I387" s="189"/>
      <c r="J387" s="190"/>
      <c r="K387" s="178"/>
      <c r="L387" s="179"/>
      <c r="M387" s="180"/>
      <c r="N387" s="181"/>
      <c r="O387" s="182"/>
      <c r="P387" s="183"/>
      <c r="Q387" s="184" t="str">
        <f t="shared" si="100"/>
        <v/>
      </c>
      <c r="R387" s="185" t="str">
        <f t="shared" si="117"/>
        <v/>
      </c>
      <c r="S387" s="191"/>
      <c r="T387" s="192">
        <f t="shared" si="101"/>
        <v>0</v>
      </c>
      <c r="U387" s="218">
        <v>28000</v>
      </c>
      <c r="V387" s="193">
        <f t="shared" si="118"/>
        <v>0</v>
      </c>
      <c r="W387" s="194">
        <f t="shared" si="119"/>
        <v>0</v>
      </c>
      <c r="X387" s="96"/>
      <c r="Y387" s="97" t="str">
        <f t="shared" si="102"/>
        <v/>
      </c>
      <c r="Z387" s="56" t="str">
        <f t="shared" si="103"/>
        <v/>
      </c>
      <c r="AA387" s="56" t="str">
        <f t="shared" si="104"/>
        <v/>
      </c>
      <c r="AB387" s="56" t="str">
        <f t="shared" si="105"/>
        <v/>
      </c>
      <c r="AC387" s="56" t="str">
        <f t="shared" si="106"/>
        <v/>
      </c>
      <c r="AD387" s="56" t="str">
        <f t="shared" si="107"/>
        <v/>
      </c>
      <c r="AE387" s="53" t="str">
        <f t="shared" si="108"/>
        <v/>
      </c>
      <c r="AF387" s="53" t="str">
        <f t="shared" si="109"/>
        <v/>
      </c>
      <c r="AG387" s="98" t="str">
        <f t="shared" si="110"/>
        <v/>
      </c>
      <c r="AH387" s="84"/>
      <c r="AI387" s="8"/>
      <c r="AJ387" s="55">
        <f t="shared" si="111"/>
        <v>0</v>
      </c>
      <c r="AK387" s="85"/>
      <c r="AL387" s="86"/>
      <c r="AM387" s="101">
        <f t="shared" si="112"/>
        <v>0</v>
      </c>
      <c r="AN387" s="147" t="str">
        <f t="shared" si="113"/>
        <v/>
      </c>
      <c r="AO387" s="147" t="str">
        <f t="shared" si="114"/>
        <v/>
      </c>
      <c r="AP387" s="3">
        <f t="shared" si="115"/>
        <v>25700</v>
      </c>
      <c r="AQ387" s="3">
        <f t="shared" si="116"/>
        <v>28000</v>
      </c>
    </row>
    <row r="388" spans="1:43" s="3" customFormat="1" ht="39" customHeight="1" thickBot="1" x14ac:dyDescent="0.25">
      <c r="A388" s="2"/>
      <c r="B388" s="87">
        <v>381</v>
      </c>
      <c r="C388" s="173"/>
      <c r="D388" s="174"/>
      <c r="E388" s="175"/>
      <c r="F388" s="4"/>
      <c r="G388" s="4"/>
      <c r="H388" s="174"/>
      <c r="I388" s="189"/>
      <c r="J388" s="190"/>
      <c r="K388" s="178"/>
      <c r="L388" s="179"/>
      <c r="M388" s="180"/>
      <c r="N388" s="181"/>
      <c r="O388" s="182"/>
      <c r="P388" s="183"/>
      <c r="Q388" s="184" t="str">
        <f t="shared" si="100"/>
        <v/>
      </c>
      <c r="R388" s="185" t="str">
        <f t="shared" si="117"/>
        <v/>
      </c>
      <c r="S388" s="191"/>
      <c r="T388" s="192">
        <f t="shared" si="101"/>
        <v>0</v>
      </c>
      <c r="U388" s="218">
        <v>28000</v>
      </c>
      <c r="V388" s="193">
        <f t="shared" si="118"/>
        <v>0</v>
      </c>
      <c r="W388" s="194">
        <f t="shared" si="119"/>
        <v>0</v>
      </c>
      <c r="X388" s="96"/>
      <c r="Y388" s="97" t="str">
        <f t="shared" si="102"/>
        <v/>
      </c>
      <c r="Z388" s="56" t="str">
        <f t="shared" si="103"/>
        <v/>
      </c>
      <c r="AA388" s="56" t="str">
        <f t="shared" si="104"/>
        <v/>
      </c>
      <c r="AB388" s="56" t="str">
        <f t="shared" si="105"/>
        <v/>
      </c>
      <c r="AC388" s="56" t="str">
        <f t="shared" si="106"/>
        <v/>
      </c>
      <c r="AD388" s="56" t="str">
        <f t="shared" si="107"/>
        <v/>
      </c>
      <c r="AE388" s="53" t="str">
        <f t="shared" si="108"/>
        <v/>
      </c>
      <c r="AF388" s="53" t="str">
        <f t="shared" si="109"/>
        <v/>
      </c>
      <c r="AG388" s="98" t="str">
        <f t="shared" si="110"/>
        <v/>
      </c>
      <c r="AH388" s="84"/>
      <c r="AI388" s="8"/>
      <c r="AJ388" s="55">
        <f t="shared" si="111"/>
        <v>0</v>
      </c>
      <c r="AK388" s="85"/>
      <c r="AL388" s="86"/>
      <c r="AM388" s="101">
        <f t="shared" si="112"/>
        <v>0</v>
      </c>
      <c r="AN388" s="147" t="str">
        <f t="shared" si="113"/>
        <v/>
      </c>
      <c r="AO388" s="147" t="str">
        <f t="shared" si="114"/>
        <v/>
      </c>
      <c r="AP388" s="3">
        <f t="shared" si="115"/>
        <v>25700</v>
      </c>
      <c r="AQ388" s="3">
        <f t="shared" si="116"/>
        <v>28000</v>
      </c>
    </row>
    <row r="389" spans="1:43" s="3" customFormat="1" ht="39" customHeight="1" thickBot="1" x14ac:dyDescent="0.25">
      <c r="A389" s="2"/>
      <c r="B389" s="87">
        <v>382</v>
      </c>
      <c r="C389" s="173"/>
      <c r="D389" s="174"/>
      <c r="E389" s="175"/>
      <c r="F389" s="4"/>
      <c r="G389" s="4"/>
      <c r="H389" s="174"/>
      <c r="I389" s="189"/>
      <c r="J389" s="190"/>
      <c r="K389" s="178"/>
      <c r="L389" s="179"/>
      <c r="M389" s="180"/>
      <c r="N389" s="181"/>
      <c r="O389" s="182"/>
      <c r="P389" s="183"/>
      <c r="Q389" s="184" t="str">
        <f t="shared" si="100"/>
        <v/>
      </c>
      <c r="R389" s="185" t="str">
        <f t="shared" si="117"/>
        <v/>
      </c>
      <c r="S389" s="191"/>
      <c r="T389" s="192">
        <f t="shared" si="101"/>
        <v>0</v>
      </c>
      <c r="U389" s="218">
        <v>28000</v>
      </c>
      <c r="V389" s="193">
        <f t="shared" si="118"/>
        <v>0</v>
      </c>
      <c r="W389" s="194">
        <f t="shared" si="119"/>
        <v>0</v>
      </c>
      <c r="X389" s="96"/>
      <c r="Y389" s="97" t="str">
        <f t="shared" si="102"/>
        <v/>
      </c>
      <c r="Z389" s="56" t="str">
        <f t="shared" si="103"/>
        <v/>
      </c>
      <c r="AA389" s="56" t="str">
        <f t="shared" si="104"/>
        <v/>
      </c>
      <c r="AB389" s="56" t="str">
        <f t="shared" si="105"/>
        <v/>
      </c>
      <c r="AC389" s="56" t="str">
        <f t="shared" si="106"/>
        <v/>
      </c>
      <c r="AD389" s="56" t="str">
        <f t="shared" si="107"/>
        <v/>
      </c>
      <c r="AE389" s="53" t="str">
        <f t="shared" si="108"/>
        <v/>
      </c>
      <c r="AF389" s="53" t="str">
        <f t="shared" si="109"/>
        <v/>
      </c>
      <c r="AG389" s="98" t="str">
        <f t="shared" si="110"/>
        <v/>
      </c>
      <c r="AH389" s="84"/>
      <c r="AI389" s="8"/>
      <c r="AJ389" s="55">
        <f t="shared" si="111"/>
        <v>0</v>
      </c>
      <c r="AK389" s="85"/>
      <c r="AL389" s="86"/>
      <c r="AM389" s="101">
        <f t="shared" si="112"/>
        <v>0</v>
      </c>
      <c r="AN389" s="147" t="str">
        <f t="shared" si="113"/>
        <v/>
      </c>
      <c r="AO389" s="147" t="str">
        <f t="shared" si="114"/>
        <v/>
      </c>
      <c r="AP389" s="3">
        <f t="shared" si="115"/>
        <v>25700</v>
      </c>
      <c r="AQ389" s="3">
        <f t="shared" si="116"/>
        <v>28000</v>
      </c>
    </row>
    <row r="390" spans="1:43" s="3" customFormat="1" ht="39" customHeight="1" thickBot="1" x14ac:dyDescent="0.25">
      <c r="A390" s="2"/>
      <c r="B390" s="87">
        <v>383</v>
      </c>
      <c r="C390" s="173"/>
      <c r="D390" s="174"/>
      <c r="E390" s="175"/>
      <c r="F390" s="4"/>
      <c r="G390" s="4"/>
      <c r="H390" s="174"/>
      <c r="I390" s="189"/>
      <c r="J390" s="190"/>
      <c r="K390" s="178"/>
      <c r="L390" s="179"/>
      <c r="M390" s="180"/>
      <c r="N390" s="181"/>
      <c r="O390" s="182"/>
      <c r="P390" s="183"/>
      <c r="Q390" s="184" t="str">
        <f t="shared" si="100"/>
        <v/>
      </c>
      <c r="R390" s="185" t="str">
        <f t="shared" si="117"/>
        <v/>
      </c>
      <c r="S390" s="191"/>
      <c r="T390" s="192">
        <f t="shared" si="101"/>
        <v>0</v>
      </c>
      <c r="U390" s="218">
        <v>28000</v>
      </c>
      <c r="V390" s="193">
        <f t="shared" si="118"/>
        <v>0</v>
      </c>
      <c r="W390" s="194">
        <f t="shared" si="119"/>
        <v>0</v>
      </c>
      <c r="X390" s="96"/>
      <c r="Y390" s="97" t="str">
        <f t="shared" si="102"/>
        <v/>
      </c>
      <c r="Z390" s="56" t="str">
        <f t="shared" si="103"/>
        <v/>
      </c>
      <c r="AA390" s="56" t="str">
        <f t="shared" si="104"/>
        <v/>
      </c>
      <c r="AB390" s="56" t="str">
        <f t="shared" si="105"/>
        <v/>
      </c>
      <c r="AC390" s="56" t="str">
        <f t="shared" si="106"/>
        <v/>
      </c>
      <c r="AD390" s="56" t="str">
        <f t="shared" si="107"/>
        <v/>
      </c>
      <c r="AE390" s="53" t="str">
        <f t="shared" si="108"/>
        <v/>
      </c>
      <c r="AF390" s="53" t="str">
        <f t="shared" si="109"/>
        <v/>
      </c>
      <c r="AG390" s="98" t="str">
        <f t="shared" si="110"/>
        <v/>
      </c>
      <c r="AH390" s="84"/>
      <c r="AI390" s="8"/>
      <c r="AJ390" s="55">
        <f t="shared" si="111"/>
        <v>0</v>
      </c>
      <c r="AK390" s="85"/>
      <c r="AL390" s="86"/>
      <c r="AM390" s="101">
        <f t="shared" si="112"/>
        <v>0</v>
      </c>
      <c r="AN390" s="147" t="str">
        <f t="shared" si="113"/>
        <v/>
      </c>
      <c r="AO390" s="147" t="str">
        <f t="shared" si="114"/>
        <v/>
      </c>
      <c r="AP390" s="3">
        <f t="shared" si="115"/>
        <v>25700</v>
      </c>
      <c r="AQ390" s="3">
        <f t="shared" si="116"/>
        <v>28000</v>
      </c>
    </row>
    <row r="391" spans="1:43" s="3" customFormat="1" ht="39" customHeight="1" thickBot="1" x14ac:dyDescent="0.25">
      <c r="A391" s="2"/>
      <c r="B391" s="87">
        <v>384</v>
      </c>
      <c r="C391" s="173"/>
      <c r="D391" s="174"/>
      <c r="E391" s="175"/>
      <c r="F391" s="4"/>
      <c r="G391" s="4"/>
      <c r="H391" s="174"/>
      <c r="I391" s="189"/>
      <c r="J391" s="190"/>
      <c r="K391" s="178"/>
      <c r="L391" s="179"/>
      <c r="M391" s="180"/>
      <c r="N391" s="181"/>
      <c r="O391" s="182"/>
      <c r="P391" s="183"/>
      <c r="Q391" s="184" t="str">
        <f t="shared" si="100"/>
        <v/>
      </c>
      <c r="R391" s="185" t="str">
        <f t="shared" si="117"/>
        <v/>
      </c>
      <c r="S391" s="191"/>
      <c r="T391" s="192">
        <f t="shared" si="101"/>
        <v>0</v>
      </c>
      <c r="U391" s="218">
        <v>28000</v>
      </c>
      <c r="V391" s="193">
        <f t="shared" si="118"/>
        <v>0</v>
      </c>
      <c r="W391" s="194">
        <f t="shared" si="119"/>
        <v>0</v>
      </c>
      <c r="X391" s="96"/>
      <c r="Y391" s="97" t="str">
        <f t="shared" si="102"/>
        <v/>
      </c>
      <c r="Z391" s="56" t="str">
        <f t="shared" si="103"/>
        <v/>
      </c>
      <c r="AA391" s="56" t="str">
        <f t="shared" si="104"/>
        <v/>
      </c>
      <c r="AB391" s="56" t="str">
        <f t="shared" si="105"/>
        <v/>
      </c>
      <c r="AC391" s="56" t="str">
        <f t="shared" si="106"/>
        <v/>
      </c>
      <c r="AD391" s="56" t="str">
        <f t="shared" si="107"/>
        <v/>
      </c>
      <c r="AE391" s="53" t="str">
        <f t="shared" si="108"/>
        <v/>
      </c>
      <c r="AF391" s="53" t="str">
        <f t="shared" si="109"/>
        <v/>
      </c>
      <c r="AG391" s="98" t="str">
        <f t="shared" si="110"/>
        <v/>
      </c>
      <c r="AH391" s="84"/>
      <c r="AI391" s="8"/>
      <c r="AJ391" s="55">
        <f t="shared" si="111"/>
        <v>0</v>
      </c>
      <c r="AK391" s="85"/>
      <c r="AL391" s="86"/>
      <c r="AM391" s="101">
        <f t="shared" si="112"/>
        <v>0</v>
      </c>
      <c r="AN391" s="147" t="str">
        <f t="shared" si="113"/>
        <v/>
      </c>
      <c r="AO391" s="147" t="str">
        <f t="shared" si="114"/>
        <v/>
      </c>
      <c r="AP391" s="3">
        <f t="shared" si="115"/>
        <v>25700</v>
      </c>
      <c r="AQ391" s="3">
        <f t="shared" si="116"/>
        <v>28000</v>
      </c>
    </row>
    <row r="392" spans="1:43" s="3" customFormat="1" ht="39" customHeight="1" thickBot="1" x14ac:dyDescent="0.25">
      <c r="A392" s="2"/>
      <c r="B392" s="87">
        <v>385</v>
      </c>
      <c r="C392" s="173"/>
      <c r="D392" s="174"/>
      <c r="E392" s="175"/>
      <c r="F392" s="4"/>
      <c r="G392" s="4"/>
      <c r="H392" s="174"/>
      <c r="I392" s="189"/>
      <c r="J392" s="190"/>
      <c r="K392" s="178"/>
      <c r="L392" s="179"/>
      <c r="M392" s="180"/>
      <c r="N392" s="181"/>
      <c r="O392" s="182"/>
      <c r="P392" s="183"/>
      <c r="Q392" s="184" t="str">
        <f t="shared" si="100"/>
        <v/>
      </c>
      <c r="R392" s="185" t="str">
        <f t="shared" si="117"/>
        <v/>
      </c>
      <c r="S392" s="191"/>
      <c r="T392" s="192">
        <f t="shared" si="101"/>
        <v>0</v>
      </c>
      <c r="U392" s="218">
        <v>28000</v>
      </c>
      <c r="V392" s="193">
        <f t="shared" si="118"/>
        <v>0</v>
      </c>
      <c r="W392" s="194">
        <f t="shared" si="119"/>
        <v>0</v>
      </c>
      <c r="X392" s="96"/>
      <c r="Y392" s="97" t="str">
        <f t="shared" si="102"/>
        <v/>
      </c>
      <c r="Z392" s="56" t="str">
        <f t="shared" si="103"/>
        <v/>
      </c>
      <c r="AA392" s="56" t="str">
        <f t="shared" si="104"/>
        <v/>
      </c>
      <c r="AB392" s="56" t="str">
        <f t="shared" si="105"/>
        <v/>
      </c>
      <c r="AC392" s="56" t="str">
        <f t="shared" si="106"/>
        <v/>
      </c>
      <c r="AD392" s="56" t="str">
        <f t="shared" si="107"/>
        <v/>
      </c>
      <c r="AE392" s="53" t="str">
        <f t="shared" si="108"/>
        <v/>
      </c>
      <c r="AF392" s="53" t="str">
        <f t="shared" si="109"/>
        <v/>
      </c>
      <c r="AG392" s="98" t="str">
        <f t="shared" si="110"/>
        <v/>
      </c>
      <c r="AH392" s="84"/>
      <c r="AI392" s="8"/>
      <c r="AJ392" s="55">
        <f t="shared" si="111"/>
        <v>0</v>
      </c>
      <c r="AK392" s="85"/>
      <c r="AL392" s="86"/>
      <c r="AM392" s="101">
        <f t="shared" si="112"/>
        <v>0</v>
      </c>
      <c r="AN392" s="147" t="str">
        <f t="shared" si="113"/>
        <v/>
      </c>
      <c r="AO392" s="147" t="str">
        <f t="shared" si="114"/>
        <v/>
      </c>
      <c r="AP392" s="3">
        <f t="shared" si="115"/>
        <v>25700</v>
      </c>
      <c r="AQ392" s="3">
        <f t="shared" si="116"/>
        <v>28000</v>
      </c>
    </row>
    <row r="393" spans="1:43" s="3" customFormat="1" ht="39" customHeight="1" thickBot="1" x14ac:dyDescent="0.25">
      <c r="A393" s="2"/>
      <c r="B393" s="87">
        <v>386</v>
      </c>
      <c r="C393" s="173"/>
      <c r="D393" s="174"/>
      <c r="E393" s="175"/>
      <c r="F393" s="4"/>
      <c r="G393" s="4"/>
      <c r="H393" s="174"/>
      <c r="I393" s="189"/>
      <c r="J393" s="190"/>
      <c r="K393" s="178"/>
      <c r="L393" s="179"/>
      <c r="M393" s="180"/>
      <c r="N393" s="181"/>
      <c r="O393" s="182"/>
      <c r="P393" s="183"/>
      <c r="Q393" s="184" t="str">
        <f t="shared" ref="Q393:Q407" si="120">IF(SUM(Z393,AC393,AE393,AG393,AJ393,AK393,AL393)=0,"",SUM(Z393,AC393,AE393,AG393,AJ393,AK393,AL393))</f>
        <v/>
      </c>
      <c r="R393" s="185" t="str">
        <f t="shared" si="117"/>
        <v/>
      </c>
      <c r="S393" s="191"/>
      <c r="T393" s="192">
        <f t="shared" ref="T393:T407" si="121">SUM(R393:S393)</f>
        <v>0</v>
      </c>
      <c r="U393" s="218">
        <v>28000</v>
      </c>
      <c r="V393" s="193">
        <f t="shared" si="118"/>
        <v>0</v>
      </c>
      <c r="W393" s="194">
        <f t="shared" si="119"/>
        <v>0</v>
      </c>
      <c r="X393" s="96"/>
      <c r="Y393" s="97" t="str">
        <f t="shared" ref="Y393:Y407" si="122">IF(AND(NOT(F393=""),L393="入園"),((YEAR($Z$3)-YEAR(F393))*12+MONTH($Z$3)-MONTH(F393)+1),"")</f>
        <v/>
      </c>
      <c r="Z393" s="56" t="str">
        <f t="shared" ref="Z393:Z407" si="123">IF(AND(Y393&gt;12,L393="入園"),12,Y393)</f>
        <v/>
      </c>
      <c r="AA393" s="56" t="str">
        <f t="shared" ref="AA393:AA407" si="124">IF(AND(NOT(M393=""),L393="退園"),IF(YEAR(M393)&gt;YEAR($Z$1),(YEAR(M393)-YEAR($Z$1))*12+MONTH(M393)-MONTH($Z$1)+IF(DAY($Z$1)&lt;=DAY(M393),1,0),(YEAR($Z$1)-YEAR(M393))*12+MONTH($Z$1)-MONTH(M393)+IF(DAY($Z$1)&lt;=DAY(M393),1,0)),"")</f>
        <v/>
      </c>
      <c r="AB393" s="56" t="str">
        <f t="shared" ref="AB393:AB407" si="125">IF(AND(NOT(M393=""),L393="退園"),IF(MONTH(M393)&gt;MONTH($Z$1),(YEAR($Z$1)-YEAR(M393))*12+MONTH(M393)-MONTH($Z$1)+IF(DAY($Z$1)&lt;=DAY(M393),1,0),(YEAR($Z$1)-YEAR(M393))*12+MONTH($Z$1)-MONTH(M393)+IF(DAY($Z$1)&lt;=DAY(M393),1,0)),"")</f>
        <v/>
      </c>
      <c r="AC393" s="56" t="str">
        <f t="shared" ref="AC393:AC407" si="126">IF(AA393&lt;=AB393,AB393,AA393)</f>
        <v/>
      </c>
      <c r="AD393" s="56" t="str">
        <f t="shared" ref="AD393:AD407" si="127">IF(AND(NOT(H393=""),L393="在園のまま市内へ転入"),(YEAR($Z$3)-YEAR(H393))*12+MONTH($Z$3)-MONTH(H393)+1,"")</f>
        <v/>
      </c>
      <c r="AE393" s="53" t="str">
        <f t="shared" ref="AE393:AE407" si="128">IF(AND(L393="在園のまま市内へ転入",AD393&gt;12),12,AD393)</f>
        <v/>
      </c>
      <c r="AF393" s="53" t="str">
        <f t="shared" ref="AF393:AF407" si="129">IF(L393="在園のまま市外へ転出",((YEAR($Z$3)-YEAR(F393))*12+MONTH($Z$3)-MONTH(F393)+1),"")</f>
        <v/>
      </c>
      <c r="AG393" s="98" t="str">
        <f t="shared" ref="AG393:AG407" si="130">IF(AF393="","",IF((AF393&gt;12),12,AF393))</f>
        <v/>
      </c>
      <c r="AH393" s="84"/>
      <c r="AI393" s="8"/>
      <c r="AJ393" s="55">
        <f t="shared" ref="AJ393:AJ407" si="131">AH393+AI393</f>
        <v>0</v>
      </c>
      <c r="AK393" s="85"/>
      <c r="AL393" s="86"/>
      <c r="AM393" s="101">
        <f t="shared" ref="AM393:AM407" si="132">COUNTIF(M393,"&lt;2023/4/1")</f>
        <v>0</v>
      </c>
      <c r="AN393" s="147" t="str">
        <f t="shared" ref="AN393:AN407" si="133">IF(AND(NOT(F393=""),L393="満３歳"),((YEAR($Z$3)-YEAR(F393))*12+MONTH($Z$3)-MONTH(F393)+1),"")</f>
        <v/>
      </c>
      <c r="AO393" s="147" t="str">
        <f t="shared" ref="AO393:AO407" si="134">IF(AND(L393="満３歳",AN393&gt;12),12,AN393)</f>
        <v/>
      </c>
      <c r="AP393" s="3">
        <f t="shared" ref="AP393:AP407" si="135">IF(OR(N393="",O393=""),25700,ROUNDDOWN(25700*(N393/O393),0))</f>
        <v>25700</v>
      </c>
      <c r="AQ393" s="3">
        <f t="shared" ref="AQ393:AQ406" si="136">IF(OR(N393="",O393=""),28000,ROUNDDOWN(28000*(N393/O393),0))</f>
        <v>28000</v>
      </c>
    </row>
    <row r="394" spans="1:43" s="3" customFormat="1" ht="39" customHeight="1" thickBot="1" x14ac:dyDescent="0.25">
      <c r="A394" s="2"/>
      <c r="B394" s="87">
        <v>387</v>
      </c>
      <c r="C394" s="173"/>
      <c r="D394" s="174"/>
      <c r="E394" s="175"/>
      <c r="F394" s="4"/>
      <c r="G394" s="4"/>
      <c r="H394" s="174"/>
      <c r="I394" s="189"/>
      <c r="J394" s="190"/>
      <c r="K394" s="178"/>
      <c r="L394" s="179"/>
      <c r="M394" s="180"/>
      <c r="N394" s="181"/>
      <c r="O394" s="182"/>
      <c r="P394" s="183"/>
      <c r="Q394" s="184" t="str">
        <f t="shared" si="120"/>
        <v/>
      </c>
      <c r="R394" s="185" t="str">
        <f t="shared" ref="R394:R407" si="137">IF(Q394="","",ROUNDDOWN(P394/Q394,0))</f>
        <v/>
      </c>
      <c r="S394" s="191"/>
      <c r="T394" s="192">
        <f t="shared" si="121"/>
        <v>0</v>
      </c>
      <c r="U394" s="218">
        <v>28000</v>
      </c>
      <c r="V394" s="193">
        <f t="shared" ref="V394:V407" si="138">IF(T394&gt;U394,U394,T394)</f>
        <v>0</v>
      </c>
      <c r="W394" s="194">
        <f t="shared" ref="W394:W407" si="139">V394-K394</f>
        <v>0</v>
      </c>
      <c r="X394" s="96"/>
      <c r="Y394" s="97" t="str">
        <f t="shared" si="122"/>
        <v/>
      </c>
      <c r="Z394" s="56" t="str">
        <f t="shared" si="123"/>
        <v/>
      </c>
      <c r="AA394" s="56" t="str">
        <f t="shared" si="124"/>
        <v/>
      </c>
      <c r="AB394" s="56" t="str">
        <f t="shared" si="125"/>
        <v/>
      </c>
      <c r="AC394" s="56" t="str">
        <f t="shared" si="126"/>
        <v/>
      </c>
      <c r="AD394" s="56" t="str">
        <f t="shared" si="127"/>
        <v/>
      </c>
      <c r="AE394" s="53" t="str">
        <f t="shared" si="128"/>
        <v/>
      </c>
      <c r="AF394" s="53" t="str">
        <f t="shared" si="129"/>
        <v/>
      </c>
      <c r="AG394" s="98" t="str">
        <f t="shared" si="130"/>
        <v/>
      </c>
      <c r="AH394" s="84"/>
      <c r="AI394" s="8"/>
      <c r="AJ394" s="55">
        <f t="shared" si="131"/>
        <v>0</v>
      </c>
      <c r="AK394" s="85"/>
      <c r="AL394" s="86"/>
      <c r="AM394" s="101">
        <f t="shared" si="132"/>
        <v>0</v>
      </c>
      <c r="AN394" s="147" t="str">
        <f t="shared" si="133"/>
        <v/>
      </c>
      <c r="AO394" s="147" t="str">
        <f t="shared" si="134"/>
        <v/>
      </c>
      <c r="AP394" s="3">
        <f t="shared" si="135"/>
        <v>25700</v>
      </c>
      <c r="AQ394" s="3">
        <f t="shared" si="136"/>
        <v>28000</v>
      </c>
    </row>
    <row r="395" spans="1:43" s="3" customFormat="1" ht="39" customHeight="1" thickBot="1" x14ac:dyDescent="0.25">
      <c r="A395" s="2"/>
      <c r="B395" s="87">
        <v>388</v>
      </c>
      <c r="C395" s="173"/>
      <c r="D395" s="174"/>
      <c r="E395" s="175"/>
      <c r="F395" s="4"/>
      <c r="G395" s="4"/>
      <c r="H395" s="174"/>
      <c r="I395" s="189"/>
      <c r="J395" s="190"/>
      <c r="K395" s="178"/>
      <c r="L395" s="179"/>
      <c r="M395" s="180"/>
      <c r="N395" s="181"/>
      <c r="O395" s="182"/>
      <c r="P395" s="183"/>
      <c r="Q395" s="184" t="str">
        <f t="shared" si="120"/>
        <v/>
      </c>
      <c r="R395" s="185" t="str">
        <f t="shared" si="137"/>
        <v/>
      </c>
      <c r="S395" s="191"/>
      <c r="T395" s="192">
        <f t="shared" si="121"/>
        <v>0</v>
      </c>
      <c r="U395" s="218">
        <v>28000</v>
      </c>
      <c r="V395" s="193">
        <f t="shared" si="138"/>
        <v>0</v>
      </c>
      <c r="W395" s="194">
        <f t="shared" si="139"/>
        <v>0</v>
      </c>
      <c r="X395" s="96"/>
      <c r="Y395" s="97" t="str">
        <f t="shared" si="122"/>
        <v/>
      </c>
      <c r="Z395" s="56" t="str">
        <f t="shared" si="123"/>
        <v/>
      </c>
      <c r="AA395" s="56" t="str">
        <f t="shared" si="124"/>
        <v/>
      </c>
      <c r="AB395" s="56" t="str">
        <f t="shared" si="125"/>
        <v/>
      </c>
      <c r="AC395" s="56" t="str">
        <f t="shared" si="126"/>
        <v/>
      </c>
      <c r="AD395" s="56" t="str">
        <f t="shared" si="127"/>
        <v/>
      </c>
      <c r="AE395" s="53" t="str">
        <f t="shared" si="128"/>
        <v/>
      </c>
      <c r="AF395" s="53" t="str">
        <f t="shared" si="129"/>
        <v/>
      </c>
      <c r="AG395" s="98" t="str">
        <f t="shared" si="130"/>
        <v/>
      </c>
      <c r="AH395" s="84"/>
      <c r="AI395" s="8"/>
      <c r="AJ395" s="55">
        <f t="shared" si="131"/>
        <v>0</v>
      </c>
      <c r="AK395" s="85"/>
      <c r="AL395" s="86"/>
      <c r="AM395" s="101">
        <f t="shared" si="132"/>
        <v>0</v>
      </c>
      <c r="AN395" s="147" t="str">
        <f t="shared" si="133"/>
        <v/>
      </c>
      <c r="AO395" s="147" t="str">
        <f t="shared" si="134"/>
        <v/>
      </c>
      <c r="AP395" s="3">
        <f t="shared" si="135"/>
        <v>25700</v>
      </c>
      <c r="AQ395" s="3">
        <f t="shared" si="136"/>
        <v>28000</v>
      </c>
    </row>
    <row r="396" spans="1:43" s="3" customFormat="1" ht="39" customHeight="1" thickBot="1" x14ac:dyDescent="0.25">
      <c r="A396" s="2"/>
      <c r="B396" s="87">
        <v>389</v>
      </c>
      <c r="C396" s="173"/>
      <c r="D396" s="174"/>
      <c r="E396" s="175"/>
      <c r="F396" s="4"/>
      <c r="G396" s="4"/>
      <c r="H396" s="174"/>
      <c r="I396" s="189"/>
      <c r="J396" s="190"/>
      <c r="K396" s="178"/>
      <c r="L396" s="179"/>
      <c r="M396" s="180"/>
      <c r="N396" s="181"/>
      <c r="O396" s="182"/>
      <c r="P396" s="183"/>
      <c r="Q396" s="184" t="str">
        <f t="shared" si="120"/>
        <v/>
      </c>
      <c r="R396" s="185" t="str">
        <f t="shared" si="137"/>
        <v/>
      </c>
      <c r="S396" s="191"/>
      <c r="T396" s="192">
        <f t="shared" si="121"/>
        <v>0</v>
      </c>
      <c r="U396" s="218">
        <v>28000</v>
      </c>
      <c r="V396" s="193">
        <f t="shared" si="138"/>
        <v>0</v>
      </c>
      <c r="W396" s="194">
        <f t="shared" si="139"/>
        <v>0</v>
      </c>
      <c r="X396" s="96"/>
      <c r="Y396" s="97" t="str">
        <f t="shared" si="122"/>
        <v/>
      </c>
      <c r="Z396" s="56" t="str">
        <f t="shared" si="123"/>
        <v/>
      </c>
      <c r="AA396" s="56" t="str">
        <f t="shared" si="124"/>
        <v/>
      </c>
      <c r="AB396" s="56" t="str">
        <f t="shared" si="125"/>
        <v/>
      </c>
      <c r="AC396" s="56" t="str">
        <f t="shared" si="126"/>
        <v/>
      </c>
      <c r="AD396" s="56" t="str">
        <f t="shared" si="127"/>
        <v/>
      </c>
      <c r="AE396" s="53" t="str">
        <f t="shared" si="128"/>
        <v/>
      </c>
      <c r="AF396" s="53" t="str">
        <f t="shared" si="129"/>
        <v/>
      </c>
      <c r="AG396" s="98" t="str">
        <f t="shared" si="130"/>
        <v/>
      </c>
      <c r="AH396" s="84"/>
      <c r="AI396" s="8"/>
      <c r="AJ396" s="55">
        <f t="shared" si="131"/>
        <v>0</v>
      </c>
      <c r="AK396" s="85"/>
      <c r="AL396" s="86"/>
      <c r="AM396" s="101">
        <f t="shared" si="132"/>
        <v>0</v>
      </c>
      <c r="AN396" s="147" t="str">
        <f>IF(AND(NOT(F396=""),L396="満３歳"),((YEAR($Z$3)-YEAR(F396))*12+MONTH($Z$3)-MONTH(F396)+1),"")</f>
        <v/>
      </c>
      <c r="AO396" s="147" t="str">
        <f t="shared" si="134"/>
        <v/>
      </c>
      <c r="AP396" s="3">
        <f t="shared" si="135"/>
        <v>25700</v>
      </c>
      <c r="AQ396" s="3">
        <f t="shared" si="136"/>
        <v>28000</v>
      </c>
    </row>
    <row r="397" spans="1:43" s="3" customFormat="1" ht="39" customHeight="1" thickBot="1" x14ac:dyDescent="0.25">
      <c r="A397" s="2"/>
      <c r="B397" s="87">
        <v>390</v>
      </c>
      <c r="C397" s="173"/>
      <c r="D397" s="174"/>
      <c r="E397" s="175"/>
      <c r="F397" s="4"/>
      <c r="G397" s="4"/>
      <c r="H397" s="174"/>
      <c r="I397" s="189"/>
      <c r="J397" s="190"/>
      <c r="K397" s="178"/>
      <c r="L397" s="179"/>
      <c r="M397" s="180"/>
      <c r="N397" s="181"/>
      <c r="O397" s="182"/>
      <c r="P397" s="183"/>
      <c r="Q397" s="184" t="str">
        <f t="shared" si="120"/>
        <v/>
      </c>
      <c r="R397" s="185" t="str">
        <f t="shared" si="137"/>
        <v/>
      </c>
      <c r="S397" s="191"/>
      <c r="T397" s="192">
        <f t="shared" si="121"/>
        <v>0</v>
      </c>
      <c r="U397" s="218">
        <v>28000</v>
      </c>
      <c r="V397" s="193">
        <f t="shared" si="138"/>
        <v>0</v>
      </c>
      <c r="W397" s="194">
        <f t="shared" si="139"/>
        <v>0</v>
      </c>
      <c r="X397" s="96"/>
      <c r="Y397" s="97" t="str">
        <f t="shared" si="122"/>
        <v/>
      </c>
      <c r="Z397" s="56" t="str">
        <f t="shared" si="123"/>
        <v/>
      </c>
      <c r="AA397" s="56" t="str">
        <f t="shared" si="124"/>
        <v/>
      </c>
      <c r="AB397" s="56" t="str">
        <f t="shared" si="125"/>
        <v/>
      </c>
      <c r="AC397" s="56" t="str">
        <f t="shared" si="126"/>
        <v/>
      </c>
      <c r="AD397" s="56" t="str">
        <f t="shared" si="127"/>
        <v/>
      </c>
      <c r="AE397" s="53" t="str">
        <f t="shared" si="128"/>
        <v/>
      </c>
      <c r="AF397" s="53" t="str">
        <f t="shared" si="129"/>
        <v/>
      </c>
      <c r="AG397" s="98" t="str">
        <f t="shared" si="130"/>
        <v/>
      </c>
      <c r="AH397" s="84"/>
      <c r="AI397" s="8"/>
      <c r="AJ397" s="55">
        <f t="shared" si="131"/>
        <v>0</v>
      </c>
      <c r="AK397" s="85"/>
      <c r="AL397" s="86"/>
      <c r="AM397" s="101">
        <f t="shared" si="132"/>
        <v>0</v>
      </c>
      <c r="AN397" s="147" t="str">
        <f t="shared" si="133"/>
        <v/>
      </c>
      <c r="AO397" s="147" t="str">
        <f t="shared" si="134"/>
        <v/>
      </c>
      <c r="AP397" s="3">
        <f t="shared" si="135"/>
        <v>25700</v>
      </c>
      <c r="AQ397" s="3">
        <f t="shared" si="136"/>
        <v>28000</v>
      </c>
    </row>
    <row r="398" spans="1:43" s="3" customFormat="1" ht="39" customHeight="1" thickBot="1" x14ac:dyDescent="0.25">
      <c r="A398" s="2"/>
      <c r="B398" s="87">
        <v>391</v>
      </c>
      <c r="C398" s="173"/>
      <c r="D398" s="174"/>
      <c r="E398" s="175"/>
      <c r="F398" s="4"/>
      <c r="G398" s="4"/>
      <c r="H398" s="174"/>
      <c r="I398" s="189"/>
      <c r="J398" s="190"/>
      <c r="K398" s="178"/>
      <c r="L398" s="179"/>
      <c r="M398" s="180"/>
      <c r="N398" s="181"/>
      <c r="O398" s="182"/>
      <c r="P398" s="183"/>
      <c r="Q398" s="184" t="str">
        <f t="shared" si="120"/>
        <v/>
      </c>
      <c r="R398" s="185" t="str">
        <f t="shared" si="137"/>
        <v/>
      </c>
      <c r="S398" s="191"/>
      <c r="T398" s="192">
        <f t="shared" si="121"/>
        <v>0</v>
      </c>
      <c r="U398" s="218">
        <v>28000</v>
      </c>
      <c r="V398" s="193">
        <f t="shared" si="138"/>
        <v>0</v>
      </c>
      <c r="W398" s="194">
        <f t="shared" si="139"/>
        <v>0</v>
      </c>
      <c r="X398" s="96"/>
      <c r="Y398" s="97" t="str">
        <f t="shared" si="122"/>
        <v/>
      </c>
      <c r="Z398" s="56" t="str">
        <f t="shared" si="123"/>
        <v/>
      </c>
      <c r="AA398" s="56" t="str">
        <f t="shared" si="124"/>
        <v/>
      </c>
      <c r="AB398" s="56" t="str">
        <f t="shared" si="125"/>
        <v/>
      </c>
      <c r="AC398" s="56" t="str">
        <f t="shared" si="126"/>
        <v/>
      </c>
      <c r="AD398" s="56" t="str">
        <f t="shared" si="127"/>
        <v/>
      </c>
      <c r="AE398" s="53" t="str">
        <f t="shared" si="128"/>
        <v/>
      </c>
      <c r="AF398" s="53" t="str">
        <f t="shared" si="129"/>
        <v/>
      </c>
      <c r="AG398" s="98" t="str">
        <f t="shared" si="130"/>
        <v/>
      </c>
      <c r="AH398" s="84"/>
      <c r="AI398" s="8"/>
      <c r="AJ398" s="55">
        <f t="shared" si="131"/>
        <v>0</v>
      </c>
      <c r="AK398" s="85"/>
      <c r="AL398" s="86"/>
      <c r="AM398" s="101">
        <f t="shared" si="132"/>
        <v>0</v>
      </c>
      <c r="AN398" s="147" t="str">
        <f t="shared" si="133"/>
        <v/>
      </c>
      <c r="AO398" s="147" t="str">
        <f t="shared" si="134"/>
        <v/>
      </c>
      <c r="AP398" s="3">
        <f t="shared" si="135"/>
        <v>25700</v>
      </c>
      <c r="AQ398" s="3">
        <f t="shared" si="136"/>
        <v>28000</v>
      </c>
    </row>
    <row r="399" spans="1:43" s="3" customFormat="1" ht="39" customHeight="1" thickBot="1" x14ac:dyDescent="0.25">
      <c r="A399" s="2"/>
      <c r="B399" s="87">
        <v>392</v>
      </c>
      <c r="C399" s="173"/>
      <c r="D399" s="174"/>
      <c r="E399" s="175"/>
      <c r="F399" s="4"/>
      <c r="G399" s="4"/>
      <c r="H399" s="174"/>
      <c r="I399" s="189"/>
      <c r="J399" s="190"/>
      <c r="K399" s="178"/>
      <c r="L399" s="179"/>
      <c r="M399" s="180"/>
      <c r="N399" s="181"/>
      <c r="O399" s="182"/>
      <c r="P399" s="183"/>
      <c r="Q399" s="184" t="str">
        <f t="shared" si="120"/>
        <v/>
      </c>
      <c r="R399" s="185" t="str">
        <f t="shared" si="137"/>
        <v/>
      </c>
      <c r="S399" s="191"/>
      <c r="T399" s="192">
        <f t="shared" si="121"/>
        <v>0</v>
      </c>
      <c r="U399" s="218">
        <v>28000</v>
      </c>
      <c r="V399" s="193">
        <f t="shared" si="138"/>
        <v>0</v>
      </c>
      <c r="W399" s="194">
        <f t="shared" si="139"/>
        <v>0</v>
      </c>
      <c r="X399" s="96"/>
      <c r="Y399" s="97" t="str">
        <f t="shared" si="122"/>
        <v/>
      </c>
      <c r="Z399" s="56" t="str">
        <f t="shared" si="123"/>
        <v/>
      </c>
      <c r="AA399" s="56" t="str">
        <f t="shared" si="124"/>
        <v/>
      </c>
      <c r="AB399" s="56" t="str">
        <f t="shared" si="125"/>
        <v/>
      </c>
      <c r="AC399" s="56" t="str">
        <f t="shared" si="126"/>
        <v/>
      </c>
      <c r="AD399" s="56" t="str">
        <f t="shared" si="127"/>
        <v/>
      </c>
      <c r="AE399" s="53" t="str">
        <f t="shared" si="128"/>
        <v/>
      </c>
      <c r="AF399" s="53" t="str">
        <f t="shared" si="129"/>
        <v/>
      </c>
      <c r="AG399" s="98" t="str">
        <f t="shared" si="130"/>
        <v/>
      </c>
      <c r="AH399" s="84"/>
      <c r="AI399" s="8"/>
      <c r="AJ399" s="55">
        <f t="shared" si="131"/>
        <v>0</v>
      </c>
      <c r="AK399" s="85"/>
      <c r="AL399" s="86"/>
      <c r="AM399" s="101">
        <f t="shared" si="132"/>
        <v>0</v>
      </c>
      <c r="AN399" s="147" t="str">
        <f t="shared" si="133"/>
        <v/>
      </c>
      <c r="AO399" s="147" t="str">
        <f t="shared" si="134"/>
        <v/>
      </c>
      <c r="AP399" s="3">
        <f t="shared" si="135"/>
        <v>25700</v>
      </c>
      <c r="AQ399" s="3">
        <f t="shared" si="136"/>
        <v>28000</v>
      </c>
    </row>
    <row r="400" spans="1:43" s="3" customFormat="1" ht="39" customHeight="1" thickBot="1" x14ac:dyDescent="0.25">
      <c r="A400" s="2"/>
      <c r="B400" s="87">
        <v>393</v>
      </c>
      <c r="C400" s="173"/>
      <c r="D400" s="174"/>
      <c r="E400" s="175"/>
      <c r="F400" s="4"/>
      <c r="G400" s="4"/>
      <c r="H400" s="174"/>
      <c r="I400" s="189"/>
      <c r="J400" s="190"/>
      <c r="K400" s="178"/>
      <c r="L400" s="179"/>
      <c r="M400" s="180"/>
      <c r="N400" s="181"/>
      <c r="O400" s="182"/>
      <c r="P400" s="183"/>
      <c r="Q400" s="184" t="str">
        <f t="shared" si="120"/>
        <v/>
      </c>
      <c r="R400" s="185" t="str">
        <f t="shared" si="137"/>
        <v/>
      </c>
      <c r="S400" s="191"/>
      <c r="T400" s="192">
        <f t="shared" si="121"/>
        <v>0</v>
      </c>
      <c r="U400" s="218">
        <v>28000</v>
      </c>
      <c r="V400" s="193">
        <f t="shared" si="138"/>
        <v>0</v>
      </c>
      <c r="W400" s="194">
        <f t="shared" si="139"/>
        <v>0</v>
      </c>
      <c r="X400" s="96"/>
      <c r="Y400" s="97" t="str">
        <f t="shared" si="122"/>
        <v/>
      </c>
      <c r="Z400" s="56" t="str">
        <f t="shared" si="123"/>
        <v/>
      </c>
      <c r="AA400" s="56" t="str">
        <f t="shared" si="124"/>
        <v/>
      </c>
      <c r="AB400" s="56" t="str">
        <f t="shared" si="125"/>
        <v/>
      </c>
      <c r="AC400" s="56" t="str">
        <f t="shared" si="126"/>
        <v/>
      </c>
      <c r="AD400" s="56" t="str">
        <f t="shared" si="127"/>
        <v/>
      </c>
      <c r="AE400" s="53" t="str">
        <f t="shared" si="128"/>
        <v/>
      </c>
      <c r="AF400" s="53" t="str">
        <f t="shared" si="129"/>
        <v/>
      </c>
      <c r="AG400" s="98" t="str">
        <f t="shared" si="130"/>
        <v/>
      </c>
      <c r="AH400" s="84"/>
      <c r="AI400" s="8"/>
      <c r="AJ400" s="55">
        <f t="shared" si="131"/>
        <v>0</v>
      </c>
      <c r="AK400" s="85"/>
      <c r="AL400" s="86"/>
      <c r="AM400" s="101">
        <f t="shared" si="132"/>
        <v>0</v>
      </c>
      <c r="AN400" s="147" t="str">
        <f t="shared" si="133"/>
        <v/>
      </c>
      <c r="AO400" s="147" t="str">
        <f t="shared" si="134"/>
        <v/>
      </c>
      <c r="AP400" s="3">
        <f t="shared" si="135"/>
        <v>25700</v>
      </c>
      <c r="AQ400" s="3">
        <f t="shared" si="136"/>
        <v>28000</v>
      </c>
    </row>
    <row r="401" spans="1:43" s="3" customFormat="1" ht="39" customHeight="1" thickBot="1" x14ac:dyDescent="0.25">
      <c r="A401" s="2"/>
      <c r="B401" s="87">
        <v>394</v>
      </c>
      <c r="C401" s="173"/>
      <c r="D401" s="174"/>
      <c r="E401" s="175"/>
      <c r="F401" s="4"/>
      <c r="G401" s="4"/>
      <c r="H401" s="174"/>
      <c r="I401" s="189"/>
      <c r="J401" s="190"/>
      <c r="K401" s="178"/>
      <c r="L401" s="179"/>
      <c r="M401" s="180"/>
      <c r="N401" s="181"/>
      <c r="O401" s="182"/>
      <c r="P401" s="183"/>
      <c r="Q401" s="184" t="str">
        <f t="shared" si="120"/>
        <v/>
      </c>
      <c r="R401" s="185" t="str">
        <f t="shared" si="137"/>
        <v/>
      </c>
      <c r="S401" s="191"/>
      <c r="T401" s="192">
        <f t="shared" si="121"/>
        <v>0</v>
      </c>
      <c r="U401" s="218">
        <v>28000</v>
      </c>
      <c r="V401" s="193">
        <f>IF(T401&gt;U401,U401,T401)</f>
        <v>0</v>
      </c>
      <c r="W401" s="194">
        <f>V401-K401</f>
        <v>0</v>
      </c>
      <c r="X401" s="96"/>
      <c r="Y401" s="97" t="str">
        <f t="shared" si="122"/>
        <v/>
      </c>
      <c r="Z401" s="56" t="str">
        <f t="shared" si="123"/>
        <v/>
      </c>
      <c r="AA401" s="56" t="str">
        <f t="shared" si="124"/>
        <v/>
      </c>
      <c r="AB401" s="56" t="str">
        <f t="shared" si="125"/>
        <v/>
      </c>
      <c r="AC401" s="56" t="str">
        <f t="shared" si="126"/>
        <v/>
      </c>
      <c r="AD401" s="56" t="str">
        <f t="shared" si="127"/>
        <v/>
      </c>
      <c r="AE401" s="53" t="str">
        <f t="shared" si="128"/>
        <v/>
      </c>
      <c r="AF401" s="53" t="str">
        <f t="shared" si="129"/>
        <v/>
      </c>
      <c r="AG401" s="98" t="str">
        <f t="shared" si="130"/>
        <v/>
      </c>
      <c r="AH401" s="84"/>
      <c r="AI401" s="8"/>
      <c r="AJ401" s="55">
        <f t="shared" si="131"/>
        <v>0</v>
      </c>
      <c r="AK401" s="85"/>
      <c r="AL401" s="86"/>
      <c r="AM401" s="101">
        <f t="shared" si="132"/>
        <v>0</v>
      </c>
      <c r="AN401" s="147" t="str">
        <f t="shared" si="133"/>
        <v/>
      </c>
      <c r="AO401" s="147" t="str">
        <f t="shared" si="134"/>
        <v/>
      </c>
      <c r="AP401" s="3">
        <f t="shared" si="135"/>
        <v>25700</v>
      </c>
      <c r="AQ401" s="3">
        <f t="shared" si="136"/>
        <v>28000</v>
      </c>
    </row>
    <row r="402" spans="1:43" s="3" customFormat="1" ht="39" customHeight="1" thickBot="1" x14ac:dyDescent="0.25">
      <c r="A402" s="2"/>
      <c r="B402" s="87">
        <v>395</v>
      </c>
      <c r="C402" s="173"/>
      <c r="D402" s="174"/>
      <c r="E402" s="175"/>
      <c r="F402" s="4"/>
      <c r="G402" s="4"/>
      <c r="H402" s="174"/>
      <c r="I402" s="189"/>
      <c r="J402" s="190"/>
      <c r="K402" s="178"/>
      <c r="L402" s="179"/>
      <c r="M402" s="180"/>
      <c r="N402" s="181"/>
      <c r="O402" s="182"/>
      <c r="P402" s="183"/>
      <c r="Q402" s="184" t="str">
        <f t="shared" si="120"/>
        <v/>
      </c>
      <c r="R402" s="185" t="str">
        <f t="shared" si="137"/>
        <v/>
      </c>
      <c r="S402" s="191"/>
      <c r="T402" s="192">
        <f t="shared" si="121"/>
        <v>0</v>
      </c>
      <c r="U402" s="218">
        <v>28000</v>
      </c>
      <c r="V402" s="193">
        <f t="shared" si="138"/>
        <v>0</v>
      </c>
      <c r="W402" s="194">
        <f t="shared" si="139"/>
        <v>0</v>
      </c>
      <c r="X402" s="96"/>
      <c r="Y402" s="97" t="str">
        <f t="shared" si="122"/>
        <v/>
      </c>
      <c r="Z402" s="56" t="str">
        <f t="shared" si="123"/>
        <v/>
      </c>
      <c r="AA402" s="56" t="str">
        <f t="shared" si="124"/>
        <v/>
      </c>
      <c r="AB402" s="56" t="str">
        <f t="shared" si="125"/>
        <v/>
      </c>
      <c r="AC402" s="56" t="str">
        <f t="shared" si="126"/>
        <v/>
      </c>
      <c r="AD402" s="56" t="str">
        <f t="shared" si="127"/>
        <v/>
      </c>
      <c r="AE402" s="53" t="str">
        <f t="shared" si="128"/>
        <v/>
      </c>
      <c r="AF402" s="53" t="str">
        <f t="shared" si="129"/>
        <v/>
      </c>
      <c r="AG402" s="98" t="str">
        <f t="shared" si="130"/>
        <v/>
      </c>
      <c r="AH402" s="84"/>
      <c r="AI402" s="8"/>
      <c r="AJ402" s="55">
        <f t="shared" si="131"/>
        <v>0</v>
      </c>
      <c r="AK402" s="85"/>
      <c r="AL402" s="86"/>
      <c r="AM402" s="101">
        <f t="shared" si="132"/>
        <v>0</v>
      </c>
      <c r="AN402" s="147" t="str">
        <f t="shared" si="133"/>
        <v/>
      </c>
      <c r="AO402" s="147" t="str">
        <f t="shared" si="134"/>
        <v/>
      </c>
      <c r="AP402" s="3">
        <f t="shared" si="135"/>
        <v>25700</v>
      </c>
      <c r="AQ402" s="3">
        <f t="shared" si="136"/>
        <v>28000</v>
      </c>
    </row>
    <row r="403" spans="1:43" s="3" customFormat="1" ht="39" customHeight="1" thickBot="1" x14ac:dyDescent="0.25">
      <c r="A403" s="2"/>
      <c r="B403" s="87">
        <v>396</v>
      </c>
      <c r="C403" s="173"/>
      <c r="D403" s="174"/>
      <c r="E403" s="175"/>
      <c r="F403" s="4"/>
      <c r="G403" s="4"/>
      <c r="H403" s="174"/>
      <c r="I403" s="189"/>
      <c r="J403" s="190"/>
      <c r="K403" s="178"/>
      <c r="L403" s="179"/>
      <c r="M403" s="180"/>
      <c r="N403" s="181"/>
      <c r="O403" s="182"/>
      <c r="P403" s="183"/>
      <c r="Q403" s="184" t="str">
        <f t="shared" si="120"/>
        <v/>
      </c>
      <c r="R403" s="185" t="str">
        <f t="shared" si="137"/>
        <v/>
      </c>
      <c r="S403" s="191"/>
      <c r="T403" s="192">
        <f t="shared" si="121"/>
        <v>0</v>
      </c>
      <c r="U403" s="218">
        <v>28000</v>
      </c>
      <c r="V403" s="193">
        <f t="shared" si="138"/>
        <v>0</v>
      </c>
      <c r="W403" s="194">
        <f t="shared" si="139"/>
        <v>0</v>
      </c>
      <c r="X403" s="96"/>
      <c r="Y403" s="97" t="str">
        <f t="shared" si="122"/>
        <v/>
      </c>
      <c r="Z403" s="56" t="str">
        <f t="shared" si="123"/>
        <v/>
      </c>
      <c r="AA403" s="56" t="str">
        <f t="shared" si="124"/>
        <v/>
      </c>
      <c r="AB403" s="56" t="str">
        <f t="shared" si="125"/>
        <v/>
      </c>
      <c r="AC403" s="56" t="str">
        <f t="shared" si="126"/>
        <v/>
      </c>
      <c r="AD403" s="56" t="str">
        <f t="shared" si="127"/>
        <v/>
      </c>
      <c r="AE403" s="53" t="str">
        <f t="shared" si="128"/>
        <v/>
      </c>
      <c r="AF403" s="53" t="str">
        <f t="shared" si="129"/>
        <v/>
      </c>
      <c r="AG403" s="98" t="str">
        <f t="shared" si="130"/>
        <v/>
      </c>
      <c r="AH403" s="84"/>
      <c r="AI403" s="8"/>
      <c r="AJ403" s="55">
        <f t="shared" si="131"/>
        <v>0</v>
      </c>
      <c r="AK403" s="85"/>
      <c r="AL403" s="86"/>
      <c r="AM403" s="101">
        <f t="shared" si="132"/>
        <v>0</v>
      </c>
      <c r="AN403" s="147" t="str">
        <f>IF(AND(NOT(F403=""),L403="満３歳"),((YEAR($Z$3)-YEAR(F403))*12+MONTH($Z$3)-MONTH(F403)+1),"")</f>
        <v/>
      </c>
      <c r="AO403" s="147" t="str">
        <f t="shared" si="134"/>
        <v/>
      </c>
      <c r="AP403" s="3">
        <f t="shared" si="135"/>
        <v>25700</v>
      </c>
      <c r="AQ403" s="3">
        <f t="shared" si="136"/>
        <v>28000</v>
      </c>
    </row>
    <row r="404" spans="1:43" s="3" customFormat="1" ht="39" customHeight="1" thickBot="1" x14ac:dyDescent="0.25">
      <c r="A404" s="2"/>
      <c r="B404" s="87">
        <v>397</v>
      </c>
      <c r="C404" s="173"/>
      <c r="D404" s="174"/>
      <c r="E404" s="175"/>
      <c r="F404" s="4"/>
      <c r="G404" s="4"/>
      <c r="H404" s="174"/>
      <c r="I404" s="189"/>
      <c r="J404" s="190"/>
      <c r="K404" s="178"/>
      <c r="L404" s="179"/>
      <c r="M404" s="180"/>
      <c r="N404" s="181"/>
      <c r="O404" s="182"/>
      <c r="P404" s="183"/>
      <c r="Q404" s="184" t="str">
        <f t="shared" si="120"/>
        <v/>
      </c>
      <c r="R404" s="185" t="str">
        <f t="shared" si="137"/>
        <v/>
      </c>
      <c r="S404" s="191"/>
      <c r="T404" s="192">
        <f t="shared" si="121"/>
        <v>0</v>
      </c>
      <c r="U404" s="218">
        <v>28000</v>
      </c>
      <c r="V404" s="193">
        <f t="shared" si="138"/>
        <v>0</v>
      </c>
      <c r="W404" s="194">
        <f t="shared" si="139"/>
        <v>0</v>
      </c>
      <c r="X404" s="96"/>
      <c r="Y404" s="97" t="str">
        <f t="shared" si="122"/>
        <v/>
      </c>
      <c r="Z404" s="56" t="str">
        <f t="shared" si="123"/>
        <v/>
      </c>
      <c r="AA404" s="56" t="str">
        <f t="shared" si="124"/>
        <v/>
      </c>
      <c r="AB404" s="56" t="str">
        <f t="shared" si="125"/>
        <v/>
      </c>
      <c r="AC404" s="56" t="str">
        <f t="shared" si="126"/>
        <v/>
      </c>
      <c r="AD404" s="56" t="str">
        <f t="shared" si="127"/>
        <v/>
      </c>
      <c r="AE404" s="53" t="str">
        <f t="shared" si="128"/>
        <v/>
      </c>
      <c r="AF404" s="53" t="str">
        <f t="shared" si="129"/>
        <v/>
      </c>
      <c r="AG404" s="98" t="str">
        <f t="shared" si="130"/>
        <v/>
      </c>
      <c r="AH404" s="84"/>
      <c r="AI404" s="8"/>
      <c r="AJ404" s="55">
        <f t="shared" si="131"/>
        <v>0</v>
      </c>
      <c r="AK404" s="85"/>
      <c r="AL404" s="86"/>
      <c r="AM404" s="101">
        <f t="shared" si="132"/>
        <v>0</v>
      </c>
      <c r="AN404" s="147" t="str">
        <f>IF(AND(NOT(F404=""),L404="満３歳"),((YEAR($Z$3)-YEAR(F404))*12+MONTH($Z$3)-MONTH(F404)+1),"")</f>
        <v/>
      </c>
      <c r="AO404" s="147" t="str">
        <f t="shared" si="134"/>
        <v/>
      </c>
      <c r="AP404" s="3">
        <f t="shared" si="135"/>
        <v>25700</v>
      </c>
      <c r="AQ404" s="3">
        <f t="shared" si="136"/>
        <v>28000</v>
      </c>
    </row>
    <row r="405" spans="1:43" s="3" customFormat="1" ht="39" customHeight="1" thickBot="1" x14ac:dyDescent="0.25">
      <c r="A405" s="2"/>
      <c r="B405" s="87">
        <v>398</v>
      </c>
      <c r="C405" s="173"/>
      <c r="D405" s="174"/>
      <c r="E405" s="175"/>
      <c r="F405" s="4"/>
      <c r="G405" s="4"/>
      <c r="H405" s="174"/>
      <c r="I405" s="189"/>
      <c r="J405" s="190"/>
      <c r="K405" s="178"/>
      <c r="L405" s="179"/>
      <c r="M405" s="180"/>
      <c r="N405" s="181"/>
      <c r="O405" s="182"/>
      <c r="P405" s="183"/>
      <c r="Q405" s="184" t="str">
        <f t="shared" si="120"/>
        <v/>
      </c>
      <c r="R405" s="185" t="str">
        <f t="shared" si="137"/>
        <v/>
      </c>
      <c r="S405" s="191"/>
      <c r="T405" s="192">
        <f t="shared" si="121"/>
        <v>0</v>
      </c>
      <c r="U405" s="218">
        <v>28000</v>
      </c>
      <c r="V405" s="193">
        <f t="shared" si="138"/>
        <v>0</v>
      </c>
      <c r="W405" s="194">
        <f t="shared" si="139"/>
        <v>0</v>
      </c>
      <c r="X405" s="96"/>
      <c r="Y405" s="97" t="str">
        <f t="shared" si="122"/>
        <v/>
      </c>
      <c r="Z405" s="56" t="str">
        <f t="shared" si="123"/>
        <v/>
      </c>
      <c r="AA405" s="56" t="str">
        <f t="shared" si="124"/>
        <v/>
      </c>
      <c r="AB405" s="56" t="str">
        <f t="shared" si="125"/>
        <v/>
      </c>
      <c r="AC405" s="56" t="str">
        <f t="shared" si="126"/>
        <v/>
      </c>
      <c r="AD405" s="56" t="str">
        <f t="shared" si="127"/>
        <v/>
      </c>
      <c r="AE405" s="53" t="str">
        <f t="shared" si="128"/>
        <v/>
      </c>
      <c r="AF405" s="53" t="str">
        <f t="shared" si="129"/>
        <v/>
      </c>
      <c r="AG405" s="98" t="str">
        <f t="shared" si="130"/>
        <v/>
      </c>
      <c r="AH405" s="84"/>
      <c r="AI405" s="8"/>
      <c r="AJ405" s="55">
        <f t="shared" si="131"/>
        <v>0</v>
      </c>
      <c r="AK405" s="85"/>
      <c r="AL405" s="86"/>
      <c r="AM405" s="101">
        <f t="shared" si="132"/>
        <v>0</v>
      </c>
      <c r="AN405" s="147" t="str">
        <f>IF(AND(NOT(F405=""),L405="満３歳"),((YEAR($Z$3)-YEAR(F405))*12+MONTH($Z$3)-MONTH(F405)+1),"")</f>
        <v/>
      </c>
      <c r="AO405" s="147" t="str">
        <f t="shared" si="134"/>
        <v/>
      </c>
      <c r="AP405" s="3">
        <f t="shared" si="135"/>
        <v>25700</v>
      </c>
      <c r="AQ405" s="3">
        <f t="shared" si="136"/>
        <v>28000</v>
      </c>
    </row>
    <row r="406" spans="1:43" s="3" customFormat="1" ht="39" customHeight="1" thickBot="1" x14ac:dyDescent="0.25">
      <c r="A406" s="2"/>
      <c r="B406" s="87">
        <v>399</v>
      </c>
      <c r="C406" s="173"/>
      <c r="D406" s="174"/>
      <c r="E406" s="175"/>
      <c r="F406" s="4"/>
      <c r="G406" s="4"/>
      <c r="H406" s="174"/>
      <c r="I406" s="189"/>
      <c r="J406" s="190"/>
      <c r="K406" s="178"/>
      <c r="L406" s="179"/>
      <c r="M406" s="180"/>
      <c r="N406" s="181"/>
      <c r="O406" s="182"/>
      <c r="P406" s="183"/>
      <c r="Q406" s="184" t="str">
        <f t="shared" si="120"/>
        <v/>
      </c>
      <c r="R406" s="185" t="str">
        <f t="shared" si="137"/>
        <v/>
      </c>
      <c r="S406" s="191"/>
      <c r="T406" s="192">
        <f t="shared" si="121"/>
        <v>0</v>
      </c>
      <c r="U406" s="218">
        <v>28000</v>
      </c>
      <c r="V406" s="193">
        <f t="shared" si="138"/>
        <v>0</v>
      </c>
      <c r="W406" s="194">
        <f t="shared" si="139"/>
        <v>0</v>
      </c>
      <c r="X406" s="96"/>
      <c r="Y406" s="97" t="str">
        <f t="shared" si="122"/>
        <v/>
      </c>
      <c r="Z406" s="56" t="str">
        <f t="shared" si="123"/>
        <v/>
      </c>
      <c r="AA406" s="56" t="str">
        <f t="shared" si="124"/>
        <v/>
      </c>
      <c r="AB406" s="56" t="str">
        <f t="shared" si="125"/>
        <v/>
      </c>
      <c r="AC406" s="56" t="str">
        <f t="shared" si="126"/>
        <v/>
      </c>
      <c r="AD406" s="56" t="str">
        <f t="shared" si="127"/>
        <v/>
      </c>
      <c r="AE406" s="53" t="str">
        <f t="shared" si="128"/>
        <v/>
      </c>
      <c r="AF406" s="53" t="str">
        <f t="shared" si="129"/>
        <v/>
      </c>
      <c r="AG406" s="98" t="str">
        <f t="shared" si="130"/>
        <v/>
      </c>
      <c r="AH406" s="84"/>
      <c r="AI406" s="8"/>
      <c r="AJ406" s="55">
        <f t="shared" si="131"/>
        <v>0</v>
      </c>
      <c r="AK406" s="85"/>
      <c r="AL406" s="86"/>
      <c r="AM406" s="101">
        <f t="shared" si="132"/>
        <v>0</v>
      </c>
      <c r="AN406" s="147" t="str">
        <f t="shared" si="133"/>
        <v/>
      </c>
      <c r="AO406" s="147" t="str">
        <f t="shared" si="134"/>
        <v/>
      </c>
      <c r="AP406" s="3">
        <f t="shared" si="135"/>
        <v>25700</v>
      </c>
      <c r="AQ406" s="3">
        <f t="shared" si="136"/>
        <v>28000</v>
      </c>
    </row>
    <row r="407" spans="1:43" s="3" customFormat="1" ht="39" customHeight="1" thickBot="1" x14ac:dyDescent="0.25">
      <c r="A407" s="2"/>
      <c r="B407" s="88">
        <v>400</v>
      </c>
      <c r="C407" s="195"/>
      <c r="D407" s="196"/>
      <c r="E407" s="197"/>
      <c r="F407" s="198"/>
      <c r="G407" s="198"/>
      <c r="H407" s="196"/>
      <c r="I407" s="199"/>
      <c r="J407" s="200"/>
      <c r="K407" s="201"/>
      <c r="L407" s="202"/>
      <c r="M407" s="203"/>
      <c r="N407" s="204"/>
      <c r="O407" s="205"/>
      <c r="P407" s="206"/>
      <c r="Q407" s="207" t="str">
        <f t="shared" si="120"/>
        <v/>
      </c>
      <c r="R407" s="216" t="str">
        <f t="shared" si="137"/>
        <v/>
      </c>
      <c r="S407" s="208"/>
      <c r="T407" s="209">
        <f t="shared" si="121"/>
        <v>0</v>
      </c>
      <c r="U407" s="218">
        <v>28000</v>
      </c>
      <c r="V407" s="47">
        <f t="shared" si="138"/>
        <v>0</v>
      </c>
      <c r="W407" s="210">
        <f t="shared" si="139"/>
        <v>0</v>
      </c>
      <c r="X407" s="96"/>
      <c r="Y407" s="97" t="str">
        <f t="shared" si="122"/>
        <v/>
      </c>
      <c r="Z407" s="56" t="str">
        <f t="shared" si="123"/>
        <v/>
      </c>
      <c r="AA407" s="56" t="str">
        <f t="shared" si="124"/>
        <v/>
      </c>
      <c r="AB407" s="56" t="str">
        <f t="shared" si="125"/>
        <v/>
      </c>
      <c r="AC407" s="56" t="str">
        <f t="shared" si="126"/>
        <v/>
      </c>
      <c r="AD407" s="56" t="str">
        <f t="shared" si="127"/>
        <v/>
      </c>
      <c r="AE407" s="53" t="str">
        <f t="shared" si="128"/>
        <v/>
      </c>
      <c r="AF407" s="53" t="str">
        <f t="shared" si="129"/>
        <v/>
      </c>
      <c r="AG407" s="98" t="str">
        <f t="shared" si="130"/>
        <v/>
      </c>
      <c r="AH407" s="84"/>
      <c r="AI407" s="8"/>
      <c r="AJ407" s="55">
        <f t="shared" si="131"/>
        <v>0</v>
      </c>
      <c r="AK407" s="85"/>
      <c r="AL407" s="86"/>
      <c r="AM407" s="101">
        <f t="shared" si="132"/>
        <v>0</v>
      </c>
      <c r="AN407" s="147" t="str">
        <f t="shared" si="133"/>
        <v/>
      </c>
      <c r="AO407" s="147" t="str">
        <f t="shared" si="134"/>
        <v/>
      </c>
      <c r="AP407" s="3">
        <f t="shared" si="135"/>
        <v>25700</v>
      </c>
      <c r="AQ407" s="3" t="b">
        <f>AU393=IF(OR(N407="",O407=""),28000,ROUNDDOWN(28000*(N407/O407),0))</f>
        <v>0</v>
      </c>
    </row>
    <row r="408" spans="1:43" s="2" customFormat="1" x14ac:dyDescent="0.2">
      <c r="C408" s="211"/>
      <c r="D408" s="146"/>
      <c r="E408" s="146"/>
      <c r="F408" s="146"/>
      <c r="G408" s="146"/>
      <c r="H408" s="146"/>
      <c r="I408" s="146"/>
      <c r="J408" s="146"/>
      <c r="K408" s="146"/>
      <c r="L408" s="146"/>
      <c r="M408" s="146"/>
      <c r="N408" s="146"/>
      <c r="O408" s="146"/>
      <c r="P408" s="146"/>
      <c r="Q408" s="146"/>
      <c r="R408" s="146"/>
      <c r="S408" s="146"/>
      <c r="T408" s="146"/>
      <c r="U408" s="146"/>
      <c r="V408" s="146"/>
      <c r="W408" s="146"/>
      <c r="X408"/>
      <c r="Y408"/>
      <c r="Z408"/>
      <c r="AA408"/>
      <c r="AB408"/>
      <c r="AC408"/>
      <c r="AD408"/>
      <c r="AE408"/>
      <c r="AF408"/>
      <c r="AG408"/>
      <c r="AJ408"/>
      <c r="AM408"/>
      <c r="AN408" s="146"/>
      <c r="AO408" s="146"/>
    </row>
    <row r="409" spans="1:43" s="2" customFormat="1" x14ac:dyDescent="0.2">
      <c r="C409" s="212"/>
      <c r="D409" s="146"/>
      <c r="E409" s="146"/>
      <c r="F409" s="146"/>
      <c r="G409" s="146"/>
      <c r="H409" s="146"/>
      <c r="I409" s="146"/>
      <c r="J409" s="146"/>
      <c r="K409" s="146"/>
      <c r="L409" s="146"/>
      <c r="M409" s="146"/>
      <c r="N409" s="146"/>
      <c r="O409" s="146"/>
      <c r="P409" s="146"/>
      <c r="Q409" s="146"/>
      <c r="R409" s="146"/>
      <c r="S409" s="146"/>
      <c r="T409" s="146"/>
      <c r="U409" s="146"/>
      <c r="V409" s="146"/>
      <c r="W409" s="146"/>
      <c r="X409"/>
      <c r="Y409"/>
      <c r="Z409"/>
      <c r="AA409"/>
      <c r="AB409"/>
      <c r="AC409"/>
      <c r="AD409"/>
      <c r="AE409"/>
      <c r="AF409"/>
      <c r="AG409"/>
      <c r="AJ409"/>
      <c r="AM409"/>
      <c r="AN409" s="146"/>
      <c r="AO409" s="146"/>
    </row>
    <row r="410" spans="1:43" s="2" customFormat="1" x14ac:dyDescent="0.2">
      <c r="C410" s="211"/>
      <c r="D410" s="146"/>
      <c r="E410" s="146"/>
      <c r="F410" s="146"/>
      <c r="G410" s="146"/>
      <c r="H410" s="146"/>
      <c r="I410" s="146"/>
      <c r="J410" s="146"/>
      <c r="K410" s="146"/>
      <c r="L410" s="146"/>
      <c r="M410" s="146"/>
      <c r="N410" s="146"/>
      <c r="O410" s="146"/>
      <c r="P410" s="146"/>
      <c r="Q410" s="146"/>
      <c r="R410" s="146"/>
      <c r="S410" s="146"/>
      <c r="T410" s="146"/>
      <c r="U410" s="146"/>
      <c r="V410" s="146"/>
      <c r="W410" s="146"/>
      <c r="X410"/>
      <c r="Y410"/>
      <c r="Z410"/>
      <c r="AA410"/>
      <c r="AB410"/>
      <c r="AC410"/>
      <c r="AD410"/>
      <c r="AE410"/>
      <c r="AF410"/>
      <c r="AG410"/>
      <c r="AJ410"/>
      <c r="AM410"/>
      <c r="AN410" s="146"/>
      <c r="AO410" s="146"/>
    </row>
    <row r="411" spans="1:43" s="2" customFormat="1" x14ac:dyDescent="0.2">
      <c r="C411" s="212"/>
      <c r="D411" s="146"/>
      <c r="E411" s="146"/>
      <c r="F411" s="146"/>
      <c r="G411" s="146"/>
      <c r="H411" s="146"/>
      <c r="I411" s="146"/>
      <c r="J411" s="146"/>
      <c r="K411" s="146"/>
      <c r="L411" s="146"/>
      <c r="M411" s="146"/>
      <c r="N411" s="146"/>
      <c r="O411" s="146"/>
      <c r="P411" s="146"/>
      <c r="Q411" s="146"/>
      <c r="R411" s="146"/>
      <c r="S411" s="146"/>
      <c r="T411" s="146"/>
      <c r="U411" s="146"/>
      <c r="V411" s="146"/>
      <c r="W411" s="146"/>
      <c r="X411"/>
      <c r="Y411"/>
      <c r="Z411"/>
      <c r="AA411"/>
      <c r="AB411"/>
      <c r="AC411"/>
      <c r="AD411"/>
      <c r="AE411"/>
      <c r="AF411"/>
      <c r="AG411"/>
      <c r="AJ411"/>
      <c r="AM411"/>
      <c r="AN411" s="146"/>
      <c r="AO411" s="146"/>
    </row>
    <row r="412" spans="1:43" s="2" customFormat="1" x14ac:dyDescent="0.2">
      <c r="C412" s="212"/>
      <c r="D412" s="146"/>
      <c r="E412" s="146"/>
      <c r="F412" s="146"/>
      <c r="G412" s="146"/>
      <c r="H412" s="146"/>
      <c r="I412" s="146"/>
      <c r="J412" s="146"/>
      <c r="K412" s="146"/>
      <c r="L412" s="146"/>
      <c r="M412" s="146"/>
      <c r="N412" s="146"/>
      <c r="O412" s="146"/>
      <c r="P412" s="146"/>
      <c r="Q412" s="146"/>
      <c r="R412" s="146"/>
      <c r="S412" s="146"/>
      <c r="T412" s="146"/>
      <c r="U412" s="146"/>
      <c r="V412" s="146"/>
      <c r="W412" s="146"/>
      <c r="X412"/>
      <c r="Y412"/>
      <c r="Z412"/>
      <c r="AA412"/>
      <c r="AB412"/>
      <c r="AC412"/>
      <c r="AD412"/>
      <c r="AE412"/>
      <c r="AF412"/>
      <c r="AG412"/>
      <c r="AJ412"/>
      <c r="AM412"/>
      <c r="AN412" s="146"/>
      <c r="AO412" s="146"/>
    </row>
    <row r="413" spans="1:43" s="2" customFormat="1" x14ac:dyDescent="0.2">
      <c r="C413" s="212"/>
      <c r="D413" s="146"/>
      <c r="E413" s="146"/>
      <c r="F413" s="146"/>
      <c r="G413" s="146"/>
      <c r="H413" s="146"/>
      <c r="I413" s="146"/>
      <c r="J413" s="146"/>
      <c r="K413" s="146"/>
      <c r="L413" s="146"/>
      <c r="M413" s="146"/>
      <c r="N413" s="146"/>
      <c r="O413" s="146"/>
      <c r="P413" s="146"/>
      <c r="Q413" s="146"/>
      <c r="R413" s="146"/>
      <c r="S413" s="146"/>
      <c r="T413" s="146"/>
      <c r="U413" s="146"/>
      <c r="V413" s="146"/>
      <c r="W413" s="146"/>
      <c r="X413"/>
      <c r="Y413"/>
      <c r="Z413"/>
      <c r="AA413"/>
      <c r="AB413"/>
      <c r="AC413"/>
      <c r="AD413"/>
      <c r="AE413"/>
      <c r="AF413"/>
      <c r="AG413"/>
      <c r="AJ413"/>
      <c r="AM413"/>
      <c r="AN413" s="146"/>
      <c r="AO413" s="146"/>
    </row>
    <row r="414" spans="1:43" s="2" customFormat="1" x14ac:dyDescent="0.2">
      <c r="C414" s="212"/>
      <c r="D414" s="146"/>
      <c r="E414" s="146"/>
      <c r="F414" s="146"/>
      <c r="G414" s="146"/>
      <c r="H414" s="146"/>
      <c r="I414" s="146"/>
      <c r="J414" s="146"/>
      <c r="K414" s="146"/>
      <c r="L414" s="146"/>
      <c r="M414" s="146"/>
      <c r="N414" s="146"/>
      <c r="O414" s="146"/>
      <c r="P414" s="146"/>
      <c r="Q414" s="146"/>
      <c r="R414" s="146"/>
      <c r="S414" s="146"/>
      <c r="T414" s="146"/>
      <c r="U414" s="146"/>
      <c r="V414" s="146"/>
      <c r="W414" s="146"/>
      <c r="X414"/>
      <c r="Y414"/>
      <c r="Z414"/>
      <c r="AA414"/>
      <c r="AB414"/>
      <c r="AC414"/>
      <c r="AD414"/>
      <c r="AE414"/>
      <c r="AF414"/>
      <c r="AG414"/>
      <c r="AJ414"/>
      <c r="AM414"/>
      <c r="AN414" s="146"/>
      <c r="AO414" s="146"/>
    </row>
    <row r="415" spans="1:43" s="2" customFormat="1" x14ac:dyDescent="0.2">
      <c r="C415" s="213"/>
      <c r="D415" s="146"/>
      <c r="E415" s="146"/>
      <c r="F415" s="146"/>
      <c r="G415" s="146"/>
      <c r="H415" s="146"/>
      <c r="I415" s="146"/>
      <c r="J415" s="146"/>
      <c r="K415" s="146"/>
      <c r="L415" s="146"/>
      <c r="M415" s="146"/>
      <c r="N415" s="146"/>
      <c r="O415" s="146"/>
      <c r="P415" s="146"/>
      <c r="Q415" s="146"/>
      <c r="R415" s="146"/>
      <c r="S415" s="146"/>
      <c r="T415" s="146"/>
      <c r="U415" s="146"/>
      <c r="V415" s="146"/>
      <c r="W415" s="146"/>
      <c r="X415"/>
      <c r="Y415"/>
      <c r="Z415"/>
      <c r="AA415"/>
      <c r="AB415"/>
      <c r="AC415"/>
      <c r="AD415"/>
      <c r="AE415"/>
      <c r="AF415"/>
      <c r="AG415"/>
      <c r="AJ415"/>
      <c r="AM415"/>
      <c r="AN415" s="146"/>
      <c r="AO415" s="146"/>
    </row>
    <row r="416" spans="1:43" x14ac:dyDescent="0.2">
      <c r="C416" s="214"/>
    </row>
    <row r="417" spans="3:3" x14ac:dyDescent="0.2">
      <c r="C417" s="214"/>
    </row>
    <row r="418" spans="3:3" x14ac:dyDescent="0.2">
      <c r="C418" s="214"/>
    </row>
    <row r="419" spans="3:3" x14ac:dyDescent="0.2">
      <c r="C419" s="214"/>
    </row>
    <row r="420" spans="3:3" x14ac:dyDescent="0.2">
      <c r="C420" s="214"/>
    </row>
  </sheetData>
  <sheetProtection sheet="1" selectLockedCells="1"/>
  <mergeCells count="45">
    <mergeCell ref="I6:J6"/>
    <mergeCell ref="I7:J7"/>
    <mergeCell ref="Y6:Y7"/>
    <mergeCell ref="B3:B5"/>
    <mergeCell ref="P3:R3"/>
    <mergeCell ref="K4:K5"/>
    <mergeCell ref="C4:C5"/>
    <mergeCell ref="D4:D5"/>
    <mergeCell ref="E4:E5"/>
    <mergeCell ref="F4:F5"/>
    <mergeCell ref="P4:P5"/>
    <mergeCell ref="Q4:Q5"/>
    <mergeCell ref="R4:R5"/>
    <mergeCell ref="M4:M5"/>
    <mergeCell ref="N4:N5"/>
    <mergeCell ref="O4:O5"/>
    <mergeCell ref="G4:G5"/>
    <mergeCell ref="C3:H3"/>
    <mergeCell ref="H4:H5"/>
    <mergeCell ref="L3:O3"/>
    <mergeCell ref="W3:W5"/>
    <mergeCell ref="V3:V5"/>
    <mergeCell ref="Q1:S1"/>
    <mergeCell ref="L4:L5"/>
    <mergeCell ref="I3:K3"/>
    <mergeCell ref="S3:S5"/>
    <mergeCell ref="T3:T5"/>
    <mergeCell ref="T1:U1"/>
    <mergeCell ref="U3:U5"/>
    <mergeCell ref="I4:J4"/>
    <mergeCell ref="Z6:Z7"/>
    <mergeCell ref="AA6:AB7"/>
    <mergeCell ref="AC6:AC7"/>
    <mergeCell ref="AE6:AE7"/>
    <mergeCell ref="AG6:AG7"/>
    <mergeCell ref="AD6:AD7"/>
    <mergeCell ref="AO6:AO7"/>
    <mergeCell ref="AN6:AN7"/>
    <mergeCell ref="AM6:AM7"/>
    <mergeCell ref="AF6:AF7"/>
    <mergeCell ref="AH6:AH7"/>
    <mergeCell ref="AI6:AI7"/>
    <mergeCell ref="AJ6:AJ7"/>
    <mergeCell ref="AK6:AK7"/>
    <mergeCell ref="AL6:AL7"/>
  </mergeCells>
  <phoneticPr fontId="1"/>
  <conditionalFormatting sqref="M8:M407">
    <cfRule type="expression" dxfId="0" priority="831" stopIfTrue="1">
      <formula>NOT(OR($L8="休園",$L8="退園",$L8="復園"))</formula>
    </cfRule>
  </conditionalFormatting>
  <dataValidations xWindow="453" yWindow="530" count="8">
    <dataValidation type="list" errorStyle="information" showInputMessage="1" showErrorMessage="1" sqref="L8:L407" xr:uid="{00000000-0002-0000-0600-000000000000}">
      <formula1>"　,入園,退園,在園のまま市内へ転入,在園のまま市外へ転出,休園,復園,入園キャンセル,満３歳,その他1（支給対象）,その他２（支給対象外）"</formula1>
    </dataValidation>
    <dataValidation type="custom" errorStyle="information" showInputMessage="1" showErrorMessage="1" error="退園、休園、復園が選択されていないので入力できません。" sqref="M8:M407" xr:uid="{00000000-0002-0000-0600-000001000000}">
      <formula1>OR($L8="退園",$L8="休園",$L8="復園")</formula1>
    </dataValidation>
    <dataValidation type="list" showInputMessage="1" showErrorMessage="1" sqref="I8:I407" xr:uid="{00000000-0002-0000-0600-000002000000}">
      <formula1>"　,令和３年,令和４年,令和５年,令和６年,令和７年,令和８年,令和９年,令和10年"</formula1>
    </dataValidation>
    <dataValidation type="list" showInputMessage="1" showErrorMessage="1" sqref="J8:J407" xr:uid="{00000000-0002-0000-0600-000003000000}">
      <formula1>"　,４月,５月,６月,７月,８月,９月,10月,11月,12月,１月,２月,３月"</formula1>
    </dataValidation>
    <dataValidation type="date" errorStyle="information" operator="greaterThanOrEqual" allowBlank="1" showInputMessage="1" showErrorMessage="1" errorTitle="【日付形式で入力】" error="日付形式で入力してください。_x000a_例_x000a_令和２年９月１日_x000a_2020/9/1" sqref="F8:H407 D8:D407" xr:uid="{00000000-0002-0000-0600-000004000000}">
      <formula1>1</formula1>
    </dataValidation>
    <dataValidation type="whole" errorStyle="information" operator="greaterThanOrEqual" allowBlank="1" showInputMessage="1" showErrorMessage="1" errorTitle="【数値入力】" error="数値を入力してください。_x000a_（例）日数が17日なら17と入力する。" promptTitle="【日数の考え方】" prompt="❶異動事由が「入園」「市内転入」「満３歳」_x000a_・認定開始日(a)より最初の利用日以降の入園月の平日日数_x000a_❷異動事由が「休園」「退園」「市外転出」_x000a_・最後の利用日までの平日日数_x000a_❸異動事由が「復園」_x000a_・復園日以降の復園月の平日日数" sqref="N8:N407" xr:uid="{00000000-0002-0000-0600-000005000000}">
      <formula1>0</formula1>
    </dataValidation>
    <dataValidation type="whole" errorStyle="information" operator="greaterThanOrEqual" allowBlank="1" showInputMessage="1" showErrorMessage="1" errorTitle="【数値を入力】" error="数値を入力してください。_x000a_（例）日数が17日なら17と入力する。" promptTitle="【日数の考え方】" prompt="修業期間、修業期間外の月、修業期間と修業期間外がある月は、平日日数を入力します。" sqref="O8:O407" xr:uid="{00000000-0002-0000-0600-000006000000}">
      <formula1>0</formula1>
    </dataValidation>
    <dataValidation type="list" allowBlank="1" showInputMessage="1" showErrorMessage="1" sqref="U8:U407" xr:uid="{00000000-0002-0000-0600-000007000000}">
      <formula1>$AP8:$AQ8</formula1>
    </dataValidation>
  </dataValidations>
  <pageMargins left="0.23622047244094491" right="0.23622047244094491" top="0.55118110236220474" bottom="0.35433070866141736" header="0.31496062992125984" footer="0.31496062992125984"/>
  <pageSetup paperSize="9" scale="39" fitToWidth="0" fitToHeight="0" orientation="landscape" r:id="rId1"/>
  <rowBreaks count="1" manualBreakCount="1">
    <brk id="372" min="1"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請求書</vt:lpstr>
      <vt:lpstr>請求金額</vt:lpstr>
      <vt:lpstr>【令和８年度】内訳書（当月請求）満３歳</vt:lpstr>
      <vt:lpstr>【令和８年度】内訳書（当月請求）年少</vt:lpstr>
      <vt:lpstr>【令和８年度】内訳書（当月請求）年中</vt:lpstr>
      <vt:lpstr>【令和８年度】内訳書（当月請求）年長</vt:lpstr>
      <vt:lpstr>【令和８年度】内訳書（追加調整）</vt:lpstr>
      <vt:lpstr>'【令和８年度】内訳書（追加調整）'!Print_Area</vt:lpstr>
      <vt:lpstr>'【令和８年度】内訳書（当月請求）年少'!Print_Area</vt:lpstr>
      <vt:lpstr>'【令和８年度】内訳書（当月請求）年中'!Print_Area</vt:lpstr>
      <vt:lpstr>'【令和８年度】内訳書（当月請求）年長'!Print_Area</vt:lpstr>
      <vt:lpstr>'【令和８年度】内訳書（当月請求）満３歳'!Print_Area</vt:lpstr>
      <vt:lpstr>請求金額!Print_Area</vt:lpstr>
      <vt:lpstr>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鈴木雄介</dc:creator>
  <cp:lastModifiedBy>杉浦ゆかり_45（こ）保育・幼児教育部幼児教育担当</cp:lastModifiedBy>
  <cp:lastPrinted>2025-02-13T07:13:33Z</cp:lastPrinted>
  <dcterms:created xsi:type="dcterms:W3CDTF">2020-03-26T09:28:44Z</dcterms:created>
  <dcterms:modified xsi:type="dcterms:W3CDTF">2026-10-01T04:19:19Z</dcterms:modified>
</cp:coreProperties>
</file>