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45（こ）保育・幼児教育部幼児教育担当\★★★幼児教育・保育無償化関係★★★\■■■R5\01 保育料（法定代理受領）\100_令和６年度対応\03_内訳書作成\"/>
    </mc:Choice>
  </mc:AlternateContent>
  <bookViews>
    <workbookView xWindow="0" yWindow="0" windowWidth="20490" windowHeight="7770" tabRatio="848" activeTab="6"/>
  </bookViews>
  <sheets>
    <sheet name="請求書" sheetId="23" r:id="rId1"/>
    <sheet name="請求金額" sheetId="24" r:id="rId2"/>
    <sheet name="【令和６年度】内訳書（当月請求）満３歳" sheetId="28" r:id="rId3"/>
    <sheet name="【令和６年度】内訳書（当月請求）年少" sheetId="29" r:id="rId4"/>
    <sheet name="【令和６年度】内訳書（当月請求）年中" sheetId="30" r:id="rId5"/>
    <sheet name="【令和６年度】内訳書（当月請求）年長" sheetId="31" r:id="rId6"/>
    <sheet name="【令和６年度】内訳書（追加調整）" sheetId="22" r:id="rId7"/>
  </sheets>
  <externalReferences>
    <externalReference r:id="rId8"/>
    <externalReference r:id="rId9"/>
    <externalReference r:id="rId10"/>
    <externalReference r:id="rId11"/>
  </externalReferences>
  <definedNames>
    <definedName name="_xlnm.Print_Area" localSheetId="6">'【令和６年度】内訳書（追加調整）'!$A$1:$W$17</definedName>
    <definedName name="_xlnm.Print_Area" localSheetId="3">'【令和６年度】内訳書（当月請求）年少'!$B$1:$Q$72</definedName>
    <definedName name="_xlnm.Print_Area" localSheetId="4">'【令和６年度】内訳書（当月請求）年中'!$B$1:$Q$12</definedName>
    <definedName name="_xlnm.Print_Area" localSheetId="5">'【令和６年度】内訳書（当月請求）年長'!$B$1:$Q$36</definedName>
    <definedName name="_xlnm.Print_Area" localSheetId="2">'【令和６年度】内訳書（当月請求）満３歳'!$B$1:$Q$50</definedName>
    <definedName name="_xlnm.Print_Area" localSheetId="1">請求金額!$A$1:$J$18</definedName>
    <definedName name="_xlnm.Print_Area" localSheetId="0">請求書!$A$1:$BQ$46</definedName>
    <definedName name="usernameTF">"usernameTF"</definedName>
    <definedName name="コンボ・グループ">[1]コンボ!$A$2:$A$11</definedName>
    <definedName name="コンボ・状況">[1]コンボ!$B$2:$B$11</definedName>
    <definedName name="コンボ状態">[2]コンボ!$B$2:$B$7</definedName>
    <definedName name="システム">[3]リスト隠し!$K$5:$K$16</definedName>
    <definedName name="スタイル">[3]リスト隠し!$G$5:$G$8</definedName>
    <definedName name="データタイプ">[3]リスト隠し!$J$5:$J$15</definedName>
    <definedName name="横配置">[3]リスト隠し!$H$5:$H$9</definedName>
    <definedName name="改行コード">[3]リスト隠し!$C$5:$C$6</definedName>
    <definedName name="種類">[3]リスト隠し!$I$5:$I$9</definedName>
    <definedName name="書式">[3]リスト隠し!$F$5:$F$6</definedName>
    <definedName name="属性">[3]リスト隠し!$B$5:$B$6</definedName>
    <definedName name="大きさ">[3]リスト隠し!$E$5:$E$7</definedName>
    <definedName name="特記事項">[3]リスト隠し!$I$5:$I$7</definedName>
    <definedName name="表示形式" localSheetId="3">#REF!</definedName>
    <definedName name="表示形式" localSheetId="4">#REF!</definedName>
    <definedName name="表示形式" localSheetId="5">#REF!</definedName>
    <definedName name="表示形式">#REF!</definedName>
    <definedName name="用紙種別">[4]コンボボックス!$B$3:$B$36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24" l="1"/>
  <c r="C9" i="24"/>
  <c r="C8" i="24"/>
  <c r="Z307" i="31"/>
  <c r="AA307" i="31" s="1"/>
  <c r="X307" i="31"/>
  <c r="U307" i="31"/>
  <c r="T307" i="31"/>
  <c r="L307" i="31" s="1"/>
  <c r="R307" i="31"/>
  <c r="S307" i="31" s="1"/>
  <c r="Q307" i="31"/>
  <c r="J307" i="31"/>
  <c r="Z306" i="31"/>
  <c r="AA306" i="31" s="1"/>
  <c r="X306" i="31"/>
  <c r="U306" i="31"/>
  <c r="T306" i="31"/>
  <c r="R306" i="31"/>
  <c r="S306" i="31" s="1"/>
  <c r="L306" i="31"/>
  <c r="M306" i="31" s="1"/>
  <c r="O306" i="31" s="1"/>
  <c r="J306" i="31"/>
  <c r="Q306" i="31" s="1"/>
  <c r="Z305" i="31"/>
  <c r="AA305" i="31" s="1"/>
  <c r="X305" i="31"/>
  <c r="U305" i="31"/>
  <c r="T305" i="31"/>
  <c r="R305" i="31"/>
  <c r="S305" i="31" s="1"/>
  <c r="Q305" i="31"/>
  <c r="J305" i="31"/>
  <c r="Z304" i="31"/>
  <c r="AA304" i="31" s="1"/>
  <c r="X304" i="31"/>
  <c r="U304" i="31"/>
  <c r="T304" i="31"/>
  <c r="R304" i="31"/>
  <c r="S304" i="31" s="1"/>
  <c r="L304" i="31"/>
  <c r="M304" i="31" s="1"/>
  <c r="O304" i="31" s="1"/>
  <c r="J304" i="31"/>
  <c r="Q304" i="31" s="1"/>
  <c r="Z303" i="31"/>
  <c r="AA303" i="31" s="1"/>
  <c r="X303" i="31"/>
  <c r="U303" i="31"/>
  <c r="T303" i="31"/>
  <c r="L303" i="31" s="1"/>
  <c r="R303" i="31"/>
  <c r="S303" i="31" s="1"/>
  <c r="Q303" i="31"/>
  <c r="J303" i="31"/>
  <c r="Z302" i="31"/>
  <c r="AA302" i="31" s="1"/>
  <c r="X302" i="31"/>
  <c r="U302" i="31"/>
  <c r="T302" i="31"/>
  <c r="R302" i="31"/>
  <c r="S302" i="31" s="1"/>
  <c r="L302" i="31"/>
  <c r="M302" i="31" s="1"/>
  <c r="O302" i="31" s="1"/>
  <c r="J302" i="31"/>
  <c r="Q302" i="31" s="1"/>
  <c r="Z301" i="31"/>
  <c r="AA301" i="31" s="1"/>
  <c r="X301" i="31"/>
  <c r="U301" i="31"/>
  <c r="T301" i="31"/>
  <c r="L301" i="31" s="1"/>
  <c r="R301" i="31"/>
  <c r="S301" i="31" s="1"/>
  <c r="Q301" i="31"/>
  <c r="J301" i="31"/>
  <c r="Z300" i="31"/>
  <c r="AA300" i="31" s="1"/>
  <c r="X300" i="31"/>
  <c r="U300" i="31"/>
  <c r="T300" i="31"/>
  <c r="R300" i="31"/>
  <c r="S300" i="31" s="1"/>
  <c r="L300" i="31"/>
  <c r="M300" i="31" s="1"/>
  <c r="O300" i="31" s="1"/>
  <c r="J300" i="31"/>
  <c r="Q300" i="31" s="1"/>
  <c r="Z299" i="31"/>
  <c r="AA299" i="31" s="1"/>
  <c r="X299" i="31"/>
  <c r="U299" i="31"/>
  <c r="T299" i="31"/>
  <c r="L299" i="31" s="1"/>
  <c r="R299" i="31"/>
  <c r="S299" i="31" s="1"/>
  <c r="Q299" i="31"/>
  <c r="J299" i="31"/>
  <c r="Z298" i="31"/>
  <c r="AA298" i="31" s="1"/>
  <c r="X298" i="31"/>
  <c r="U298" i="31"/>
  <c r="L298" i="31" s="1"/>
  <c r="M298" i="31" s="1"/>
  <c r="O298" i="31" s="1"/>
  <c r="T298" i="31"/>
  <c r="R298" i="31"/>
  <c r="S298" i="31" s="1"/>
  <c r="J298" i="31"/>
  <c r="Q298" i="31" s="1"/>
  <c r="Z297" i="31"/>
  <c r="AA297" i="31" s="1"/>
  <c r="X297" i="31"/>
  <c r="U297" i="31"/>
  <c r="T297" i="31"/>
  <c r="L297" i="31" s="1"/>
  <c r="R297" i="31"/>
  <c r="S297" i="31" s="1"/>
  <c r="Q297" i="31"/>
  <c r="J297" i="31"/>
  <c r="AA296" i="31"/>
  <c r="Z296" i="31"/>
  <c r="X296" i="31"/>
  <c r="U296" i="31"/>
  <c r="T296" i="31"/>
  <c r="R296" i="31"/>
  <c r="S296" i="31" s="1"/>
  <c r="L296" i="31"/>
  <c r="M296" i="31" s="1"/>
  <c r="O296" i="31" s="1"/>
  <c r="J296" i="31"/>
  <c r="Q296" i="31" s="1"/>
  <c r="AA295" i="31"/>
  <c r="Z295" i="31"/>
  <c r="X295" i="31"/>
  <c r="U295" i="31"/>
  <c r="T295" i="31"/>
  <c r="R295" i="31"/>
  <c r="S295" i="31" s="1"/>
  <c r="Q295" i="31"/>
  <c r="J295" i="31"/>
  <c r="Z294" i="31"/>
  <c r="AA294" i="31" s="1"/>
  <c r="X294" i="31"/>
  <c r="U294" i="31"/>
  <c r="L294" i="31" s="1"/>
  <c r="M294" i="31" s="1"/>
  <c r="O294" i="31" s="1"/>
  <c r="T294" i="31"/>
  <c r="R294" i="31"/>
  <c r="S294" i="31" s="1"/>
  <c r="J294" i="31"/>
  <c r="Q294" i="31" s="1"/>
  <c r="Z293" i="31"/>
  <c r="AA293" i="31" s="1"/>
  <c r="X293" i="31"/>
  <c r="U293" i="31"/>
  <c r="T293" i="31"/>
  <c r="L293" i="31" s="1"/>
  <c r="R293" i="31"/>
  <c r="S293" i="31" s="1"/>
  <c r="Q293" i="31"/>
  <c r="J293" i="31"/>
  <c r="Z292" i="31"/>
  <c r="AA292" i="31" s="1"/>
  <c r="X292" i="31"/>
  <c r="U292" i="31"/>
  <c r="T292" i="31"/>
  <c r="R292" i="31"/>
  <c r="S292" i="31" s="1"/>
  <c r="L292" i="31"/>
  <c r="M292" i="31" s="1"/>
  <c r="O292" i="31" s="1"/>
  <c r="J292" i="31"/>
  <c r="Q292" i="31" s="1"/>
  <c r="Z291" i="31"/>
  <c r="AA291" i="31" s="1"/>
  <c r="X291" i="31"/>
  <c r="U291" i="31"/>
  <c r="T291" i="31"/>
  <c r="L291" i="31" s="1"/>
  <c r="R291" i="31"/>
  <c r="S291" i="31" s="1"/>
  <c r="Q291" i="31"/>
  <c r="J291" i="31"/>
  <c r="Z290" i="31"/>
  <c r="AA290" i="31" s="1"/>
  <c r="X290" i="31"/>
  <c r="U290" i="31"/>
  <c r="T290" i="31"/>
  <c r="R290" i="31"/>
  <c r="S290" i="31" s="1"/>
  <c r="J290" i="31"/>
  <c r="Q290" i="31" s="1"/>
  <c r="Z289" i="31"/>
  <c r="AA289" i="31" s="1"/>
  <c r="X289" i="31"/>
  <c r="U289" i="31"/>
  <c r="T289" i="31"/>
  <c r="L289" i="31" s="1"/>
  <c r="R289" i="31"/>
  <c r="S289" i="31" s="1"/>
  <c r="Q289" i="31"/>
  <c r="J289" i="31"/>
  <c r="Z288" i="31"/>
  <c r="AA288" i="31" s="1"/>
  <c r="X288" i="31"/>
  <c r="U288" i="31"/>
  <c r="T288" i="31"/>
  <c r="R288" i="31"/>
  <c r="S288" i="31" s="1"/>
  <c r="J288" i="31"/>
  <c r="Q288" i="31" s="1"/>
  <c r="Z287" i="31"/>
  <c r="AA287" i="31" s="1"/>
  <c r="X287" i="31"/>
  <c r="U287" i="31"/>
  <c r="T287" i="31"/>
  <c r="L287" i="31" s="1"/>
  <c r="S287" i="31"/>
  <c r="R287" i="31"/>
  <c r="Q287" i="31"/>
  <c r="J287" i="31"/>
  <c r="Z286" i="31"/>
  <c r="AA286" i="31" s="1"/>
  <c r="X286" i="31"/>
  <c r="U286" i="31"/>
  <c r="T286" i="31"/>
  <c r="R286" i="31"/>
  <c r="S286" i="31" s="1"/>
  <c r="L286" i="31"/>
  <c r="J286" i="31"/>
  <c r="Q286" i="31" s="1"/>
  <c r="AA285" i="31"/>
  <c r="Z285" i="31"/>
  <c r="X285" i="31"/>
  <c r="U285" i="31"/>
  <c r="T285" i="31"/>
  <c r="R285" i="31"/>
  <c r="S285" i="31" s="1"/>
  <c r="Q285" i="31"/>
  <c r="J285" i="31"/>
  <c r="Z284" i="31"/>
  <c r="AA284" i="31" s="1"/>
  <c r="X284" i="31"/>
  <c r="U284" i="31"/>
  <c r="T284" i="31"/>
  <c r="R284" i="31"/>
  <c r="S284" i="31" s="1"/>
  <c r="J284" i="31"/>
  <c r="Q284" i="31" s="1"/>
  <c r="Z283" i="31"/>
  <c r="AA283" i="31" s="1"/>
  <c r="X283" i="31"/>
  <c r="U283" i="31"/>
  <c r="T283" i="31"/>
  <c r="L283" i="31" s="1"/>
  <c r="R283" i="31"/>
  <c r="S283" i="31" s="1"/>
  <c r="Q283" i="31"/>
  <c r="J283" i="31"/>
  <c r="Z282" i="31"/>
  <c r="AA282" i="31" s="1"/>
  <c r="X282" i="31"/>
  <c r="L282" i="31" s="1"/>
  <c r="U282" i="31"/>
  <c r="T282" i="31"/>
  <c r="R282" i="31"/>
  <c r="S282" i="31" s="1"/>
  <c r="J282" i="31"/>
  <c r="Q282" i="31" s="1"/>
  <c r="Z281" i="31"/>
  <c r="AA281" i="31" s="1"/>
  <c r="X281" i="31"/>
  <c r="U281" i="31"/>
  <c r="T281" i="31"/>
  <c r="L281" i="31" s="1"/>
  <c r="R281" i="31"/>
  <c r="S281" i="31" s="1"/>
  <c r="Q281" i="31"/>
  <c r="J281" i="31"/>
  <c r="Z280" i="31"/>
  <c r="AA280" i="31" s="1"/>
  <c r="X280" i="31"/>
  <c r="L280" i="31" s="1"/>
  <c r="M280" i="31" s="1"/>
  <c r="U280" i="31"/>
  <c r="T280" i="31"/>
  <c r="R280" i="31"/>
  <c r="S280" i="31" s="1"/>
  <c r="O280" i="31"/>
  <c r="J280" i="31"/>
  <c r="Q280" i="31" s="1"/>
  <c r="Z279" i="31"/>
  <c r="AA279" i="31" s="1"/>
  <c r="X279" i="31"/>
  <c r="U279" i="31"/>
  <c r="T279" i="31"/>
  <c r="R279" i="31"/>
  <c r="S279" i="31" s="1"/>
  <c r="Q279" i="31"/>
  <c r="J279" i="31"/>
  <c r="Z278" i="31"/>
  <c r="AA278" i="31" s="1"/>
  <c r="X278" i="31"/>
  <c r="U278" i="31"/>
  <c r="T278" i="31"/>
  <c r="R278" i="31"/>
  <c r="S278" i="31" s="1"/>
  <c r="J278" i="31"/>
  <c r="Q278" i="31" s="1"/>
  <c r="Z277" i="31"/>
  <c r="AA277" i="31" s="1"/>
  <c r="X277" i="31"/>
  <c r="U277" i="31"/>
  <c r="T277" i="31"/>
  <c r="L277" i="31" s="1"/>
  <c r="R277" i="31"/>
  <c r="S277" i="31" s="1"/>
  <c r="Q277" i="31"/>
  <c r="J277" i="31"/>
  <c r="AA276" i="31"/>
  <c r="Z276" i="31"/>
  <c r="X276" i="31"/>
  <c r="U276" i="31"/>
  <c r="L276" i="31" s="1"/>
  <c r="T276" i="31"/>
  <c r="R276" i="31"/>
  <c r="S276" i="31" s="1"/>
  <c r="J276" i="31"/>
  <c r="Q276" i="31" s="1"/>
  <c r="Z275" i="31"/>
  <c r="AA275" i="31" s="1"/>
  <c r="X275" i="31"/>
  <c r="U275" i="31"/>
  <c r="T275" i="31"/>
  <c r="L275" i="31" s="1"/>
  <c r="R275" i="31"/>
  <c r="S275" i="31" s="1"/>
  <c r="Q275" i="31"/>
  <c r="J275" i="31"/>
  <c r="Z274" i="31"/>
  <c r="AA274" i="31" s="1"/>
  <c r="X274" i="31"/>
  <c r="U274" i="31"/>
  <c r="T274" i="31"/>
  <c r="R274" i="31"/>
  <c r="S274" i="31" s="1"/>
  <c r="J274" i="31"/>
  <c r="Q274" i="31" s="1"/>
  <c r="Z273" i="31"/>
  <c r="AA273" i="31" s="1"/>
  <c r="X273" i="31"/>
  <c r="U273" i="31"/>
  <c r="T273" i="31"/>
  <c r="R273" i="31"/>
  <c r="S273" i="31" s="1"/>
  <c r="Q273" i="31"/>
  <c r="J273" i="31"/>
  <c r="Z272" i="31"/>
  <c r="AA272" i="31" s="1"/>
  <c r="X272" i="31"/>
  <c r="U272" i="31"/>
  <c r="T272" i="31"/>
  <c r="R272" i="31"/>
  <c r="S272" i="31" s="1"/>
  <c r="J272" i="31"/>
  <c r="Q272" i="31" s="1"/>
  <c r="AA271" i="31"/>
  <c r="Z271" i="31"/>
  <c r="X271" i="31"/>
  <c r="U271" i="31"/>
  <c r="T271" i="31"/>
  <c r="R271" i="31"/>
  <c r="S271" i="31" s="1"/>
  <c r="Q271" i="31"/>
  <c r="J271" i="31"/>
  <c r="Z270" i="31"/>
  <c r="AA270" i="31" s="1"/>
  <c r="X270" i="31"/>
  <c r="U270" i="31"/>
  <c r="L270" i="31" s="1"/>
  <c r="T270" i="31"/>
  <c r="R270" i="31"/>
  <c r="S270" i="31" s="1"/>
  <c r="J270" i="31"/>
  <c r="Q270" i="31" s="1"/>
  <c r="Z269" i="31"/>
  <c r="AA269" i="31" s="1"/>
  <c r="X269" i="31"/>
  <c r="U269" i="31"/>
  <c r="T269" i="31"/>
  <c r="L269" i="31" s="1"/>
  <c r="R269" i="31"/>
  <c r="S269" i="31" s="1"/>
  <c r="Q269" i="31"/>
  <c r="J269" i="31"/>
  <c r="Z268" i="31"/>
  <c r="AA268" i="31" s="1"/>
  <c r="X268" i="31"/>
  <c r="U268" i="31"/>
  <c r="T268" i="31"/>
  <c r="R268" i="31"/>
  <c r="S268" i="31" s="1"/>
  <c r="J268" i="31"/>
  <c r="Q268" i="31" s="1"/>
  <c r="Z267" i="31"/>
  <c r="AA267" i="31" s="1"/>
  <c r="X267" i="31"/>
  <c r="U267" i="31"/>
  <c r="T267" i="31"/>
  <c r="R267" i="31"/>
  <c r="S267" i="31" s="1"/>
  <c r="Q267" i="31"/>
  <c r="J267" i="31"/>
  <c r="Z266" i="31"/>
  <c r="AA266" i="31" s="1"/>
  <c r="X266" i="31"/>
  <c r="U266" i="31"/>
  <c r="T266" i="31"/>
  <c r="R266" i="31"/>
  <c r="S266" i="31" s="1"/>
  <c r="L266" i="31"/>
  <c r="M266" i="31" s="1"/>
  <c r="O266" i="31" s="1"/>
  <c r="J266" i="31"/>
  <c r="Q266" i="31" s="1"/>
  <c r="Z265" i="31"/>
  <c r="AA265" i="31" s="1"/>
  <c r="X265" i="31"/>
  <c r="U265" i="31"/>
  <c r="T265" i="31"/>
  <c r="L265" i="31" s="1"/>
  <c r="R265" i="31"/>
  <c r="S265" i="31" s="1"/>
  <c r="Q265" i="31"/>
  <c r="J265" i="31"/>
  <c r="AA264" i="31"/>
  <c r="Z264" i="31"/>
  <c r="X264" i="31"/>
  <c r="U264" i="31"/>
  <c r="T264" i="31"/>
  <c r="L264" i="31" s="1"/>
  <c r="R264" i="31"/>
  <c r="S264" i="31" s="1"/>
  <c r="J264" i="31"/>
  <c r="Q264" i="31" s="1"/>
  <c r="Z263" i="31"/>
  <c r="AA263" i="31" s="1"/>
  <c r="X263" i="31"/>
  <c r="U263" i="31"/>
  <c r="T263" i="31"/>
  <c r="L263" i="31" s="1"/>
  <c r="R263" i="31"/>
  <c r="S263" i="31" s="1"/>
  <c r="Q263" i="31"/>
  <c r="J263" i="31"/>
  <c r="AA262" i="31"/>
  <c r="Z262" i="31"/>
  <c r="X262" i="31"/>
  <c r="U262" i="31"/>
  <c r="T262" i="31"/>
  <c r="R262" i="31"/>
  <c r="S262" i="31" s="1"/>
  <c r="L262" i="31"/>
  <c r="J262" i="31"/>
  <c r="Q262" i="31" s="1"/>
  <c r="AA261" i="31"/>
  <c r="Z261" i="31"/>
  <c r="X261" i="31"/>
  <c r="U261" i="31"/>
  <c r="T261" i="31"/>
  <c r="L261" i="31" s="1"/>
  <c r="R261" i="31"/>
  <c r="S261" i="31" s="1"/>
  <c r="Q261" i="31"/>
  <c r="J261" i="31"/>
  <c r="Z260" i="31"/>
  <c r="AA260" i="31" s="1"/>
  <c r="X260" i="31"/>
  <c r="U260" i="31"/>
  <c r="T260" i="31"/>
  <c r="R260" i="31"/>
  <c r="S260" i="31" s="1"/>
  <c r="J260" i="31"/>
  <c r="Q260" i="31" s="1"/>
  <c r="Z259" i="31"/>
  <c r="AA259" i="31" s="1"/>
  <c r="X259" i="31"/>
  <c r="U259" i="31"/>
  <c r="T259" i="31"/>
  <c r="R259" i="31"/>
  <c r="S259" i="31" s="1"/>
  <c r="Q259" i="31"/>
  <c r="J259" i="31"/>
  <c r="Z258" i="31"/>
  <c r="AA258" i="31" s="1"/>
  <c r="X258" i="31"/>
  <c r="U258" i="31"/>
  <c r="T258" i="31"/>
  <c r="L258" i="31" s="1"/>
  <c r="M258" i="31" s="1"/>
  <c r="O258" i="31" s="1"/>
  <c r="R258" i="31"/>
  <c r="S258" i="31" s="1"/>
  <c r="J258" i="31"/>
  <c r="Q258" i="31" s="1"/>
  <c r="Z257" i="31"/>
  <c r="AA257" i="31" s="1"/>
  <c r="X257" i="31"/>
  <c r="U257" i="31"/>
  <c r="T257" i="31"/>
  <c r="L257" i="31" s="1"/>
  <c r="S257" i="31"/>
  <c r="R257" i="31"/>
  <c r="Q257" i="31"/>
  <c r="J257" i="31"/>
  <c r="Z256" i="31"/>
  <c r="AA256" i="31" s="1"/>
  <c r="X256" i="31"/>
  <c r="U256" i="31"/>
  <c r="T256" i="31"/>
  <c r="R256" i="31"/>
  <c r="S256" i="31" s="1"/>
  <c r="J256" i="31"/>
  <c r="Q256" i="31" s="1"/>
  <c r="AA255" i="31"/>
  <c r="Z255" i="31"/>
  <c r="X255" i="31"/>
  <c r="U255" i="31"/>
  <c r="T255" i="31"/>
  <c r="R255" i="31"/>
  <c r="S255" i="31" s="1"/>
  <c r="L255" i="31"/>
  <c r="J255" i="31"/>
  <c r="Q255" i="31" s="1"/>
  <c r="Z254" i="31"/>
  <c r="AA254" i="31" s="1"/>
  <c r="X254" i="31"/>
  <c r="U254" i="31"/>
  <c r="L254" i="31" s="1"/>
  <c r="M254" i="31" s="1"/>
  <c r="O254" i="31" s="1"/>
  <c r="T254" i="31"/>
  <c r="R254" i="31"/>
  <c r="S254" i="31" s="1"/>
  <c r="Q254" i="31"/>
  <c r="J254" i="31"/>
  <c r="Z253" i="31"/>
  <c r="AA253" i="31" s="1"/>
  <c r="X253" i="31"/>
  <c r="U253" i="31"/>
  <c r="T253" i="31"/>
  <c r="L253" i="31" s="1"/>
  <c r="R253" i="31"/>
  <c r="S253" i="31" s="1"/>
  <c r="J253" i="31"/>
  <c r="Q253" i="31" s="1"/>
  <c r="Z252" i="31"/>
  <c r="AA252" i="31" s="1"/>
  <c r="X252" i="31"/>
  <c r="U252" i="31"/>
  <c r="T252" i="31"/>
  <c r="R252" i="31"/>
  <c r="S252" i="31" s="1"/>
  <c r="J252" i="31"/>
  <c r="Q252" i="31" s="1"/>
  <c r="AA251" i="31"/>
  <c r="Z251" i="31"/>
  <c r="X251" i="31"/>
  <c r="U251" i="31"/>
  <c r="T251" i="31"/>
  <c r="R251" i="31"/>
  <c r="S251" i="31" s="1"/>
  <c r="Q251" i="31"/>
  <c r="J251" i="31"/>
  <c r="Z250" i="31"/>
  <c r="AA250" i="31" s="1"/>
  <c r="X250" i="31"/>
  <c r="U250" i="31"/>
  <c r="T250" i="31"/>
  <c r="L250" i="31" s="1"/>
  <c r="R250" i="31"/>
  <c r="S250" i="31" s="1"/>
  <c r="J250" i="31"/>
  <c r="Q250" i="31" s="1"/>
  <c r="Z249" i="31"/>
  <c r="AA249" i="31" s="1"/>
  <c r="X249" i="31"/>
  <c r="U249" i="31"/>
  <c r="T249" i="31"/>
  <c r="R249" i="31"/>
  <c r="S249" i="31" s="1"/>
  <c r="L249" i="31"/>
  <c r="J249" i="31"/>
  <c r="Q249" i="31" s="1"/>
  <c r="Z248" i="31"/>
  <c r="AA248" i="31" s="1"/>
  <c r="X248" i="31"/>
  <c r="U248" i="31"/>
  <c r="L248" i="31" s="1"/>
  <c r="M248" i="31" s="1"/>
  <c r="O248" i="31" s="1"/>
  <c r="T248" i="31"/>
  <c r="R248" i="31"/>
  <c r="S248" i="31" s="1"/>
  <c r="Q248" i="31"/>
  <c r="J248" i="31"/>
  <c r="Z247" i="31"/>
  <c r="AA247" i="31" s="1"/>
  <c r="X247" i="31"/>
  <c r="U247" i="31"/>
  <c r="T247" i="31"/>
  <c r="S247" i="31"/>
  <c r="R247" i="31"/>
  <c r="J247" i="31"/>
  <c r="Q247" i="31" s="1"/>
  <c r="Z246" i="31"/>
  <c r="AA246" i="31" s="1"/>
  <c r="X246" i="31"/>
  <c r="U246" i="31"/>
  <c r="T246" i="31"/>
  <c r="R246" i="31"/>
  <c r="S246" i="31" s="1"/>
  <c r="J246" i="31"/>
  <c r="Q246" i="31" s="1"/>
  <c r="Z245" i="31"/>
  <c r="AA245" i="31" s="1"/>
  <c r="X245" i="31"/>
  <c r="U245" i="31"/>
  <c r="T245" i="31"/>
  <c r="L245" i="31" s="1"/>
  <c r="R245" i="31"/>
  <c r="S245" i="31" s="1"/>
  <c r="Q245" i="31"/>
  <c r="J245" i="31"/>
  <c r="Z244" i="31"/>
  <c r="AA244" i="31" s="1"/>
  <c r="X244" i="31"/>
  <c r="U244" i="31"/>
  <c r="T244" i="31"/>
  <c r="R244" i="31"/>
  <c r="S244" i="31" s="1"/>
  <c r="J244" i="31"/>
  <c r="Q244" i="31" s="1"/>
  <c r="Z243" i="31"/>
  <c r="AA243" i="31" s="1"/>
  <c r="X243" i="31"/>
  <c r="U243" i="31"/>
  <c r="T243" i="31"/>
  <c r="R243" i="31"/>
  <c r="S243" i="31" s="1"/>
  <c r="Q243" i="31"/>
  <c r="J243" i="31"/>
  <c r="Z242" i="31"/>
  <c r="AA242" i="31" s="1"/>
  <c r="X242" i="31"/>
  <c r="U242" i="31"/>
  <c r="L242" i="31" s="1"/>
  <c r="T242" i="31"/>
  <c r="R242" i="31"/>
  <c r="S242" i="31" s="1"/>
  <c r="Q242" i="31"/>
  <c r="J242" i="31"/>
  <c r="Z241" i="31"/>
  <c r="AA241" i="31" s="1"/>
  <c r="X241" i="31"/>
  <c r="U241" i="31"/>
  <c r="T241" i="31"/>
  <c r="L241" i="31" s="1"/>
  <c r="R241" i="31"/>
  <c r="S241" i="31" s="1"/>
  <c r="J241" i="31"/>
  <c r="Q241" i="31" s="1"/>
  <c r="Z240" i="31"/>
  <c r="AA240" i="31" s="1"/>
  <c r="X240" i="31"/>
  <c r="U240" i="31"/>
  <c r="T240" i="31"/>
  <c r="R240" i="31"/>
  <c r="S240" i="31" s="1"/>
  <c r="L240" i="31"/>
  <c r="J240" i="31"/>
  <c r="Q240" i="31" s="1"/>
  <c r="Z239" i="31"/>
  <c r="AA239" i="31" s="1"/>
  <c r="X239" i="31"/>
  <c r="U239" i="31"/>
  <c r="T239" i="31"/>
  <c r="R239" i="31"/>
  <c r="S239" i="31" s="1"/>
  <c r="Q239" i="31"/>
  <c r="J239" i="31"/>
  <c r="Z238" i="31"/>
  <c r="AA238" i="31" s="1"/>
  <c r="X238" i="31"/>
  <c r="U238" i="31"/>
  <c r="T238" i="31"/>
  <c r="R238" i="31"/>
  <c r="S238" i="31" s="1"/>
  <c r="L238" i="31"/>
  <c r="J238" i="31"/>
  <c r="Q238" i="31" s="1"/>
  <c r="AA237" i="31"/>
  <c r="Z237" i="31"/>
  <c r="X237" i="31"/>
  <c r="U237" i="31"/>
  <c r="T237" i="31"/>
  <c r="R237" i="31"/>
  <c r="S237" i="31" s="1"/>
  <c r="L237" i="31"/>
  <c r="M237" i="31" s="1"/>
  <c r="O237" i="31" s="1"/>
  <c r="J237" i="31"/>
  <c r="Q237" i="31" s="1"/>
  <c r="Z236" i="31"/>
  <c r="AA236" i="31" s="1"/>
  <c r="X236" i="31"/>
  <c r="U236" i="31"/>
  <c r="T236" i="31"/>
  <c r="R236" i="31"/>
  <c r="S236" i="31" s="1"/>
  <c r="Q236" i="31"/>
  <c r="J236" i="31"/>
  <c r="Z235" i="31"/>
  <c r="AA235" i="31" s="1"/>
  <c r="X235" i="31"/>
  <c r="U235" i="31"/>
  <c r="T235" i="31"/>
  <c r="L235" i="31" s="1"/>
  <c r="M235" i="31" s="1"/>
  <c r="R235" i="31"/>
  <c r="S235" i="31" s="1"/>
  <c r="O235" i="31"/>
  <c r="J235" i="31"/>
  <c r="Q235" i="31" s="1"/>
  <c r="Z234" i="31"/>
  <c r="AA234" i="31" s="1"/>
  <c r="X234" i="31"/>
  <c r="U234" i="31"/>
  <c r="T234" i="31"/>
  <c r="R234" i="31"/>
  <c r="S234" i="31" s="1"/>
  <c r="Q234" i="31"/>
  <c r="L234" i="31"/>
  <c r="J234" i="31"/>
  <c r="Z233" i="31"/>
  <c r="AA233" i="31" s="1"/>
  <c r="X233" i="31"/>
  <c r="U233" i="31"/>
  <c r="T233" i="31"/>
  <c r="L233" i="31" s="1"/>
  <c r="R233" i="31"/>
  <c r="S233" i="31" s="1"/>
  <c r="J233" i="31"/>
  <c r="Q233" i="31" s="1"/>
  <c r="Z232" i="31"/>
  <c r="AA232" i="31" s="1"/>
  <c r="X232" i="31"/>
  <c r="U232" i="31"/>
  <c r="T232" i="31"/>
  <c r="R232" i="31"/>
  <c r="S232" i="31" s="1"/>
  <c r="J232" i="31"/>
  <c r="Q232" i="31" s="1"/>
  <c r="Z231" i="31"/>
  <c r="AA231" i="31" s="1"/>
  <c r="X231" i="31"/>
  <c r="U231" i="31"/>
  <c r="T231" i="31"/>
  <c r="L231" i="31" s="1"/>
  <c r="R231" i="31"/>
  <c r="S231" i="31" s="1"/>
  <c r="Q231" i="31"/>
  <c r="J231" i="31"/>
  <c r="Z230" i="31"/>
  <c r="AA230" i="31" s="1"/>
  <c r="X230" i="31"/>
  <c r="U230" i="31"/>
  <c r="T230" i="31"/>
  <c r="R230" i="31"/>
  <c r="S230" i="31" s="1"/>
  <c r="L230" i="31"/>
  <c r="J230" i="31"/>
  <c r="Q230" i="31" s="1"/>
  <c r="Z229" i="31"/>
  <c r="AA229" i="31" s="1"/>
  <c r="X229" i="31"/>
  <c r="U229" i="31"/>
  <c r="T229" i="31"/>
  <c r="R229" i="31"/>
  <c r="S229" i="31" s="1"/>
  <c r="J229" i="31"/>
  <c r="Q229" i="31" s="1"/>
  <c r="Z228" i="31"/>
  <c r="AA228" i="31" s="1"/>
  <c r="X228" i="31"/>
  <c r="U228" i="31"/>
  <c r="T228" i="31"/>
  <c r="R228" i="31"/>
  <c r="S228" i="31" s="1"/>
  <c r="Q228" i="31"/>
  <c r="J228" i="31"/>
  <c r="AA227" i="31"/>
  <c r="Z227" i="31"/>
  <c r="X227" i="31"/>
  <c r="U227" i="31"/>
  <c r="T227" i="31"/>
  <c r="R227" i="31"/>
  <c r="S227" i="31" s="1"/>
  <c r="J227" i="31"/>
  <c r="Q227" i="31" s="1"/>
  <c r="Z226" i="31"/>
  <c r="AA226" i="31" s="1"/>
  <c r="X226" i="31"/>
  <c r="U226" i="31"/>
  <c r="T226" i="31"/>
  <c r="R226" i="31"/>
  <c r="S226" i="31" s="1"/>
  <c r="Q226" i="31"/>
  <c r="L226" i="31"/>
  <c r="M226" i="31" s="1"/>
  <c r="O226" i="31" s="1"/>
  <c r="J226" i="31"/>
  <c r="Z225" i="31"/>
  <c r="AA225" i="31" s="1"/>
  <c r="X225" i="31"/>
  <c r="U225" i="31"/>
  <c r="T225" i="31"/>
  <c r="R225" i="31"/>
  <c r="S225" i="31" s="1"/>
  <c r="J225" i="31"/>
  <c r="Q225" i="31" s="1"/>
  <c r="Z224" i="31"/>
  <c r="AA224" i="31" s="1"/>
  <c r="X224" i="31"/>
  <c r="U224" i="31"/>
  <c r="T224" i="31"/>
  <c r="R224" i="31"/>
  <c r="S224" i="31" s="1"/>
  <c r="J224" i="31"/>
  <c r="Q224" i="31" s="1"/>
  <c r="AA223" i="31"/>
  <c r="Z223" i="31"/>
  <c r="X223" i="31"/>
  <c r="U223" i="31"/>
  <c r="T223" i="31"/>
  <c r="R223" i="31"/>
  <c r="S223" i="31" s="1"/>
  <c r="Q223" i="31"/>
  <c r="J223" i="31"/>
  <c r="Z222" i="31"/>
  <c r="AA222" i="31" s="1"/>
  <c r="X222" i="31"/>
  <c r="U222" i="31"/>
  <c r="T222" i="31"/>
  <c r="L222" i="31" s="1"/>
  <c r="S222" i="31"/>
  <c r="R222" i="31"/>
  <c r="J222" i="31"/>
  <c r="Q222" i="31" s="1"/>
  <c r="Z221" i="31"/>
  <c r="AA221" i="31" s="1"/>
  <c r="X221" i="31"/>
  <c r="U221" i="31"/>
  <c r="T221" i="31"/>
  <c r="R221" i="31"/>
  <c r="S221" i="31" s="1"/>
  <c r="Q221" i="31"/>
  <c r="J221" i="31"/>
  <c r="Z220" i="31"/>
  <c r="AA220" i="31" s="1"/>
  <c r="X220" i="31"/>
  <c r="U220" i="31"/>
  <c r="T220" i="31"/>
  <c r="L220" i="31" s="1"/>
  <c r="M220" i="31" s="1"/>
  <c r="S220" i="31"/>
  <c r="R220" i="31"/>
  <c r="O220" i="31"/>
  <c r="J220" i="31"/>
  <c r="Q220" i="31" s="1"/>
  <c r="Z219" i="31"/>
  <c r="AA219" i="31" s="1"/>
  <c r="X219" i="31"/>
  <c r="U219" i="31"/>
  <c r="T219" i="31"/>
  <c r="R219" i="31"/>
  <c r="S219" i="31" s="1"/>
  <c r="Q219" i="31"/>
  <c r="J219" i="31"/>
  <c r="Z218" i="31"/>
  <c r="AA218" i="31" s="1"/>
  <c r="X218" i="31"/>
  <c r="U218" i="31"/>
  <c r="T218" i="31"/>
  <c r="L218" i="31" s="1"/>
  <c r="S218" i="31"/>
  <c r="R218" i="31"/>
  <c r="J218" i="31"/>
  <c r="Q218" i="31" s="1"/>
  <c r="Z217" i="31"/>
  <c r="AA217" i="31" s="1"/>
  <c r="X217" i="31"/>
  <c r="U217" i="31"/>
  <c r="L217" i="31" s="1"/>
  <c r="T217" i="31"/>
  <c r="R217" i="31"/>
  <c r="S217" i="31" s="1"/>
  <c r="Q217" i="31"/>
  <c r="J217" i="31"/>
  <c r="Z216" i="31"/>
  <c r="AA216" i="31" s="1"/>
  <c r="X216" i="31"/>
  <c r="U216" i="31"/>
  <c r="T216" i="31"/>
  <c r="R216" i="31"/>
  <c r="S216" i="31" s="1"/>
  <c r="J216" i="31"/>
  <c r="Q216" i="31" s="1"/>
  <c r="Z215" i="31"/>
  <c r="AA215" i="31" s="1"/>
  <c r="X215" i="31"/>
  <c r="U215" i="31"/>
  <c r="T215" i="31"/>
  <c r="L215" i="31" s="1"/>
  <c r="M215" i="31" s="1"/>
  <c r="O215" i="31" s="1"/>
  <c r="R215" i="31"/>
  <c r="S215" i="31" s="1"/>
  <c r="Q215" i="31"/>
  <c r="J215" i="31"/>
  <c r="Z214" i="31"/>
  <c r="AA214" i="31" s="1"/>
  <c r="X214" i="31"/>
  <c r="U214" i="31"/>
  <c r="T214" i="31"/>
  <c r="R214" i="31"/>
  <c r="S214" i="31" s="1"/>
  <c r="J214" i="31"/>
  <c r="Q214" i="31" s="1"/>
  <c r="Z213" i="31"/>
  <c r="AA213" i="31" s="1"/>
  <c r="X213" i="31"/>
  <c r="U213" i="31"/>
  <c r="T213" i="31"/>
  <c r="S213" i="31"/>
  <c r="R213" i="31"/>
  <c r="Q213" i="31"/>
  <c r="L213" i="31"/>
  <c r="M213" i="31" s="1"/>
  <c r="O213" i="31" s="1"/>
  <c r="J213" i="31"/>
  <c r="Z212" i="31"/>
  <c r="AA212" i="31" s="1"/>
  <c r="X212" i="31"/>
  <c r="U212" i="31"/>
  <c r="T212" i="31"/>
  <c r="R212" i="31"/>
  <c r="S212" i="31" s="1"/>
  <c r="J212" i="31"/>
  <c r="Q212" i="31" s="1"/>
  <c r="Z211" i="31"/>
  <c r="AA211" i="31" s="1"/>
  <c r="X211" i="31"/>
  <c r="U211" i="31"/>
  <c r="T211" i="31"/>
  <c r="R211" i="31"/>
  <c r="S211" i="31" s="1"/>
  <c r="Q211" i="31"/>
  <c r="L211" i="31"/>
  <c r="M211" i="31" s="1"/>
  <c r="O211" i="31" s="1"/>
  <c r="J211" i="31"/>
  <c r="Z210" i="31"/>
  <c r="AA210" i="31" s="1"/>
  <c r="X210" i="31"/>
  <c r="U210" i="31"/>
  <c r="T210" i="31"/>
  <c r="R210" i="31"/>
  <c r="S210" i="31" s="1"/>
  <c r="Q210" i="31"/>
  <c r="L210" i="31"/>
  <c r="J210" i="31"/>
  <c r="Z209" i="31"/>
  <c r="AA209" i="31" s="1"/>
  <c r="X209" i="31"/>
  <c r="U209" i="31"/>
  <c r="T209" i="31"/>
  <c r="R209" i="31"/>
  <c r="S209" i="31" s="1"/>
  <c r="Q209" i="31"/>
  <c r="J209" i="31"/>
  <c r="Z208" i="31"/>
  <c r="AA208" i="31" s="1"/>
  <c r="X208" i="31"/>
  <c r="U208" i="31"/>
  <c r="T208" i="31"/>
  <c r="R208" i="31"/>
  <c r="S208" i="31" s="1"/>
  <c r="L208" i="31"/>
  <c r="M208" i="31" s="1"/>
  <c r="O208" i="31" s="1"/>
  <c r="J208" i="31"/>
  <c r="Q208" i="31" s="1"/>
  <c r="Z207" i="31"/>
  <c r="AA207" i="31" s="1"/>
  <c r="X207" i="31"/>
  <c r="U207" i="31"/>
  <c r="L207" i="31" s="1"/>
  <c r="M207" i="31" s="1"/>
  <c r="T207" i="31"/>
  <c r="R207" i="31"/>
  <c r="S207" i="31" s="1"/>
  <c r="O207" i="31"/>
  <c r="J207" i="31"/>
  <c r="Q207" i="31" s="1"/>
  <c r="Z206" i="31"/>
  <c r="AA206" i="31" s="1"/>
  <c r="X206" i="31"/>
  <c r="U206" i="31"/>
  <c r="T206" i="31"/>
  <c r="R206" i="31"/>
  <c r="S206" i="31" s="1"/>
  <c r="J206" i="31"/>
  <c r="Q206" i="31" s="1"/>
  <c r="Z205" i="31"/>
  <c r="AA205" i="31" s="1"/>
  <c r="X205" i="31"/>
  <c r="U205" i="31"/>
  <c r="T205" i="31"/>
  <c r="S205" i="31"/>
  <c r="R205" i="31"/>
  <c r="J205" i="31"/>
  <c r="Q205" i="31" s="1"/>
  <c r="Z204" i="31"/>
  <c r="AA204" i="31" s="1"/>
  <c r="X204" i="31"/>
  <c r="U204" i="31"/>
  <c r="T204" i="31"/>
  <c r="R204" i="31"/>
  <c r="S204" i="31" s="1"/>
  <c r="J204" i="31"/>
  <c r="Q204" i="31" s="1"/>
  <c r="Z203" i="31"/>
  <c r="AA203" i="31" s="1"/>
  <c r="X203" i="31"/>
  <c r="U203" i="31"/>
  <c r="T203" i="31"/>
  <c r="L203" i="31" s="1"/>
  <c r="S203" i="31"/>
  <c r="R203" i="31"/>
  <c r="Q203" i="31"/>
  <c r="J203" i="31"/>
  <c r="Z202" i="31"/>
  <c r="AA202" i="31" s="1"/>
  <c r="X202" i="31"/>
  <c r="U202" i="31"/>
  <c r="T202" i="31"/>
  <c r="R202" i="31"/>
  <c r="S202" i="31" s="1"/>
  <c r="Q202" i="31"/>
  <c r="L202" i="31"/>
  <c r="J202" i="31"/>
  <c r="Z201" i="31"/>
  <c r="AA201" i="31" s="1"/>
  <c r="X201" i="31"/>
  <c r="U201" i="31"/>
  <c r="L201" i="31" s="1"/>
  <c r="M201" i="31" s="1"/>
  <c r="T201" i="31"/>
  <c r="R201" i="31"/>
  <c r="S201" i="31" s="1"/>
  <c r="Q201" i="31"/>
  <c r="O201" i="31"/>
  <c r="J201" i="31"/>
  <c r="Z200" i="31"/>
  <c r="AA200" i="31" s="1"/>
  <c r="X200" i="31"/>
  <c r="U200" i="31"/>
  <c r="T200" i="31"/>
  <c r="L200" i="31" s="1"/>
  <c r="R200" i="31"/>
  <c r="S200" i="31" s="1"/>
  <c r="J200" i="31"/>
  <c r="Q200" i="31" s="1"/>
  <c r="AA199" i="31"/>
  <c r="Z199" i="31"/>
  <c r="X199" i="31"/>
  <c r="U199" i="31"/>
  <c r="T199" i="31"/>
  <c r="R199" i="31"/>
  <c r="S199" i="31" s="1"/>
  <c r="J199" i="31"/>
  <c r="Q199" i="31" s="1"/>
  <c r="Z198" i="31"/>
  <c r="AA198" i="31" s="1"/>
  <c r="X198" i="31"/>
  <c r="U198" i="31"/>
  <c r="T198" i="31"/>
  <c r="L198" i="31" s="1"/>
  <c r="S198" i="31"/>
  <c r="R198" i="31"/>
  <c r="J198" i="31"/>
  <c r="Q198" i="31" s="1"/>
  <c r="Z197" i="31"/>
  <c r="AA197" i="31" s="1"/>
  <c r="X197" i="31"/>
  <c r="U197" i="31"/>
  <c r="T197" i="31"/>
  <c r="S197" i="31"/>
  <c r="R197" i="31"/>
  <c r="J197" i="31"/>
  <c r="Q197" i="31" s="1"/>
  <c r="Z196" i="31"/>
  <c r="AA196" i="31" s="1"/>
  <c r="X196" i="31"/>
  <c r="U196" i="31"/>
  <c r="T196" i="31"/>
  <c r="R196" i="31"/>
  <c r="S196" i="31" s="1"/>
  <c r="J196" i="31"/>
  <c r="Q196" i="31" s="1"/>
  <c r="Z195" i="31"/>
  <c r="AA195" i="31" s="1"/>
  <c r="X195" i="31"/>
  <c r="U195" i="31"/>
  <c r="L195" i="31" s="1"/>
  <c r="M195" i="31" s="1"/>
  <c r="O195" i="31" s="1"/>
  <c r="T195" i="31"/>
  <c r="R195" i="31"/>
  <c r="S195" i="31" s="1"/>
  <c r="Q195" i="31"/>
  <c r="J195" i="31"/>
  <c r="Z194" i="31"/>
  <c r="AA194" i="31" s="1"/>
  <c r="X194" i="31"/>
  <c r="U194" i="31"/>
  <c r="T194" i="31"/>
  <c r="L194" i="31" s="1"/>
  <c r="R194" i="31"/>
  <c r="S194" i="31" s="1"/>
  <c r="Q194" i="31"/>
  <c r="J194" i="31"/>
  <c r="Z193" i="31"/>
  <c r="AA193" i="31" s="1"/>
  <c r="X193" i="31"/>
  <c r="U193" i="31"/>
  <c r="T193" i="31"/>
  <c r="R193" i="31"/>
  <c r="S193" i="31" s="1"/>
  <c r="Q193" i="31"/>
  <c r="J193" i="31"/>
  <c r="Z192" i="31"/>
  <c r="AA192" i="31" s="1"/>
  <c r="X192" i="31"/>
  <c r="U192" i="31"/>
  <c r="T192" i="31"/>
  <c r="R192" i="31"/>
  <c r="S192" i="31" s="1"/>
  <c r="L192" i="31"/>
  <c r="M192" i="31" s="1"/>
  <c r="O192" i="31" s="1"/>
  <c r="J192" i="31"/>
  <c r="Q192" i="31" s="1"/>
  <c r="Z191" i="31"/>
  <c r="AA191" i="31" s="1"/>
  <c r="X191" i="31"/>
  <c r="U191" i="31"/>
  <c r="L191" i="31" s="1"/>
  <c r="M191" i="31" s="1"/>
  <c r="O191" i="31" s="1"/>
  <c r="T191" i="31"/>
  <c r="R191" i="31"/>
  <c r="S191" i="31" s="1"/>
  <c r="J191" i="31"/>
  <c r="Q191" i="31" s="1"/>
  <c r="Z190" i="31"/>
  <c r="AA190" i="31" s="1"/>
  <c r="X190" i="31"/>
  <c r="U190" i="31"/>
  <c r="T190" i="31"/>
  <c r="L190" i="31" s="1"/>
  <c r="R190" i="31"/>
  <c r="S190" i="31" s="1"/>
  <c r="J190" i="31"/>
  <c r="Q190" i="31" s="1"/>
  <c r="AA189" i="31"/>
  <c r="Z189" i="31"/>
  <c r="X189" i="31"/>
  <c r="U189" i="31"/>
  <c r="L189" i="31" s="1"/>
  <c r="T189" i="31"/>
  <c r="R189" i="31"/>
  <c r="S189" i="31" s="1"/>
  <c r="J189" i="31"/>
  <c r="Q189" i="31" s="1"/>
  <c r="Z188" i="31"/>
  <c r="AA188" i="31" s="1"/>
  <c r="X188" i="31"/>
  <c r="U188" i="31"/>
  <c r="T188" i="31"/>
  <c r="S188" i="31"/>
  <c r="R188" i="31"/>
  <c r="J188" i="31"/>
  <c r="Q188" i="31" s="1"/>
  <c r="Z187" i="31"/>
  <c r="AA187" i="31" s="1"/>
  <c r="X187" i="31"/>
  <c r="U187" i="31"/>
  <c r="T187" i="31"/>
  <c r="R187" i="31"/>
  <c r="S187" i="31" s="1"/>
  <c r="Q187" i="31"/>
  <c r="L187" i="31"/>
  <c r="M187" i="31" s="1"/>
  <c r="O187" i="31" s="1"/>
  <c r="J187" i="31"/>
  <c r="Z186" i="31"/>
  <c r="AA186" i="31" s="1"/>
  <c r="X186" i="31"/>
  <c r="U186" i="31"/>
  <c r="T186" i="31"/>
  <c r="R186" i="31"/>
  <c r="S186" i="31" s="1"/>
  <c r="Q186" i="31"/>
  <c r="L186" i="31"/>
  <c r="J186" i="31"/>
  <c r="Z185" i="31"/>
  <c r="AA185" i="31" s="1"/>
  <c r="X185" i="31"/>
  <c r="U185" i="31"/>
  <c r="T185" i="31"/>
  <c r="R185" i="31"/>
  <c r="S185" i="31" s="1"/>
  <c r="Q185" i="31"/>
  <c r="J185" i="31"/>
  <c r="Z184" i="31"/>
  <c r="AA184" i="31" s="1"/>
  <c r="X184" i="31"/>
  <c r="U184" i="31"/>
  <c r="T184" i="31"/>
  <c r="R184" i="31"/>
  <c r="S184" i="31" s="1"/>
  <c r="L184" i="31"/>
  <c r="M184" i="31" s="1"/>
  <c r="O184" i="31" s="1"/>
  <c r="J184" i="31"/>
  <c r="Q184" i="31" s="1"/>
  <c r="Z183" i="31"/>
  <c r="AA183" i="31" s="1"/>
  <c r="X183" i="31"/>
  <c r="U183" i="31"/>
  <c r="L183" i="31" s="1"/>
  <c r="M183" i="31" s="1"/>
  <c r="T183" i="31"/>
  <c r="R183" i="31"/>
  <c r="S183" i="31" s="1"/>
  <c r="O183" i="31"/>
  <c r="J183" i="31"/>
  <c r="Q183" i="31" s="1"/>
  <c r="Z182" i="31"/>
  <c r="AA182" i="31" s="1"/>
  <c r="X182" i="31"/>
  <c r="U182" i="31"/>
  <c r="T182" i="31"/>
  <c r="R182" i="31"/>
  <c r="S182" i="31" s="1"/>
  <c r="J182" i="31"/>
  <c r="Q182" i="31" s="1"/>
  <c r="Z181" i="31"/>
  <c r="AA181" i="31" s="1"/>
  <c r="X181" i="31"/>
  <c r="U181" i="31"/>
  <c r="T181" i="31"/>
  <c r="R181" i="31"/>
  <c r="S181" i="31" s="1"/>
  <c r="J181" i="31"/>
  <c r="Q181" i="31" s="1"/>
  <c r="Z180" i="31"/>
  <c r="AA180" i="31" s="1"/>
  <c r="X180" i="31"/>
  <c r="U180" i="31"/>
  <c r="T180" i="31"/>
  <c r="R180" i="31"/>
  <c r="S180" i="31" s="1"/>
  <c r="J180" i="31"/>
  <c r="Q180" i="31" s="1"/>
  <c r="Z179" i="31"/>
  <c r="AA179" i="31" s="1"/>
  <c r="X179" i="31"/>
  <c r="U179" i="31"/>
  <c r="T179" i="31"/>
  <c r="L179" i="31" s="1"/>
  <c r="M179" i="31" s="1"/>
  <c r="O179" i="31" s="1"/>
  <c r="S179" i="31"/>
  <c r="R179" i="31"/>
  <c r="Q179" i="31"/>
  <c r="J179" i="31"/>
  <c r="Z178" i="31"/>
  <c r="AA178" i="31" s="1"/>
  <c r="X178" i="31"/>
  <c r="U178" i="31"/>
  <c r="T178" i="31"/>
  <c r="L178" i="31" s="1"/>
  <c r="R178" i="31"/>
  <c r="S178" i="31" s="1"/>
  <c r="Q178" i="31"/>
  <c r="J178" i="31"/>
  <c r="Z177" i="31"/>
  <c r="AA177" i="31" s="1"/>
  <c r="X177" i="31"/>
  <c r="U177" i="31"/>
  <c r="L177" i="31" s="1"/>
  <c r="M177" i="31" s="1"/>
  <c r="T177" i="31"/>
  <c r="R177" i="31"/>
  <c r="S177" i="31" s="1"/>
  <c r="Q177" i="31"/>
  <c r="O177" i="31"/>
  <c r="J177" i="31"/>
  <c r="Z176" i="31"/>
  <c r="AA176" i="31" s="1"/>
  <c r="X176" i="31"/>
  <c r="U176" i="31"/>
  <c r="L176" i="31" s="1"/>
  <c r="M176" i="31" s="1"/>
  <c r="O176" i="31" s="1"/>
  <c r="T176" i="31"/>
  <c r="R176" i="31"/>
  <c r="S176" i="31" s="1"/>
  <c r="J176" i="31"/>
  <c r="Q176" i="31" s="1"/>
  <c r="Z175" i="31"/>
  <c r="AA175" i="31" s="1"/>
  <c r="X175" i="31"/>
  <c r="U175" i="31"/>
  <c r="T175" i="31"/>
  <c r="R175" i="31"/>
  <c r="S175" i="31" s="1"/>
  <c r="J175" i="31"/>
  <c r="Q175" i="31" s="1"/>
  <c r="Z174" i="31"/>
  <c r="AA174" i="31" s="1"/>
  <c r="X174" i="31"/>
  <c r="U174" i="31"/>
  <c r="T174" i="31"/>
  <c r="R174" i="31"/>
  <c r="S174" i="31" s="1"/>
  <c r="J174" i="31"/>
  <c r="Q174" i="31" s="1"/>
  <c r="Z173" i="31"/>
  <c r="AA173" i="31" s="1"/>
  <c r="X173" i="31"/>
  <c r="U173" i="31"/>
  <c r="T173" i="31"/>
  <c r="R173" i="31"/>
  <c r="S173" i="31" s="1"/>
  <c r="Q173" i="31"/>
  <c r="J173" i="31"/>
  <c r="Z172" i="31"/>
  <c r="AA172" i="31" s="1"/>
  <c r="X172" i="31"/>
  <c r="U172" i="31"/>
  <c r="T172" i="31"/>
  <c r="R172" i="31"/>
  <c r="S172" i="31" s="1"/>
  <c r="J172" i="31"/>
  <c r="Q172" i="31" s="1"/>
  <c r="Z171" i="31"/>
  <c r="AA171" i="31" s="1"/>
  <c r="X171" i="31"/>
  <c r="U171" i="31"/>
  <c r="T171" i="31"/>
  <c r="R171" i="31"/>
  <c r="S171" i="31" s="1"/>
  <c r="Q171" i="31"/>
  <c r="L171" i="31"/>
  <c r="J171" i="31"/>
  <c r="Z170" i="31"/>
  <c r="AA170" i="31" s="1"/>
  <c r="X170" i="31"/>
  <c r="U170" i="31"/>
  <c r="L170" i="31" s="1"/>
  <c r="M170" i="31" s="1"/>
  <c r="O170" i="31" s="1"/>
  <c r="T170" i="31"/>
  <c r="R170" i="31"/>
  <c r="S170" i="31" s="1"/>
  <c r="J170" i="31"/>
  <c r="Q170" i="31" s="1"/>
  <c r="Z169" i="31"/>
  <c r="AA169" i="31" s="1"/>
  <c r="X169" i="31"/>
  <c r="U169" i="31"/>
  <c r="T169" i="31"/>
  <c r="L169" i="31" s="1"/>
  <c r="R169" i="31"/>
  <c r="S169" i="31" s="1"/>
  <c r="Q169" i="31"/>
  <c r="J169" i="31"/>
  <c r="Z168" i="31"/>
  <c r="AA168" i="31" s="1"/>
  <c r="X168" i="31"/>
  <c r="U168" i="31"/>
  <c r="L168" i="31" s="1"/>
  <c r="T168" i="31"/>
  <c r="R168" i="31"/>
  <c r="S168" i="31" s="1"/>
  <c r="J168" i="31"/>
  <c r="Q168" i="31" s="1"/>
  <c r="Z167" i="31"/>
  <c r="AA167" i="31" s="1"/>
  <c r="X167" i="31"/>
  <c r="U167" i="31"/>
  <c r="T167" i="31"/>
  <c r="L167" i="31" s="1"/>
  <c r="R167" i="31"/>
  <c r="S167" i="31" s="1"/>
  <c r="Q167" i="31"/>
  <c r="J167" i="31"/>
  <c r="AA166" i="31"/>
  <c r="Z166" i="31"/>
  <c r="X166" i="31"/>
  <c r="U166" i="31"/>
  <c r="T166" i="31"/>
  <c r="R166" i="31"/>
  <c r="S166" i="31" s="1"/>
  <c r="L166" i="31"/>
  <c r="J166" i="31"/>
  <c r="Q166" i="31" s="1"/>
  <c r="Z165" i="31"/>
  <c r="AA165" i="31" s="1"/>
  <c r="X165" i="31"/>
  <c r="U165" i="31"/>
  <c r="T165" i="31"/>
  <c r="R165" i="31"/>
  <c r="S165" i="31" s="1"/>
  <c r="Q165" i="31"/>
  <c r="L165" i="31"/>
  <c r="M165" i="31" s="1"/>
  <c r="O165" i="31" s="1"/>
  <c r="J165" i="31"/>
  <c r="Z164" i="31"/>
  <c r="AA164" i="31" s="1"/>
  <c r="X164" i="31"/>
  <c r="U164" i="31"/>
  <c r="L164" i="31" s="1"/>
  <c r="T164" i="31"/>
  <c r="R164" i="31"/>
  <c r="S164" i="31" s="1"/>
  <c r="J164" i="31"/>
  <c r="Q164" i="31" s="1"/>
  <c r="Z163" i="31"/>
  <c r="AA163" i="31" s="1"/>
  <c r="X163" i="31"/>
  <c r="U163" i="31"/>
  <c r="T163" i="31"/>
  <c r="L163" i="31" s="1"/>
  <c r="R163" i="31"/>
  <c r="S163" i="31" s="1"/>
  <c r="Q163" i="31"/>
  <c r="J163" i="31"/>
  <c r="Z162" i="31"/>
  <c r="AA162" i="31" s="1"/>
  <c r="X162" i="31"/>
  <c r="U162" i="31"/>
  <c r="T162" i="31"/>
  <c r="R162" i="31"/>
  <c r="S162" i="31" s="1"/>
  <c r="J162" i="31"/>
  <c r="Q162" i="31" s="1"/>
  <c r="Z161" i="31"/>
  <c r="AA161" i="31" s="1"/>
  <c r="X161" i="31"/>
  <c r="U161" i="31"/>
  <c r="T161" i="31"/>
  <c r="R161" i="31"/>
  <c r="S161" i="31" s="1"/>
  <c r="Q161" i="31"/>
  <c r="J161" i="31"/>
  <c r="AA160" i="31"/>
  <c r="Z160" i="31"/>
  <c r="X160" i="31"/>
  <c r="U160" i="31"/>
  <c r="T160" i="31"/>
  <c r="R160" i="31"/>
  <c r="S160" i="31" s="1"/>
  <c r="L160" i="31"/>
  <c r="M160" i="31" s="1"/>
  <c r="O160" i="31" s="1"/>
  <c r="J160" i="31"/>
  <c r="Q160" i="31" s="1"/>
  <c r="Z159" i="31"/>
  <c r="AA159" i="31" s="1"/>
  <c r="X159" i="31"/>
  <c r="U159" i="31"/>
  <c r="T159" i="31"/>
  <c r="R159" i="31"/>
  <c r="S159" i="31" s="1"/>
  <c r="Q159" i="31"/>
  <c r="J159" i="31"/>
  <c r="Z158" i="31"/>
  <c r="AA158" i="31" s="1"/>
  <c r="X158" i="31"/>
  <c r="U158" i="31"/>
  <c r="T158" i="31"/>
  <c r="R158" i="31"/>
  <c r="S158" i="31" s="1"/>
  <c r="J158" i="31"/>
  <c r="Q158" i="31" s="1"/>
  <c r="Z157" i="31"/>
  <c r="AA157" i="31" s="1"/>
  <c r="X157" i="31"/>
  <c r="U157" i="31"/>
  <c r="T157" i="31"/>
  <c r="L157" i="31" s="1"/>
  <c r="R157" i="31"/>
  <c r="S157" i="31" s="1"/>
  <c r="Q157" i="31"/>
  <c r="J157" i="31"/>
  <c r="Z156" i="31"/>
  <c r="AA156" i="31" s="1"/>
  <c r="X156" i="31"/>
  <c r="U156" i="31"/>
  <c r="T156" i="31"/>
  <c r="S156" i="31"/>
  <c r="R156" i="31"/>
  <c r="J156" i="31"/>
  <c r="Q156" i="31" s="1"/>
  <c r="Z155" i="31"/>
  <c r="AA155" i="31" s="1"/>
  <c r="X155" i="31"/>
  <c r="U155" i="31"/>
  <c r="T155" i="31"/>
  <c r="L155" i="31" s="1"/>
  <c r="R155" i="31"/>
  <c r="S155" i="31" s="1"/>
  <c r="Q155" i="31"/>
  <c r="J155" i="31"/>
  <c r="AA154" i="31"/>
  <c r="Z154" i="31"/>
  <c r="X154" i="31"/>
  <c r="U154" i="31"/>
  <c r="T154" i="31"/>
  <c r="R154" i="31"/>
  <c r="S154" i="31" s="1"/>
  <c r="L154" i="31"/>
  <c r="M154" i="31" s="1"/>
  <c r="O154" i="31" s="1"/>
  <c r="J154" i="31"/>
  <c r="Q154" i="31" s="1"/>
  <c r="Z153" i="31"/>
  <c r="AA153" i="31" s="1"/>
  <c r="X153" i="31"/>
  <c r="U153" i="31"/>
  <c r="T153" i="31"/>
  <c r="L153" i="31" s="1"/>
  <c r="R153" i="31"/>
  <c r="S153" i="31" s="1"/>
  <c r="Q153" i="31"/>
  <c r="J153" i="31"/>
  <c r="Z152" i="31"/>
  <c r="AA152" i="31" s="1"/>
  <c r="X152" i="31"/>
  <c r="U152" i="31"/>
  <c r="T152" i="31"/>
  <c r="S152" i="31"/>
  <c r="R152" i="31"/>
  <c r="J152" i="31"/>
  <c r="Q152" i="31" s="1"/>
  <c r="Z151" i="31"/>
  <c r="AA151" i="31" s="1"/>
  <c r="X151" i="31"/>
  <c r="U151" i="31"/>
  <c r="T151" i="31"/>
  <c r="R151" i="31"/>
  <c r="S151" i="31" s="1"/>
  <c r="Q151" i="31"/>
  <c r="J151" i="31"/>
  <c r="Z150" i="31"/>
  <c r="AA150" i="31" s="1"/>
  <c r="X150" i="31"/>
  <c r="U150" i="31"/>
  <c r="T150" i="31"/>
  <c r="L150" i="31" s="1"/>
  <c r="R150" i="31"/>
  <c r="S150" i="31" s="1"/>
  <c r="J150" i="31"/>
  <c r="Q150" i="31" s="1"/>
  <c r="Z149" i="31"/>
  <c r="AA149" i="31" s="1"/>
  <c r="X149" i="31"/>
  <c r="U149" i="31"/>
  <c r="T149" i="31"/>
  <c r="R149" i="31"/>
  <c r="S149" i="31" s="1"/>
  <c r="Q149" i="31"/>
  <c r="L149" i="31"/>
  <c r="J149" i="31"/>
  <c r="Z148" i="31"/>
  <c r="AA148" i="31" s="1"/>
  <c r="X148" i="31"/>
  <c r="U148" i="31"/>
  <c r="T148" i="31"/>
  <c r="R148" i="31"/>
  <c r="S148" i="31" s="1"/>
  <c r="J148" i="31"/>
  <c r="Q148" i="31" s="1"/>
  <c r="Z147" i="31"/>
  <c r="AA147" i="31" s="1"/>
  <c r="X147" i="31"/>
  <c r="U147" i="31"/>
  <c r="T147" i="31"/>
  <c r="L147" i="31" s="1"/>
  <c r="R147" i="31"/>
  <c r="S147" i="31" s="1"/>
  <c r="Q147" i="31"/>
  <c r="J147" i="31"/>
  <c r="AA146" i="31"/>
  <c r="Z146" i="31"/>
  <c r="X146" i="31"/>
  <c r="U146" i="31"/>
  <c r="T146" i="31"/>
  <c r="R146" i="31"/>
  <c r="S146" i="31" s="1"/>
  <c r="J146" i="31"/>
  <c r="Q146" i="31" s="1"/>
  <c r="Z145" i="31"/>
  <c r="AA145" i="31" s="1"/>
  <c r="X145" i="31"/>
  <c r="U145" i="31"/>
  <c r="T145" i="31"/>
  <c r="R145" i="31"/>
  <c r="S145" i="31" s="1"/>
  <c r="Q145" i="31"/>
  <c r="J145" i="31"/>
  <c r="Z144" i="31"/>
  <c r="AA144" i="31" s="1"/>
  <c r="X144" i="31"/>
  <c r="U144" i="31"/>
  <c r="T144" i="31"/>
  <c r="L144" i="31" s="1"/>
  <c r="M144" i="31" s="1"/>
  <c r="O144" i="31" s="1"/>
  <c r="R144" i="31"/>
  <c r="S144" i="31" s="1"/>
  <c r="J144" i="31"/>
  <c r="Q144" i="31" s="1"/>
  <c r="Z143" i="31"/>
  <c r="AA143" i="31" s="1"/>
  <c r="X143" i="31"/>
  <c r="U143" i="31"/>
  <c r="T143" i="31"/>
  <c r="L143" i="31" s="1"/>
  <c r="M143" i="31" s="1"/>
  <c r="R143" i="31"/>
  <c r="S143" i="31" s="1"/>
  <c r="Q143" i="31"/>
  <c r="O143" i="31"/>
  <c r="J143" i="31"/>
  <c r="AA142" i="31"/>
  <c r="Z142" i="31"/>
  <c r="X142" i="31"/>
  <c r="U142" i="31"/>
  <c r="L142" i="31" s="1"/>
  <c r="T142" i="31"/>
  <c r="R142" i="31"/>
  <c r="S142" i="31" s="1"/>
  <c r="J142" i="31"/>
  <c r="Q142" i="31" s="1"/>
  <c r="Z141" i="31"/>
  <c r="AA141" i="31" s="1"/>
  <c r="X141" i="31"/>
  <c r="U141" i="31"/>
  <c r="L141" i="31" s="1"/>
  <c r="T141" i="31"/>
  <c r="R141" i="31"/>
  <c r="S141" i="31" s="1"/>
  <c r="J141" i="31"/>
  <c r="Q141" i="31" s="1"/>
  <c r="Z140" i="31"/>
  <c r="AA140" i="31" s="1"/>
  <c r="X140" i="31"/>
  <c r="U140" i="31"/>
  <c r="T140" i="31"/>
  <c r="R140" i="31"/>
  <c r="S140" i="31" s="1"/>
  <c r="Q140" i="31"/>
  <c r="L140" i="31"/>
  <c r="M140" i="31" s="1"/>
  <c r="O140" i="31" s="1"/>
  <c r="J140" i="31"/>
  <c r="AA139" i="31"/>
  <c r="Z139" i="31"/>
  <c r="X139" i="31"/>
  <c r="U139" i="31"/>
  <c r="T139" i="31"/>
  <c r="R139" i="31"/>
  <c r="S139" i="31" s="1"/>
  <c r="Q139" i="31"/>
  <c r="J139" i="31"/>
  <c r="Z138" i="31"/>
  <c r="AA138" i="31" s="1"/>
  <c r="X138" i="31"/>
  <c r="U138" i="31"/>
  <c r="T138" i="31"/>
  <c r="R138" i="31"/>
  <c r="S138" i="31" s="1"/>
  <c r="J138" i="31"/>
  <c r="Q138" i="31" s="1"/>
  <c r="AA137" i="31"/>
  <c r="Z137" i="31"/>
  <c r="X137" i="31"/>
  <c r="U137" i="31"/>
  <c r="T137" i="31"/>
  <c r="R137" i="31"/>
  <c r="S137" i="31" s="1"/>
  <c r="Q137" i="31"/>
  <c r="L137" i="31"/>
  <c r="M137" i="31" s="1"/>
  <c r="O137" i="31" s="1"/>
  <c r="J137" i="31"/>
  <c r="Z136" i="31"/>
  <c r="AA136" i="31" s="1"/>
  <c r="X136" i="31"/>
  <c r="U136" i="31"/>
  <c r="T136" i="31"/>
  <c r="L136" i="31" s="1"/>
  <c r="R136" i="31"/>
  <c r="S136" i="31" s="1"/>
  <c r="J136" i="31"/>
  <c r="Q136" i="31" s="1"/>
  <c r="Z135" i="31"/>
  <c r="AA135" i="31" s="1"/>
  <c r="X135" i="31"/>
  <c r="U135" i="31"/>
  <c r="T135" i="31"/>
  <c r="R135" i="31"/>
  <c r="S135" i="31" s="1"/>
  <c r="J135" i="31"/>
  <c r="Q135" i="31" s="1"/>
  <c r="AA134" i="31"/>
  <c r="Z134" i="31"/>
  <c r="X134" i="31"/>
  <c r="U134" i="31"/>
  <c r="T134" i="31"/>
  <c r="L134" i="31" s="1"/>
  <c r="R134" i="31"/>
  <c r="S134" i="31" s="1"/>
  <c r="Q134" i="31"/>
  <c r="J134" i="31"/>
  <c r="Z133" i="31"/>
  <c r="AA133" i="31" s="1"/>
  <c r="X133" i="31"/>
  <c r="U133" i="31"/>
  <c r="T133" i="31"/>
  <c r="R133" i="31"/>
  <c r="S133" i="31" s="1"/>
  <c r="J133" i="31"/>
  <c r="Q133" i="31" s="1"/>
  <c r="Z132" i="31"/>
  <c r="AA132" i="31" s="1"/>
  <c r="X132" i="31"/>
  <c r="U132" i="31"/>
  <c r="T132" i="31"/>
  <c r="L132" i="31" s="1"/>
  <c r="M132" i="31" s="1"/>
  <c r="O132" i="31" s="1"/>
  <c r="R132" i="31"/>
  <c r="S132" i="31" s="1"/>
  <c r="Q132" i="31"/>
  <c r="J132" i="31"/>
  <c r="AA131" i="31"/>
  <c r="Z131" i="31"/>
  <c r="X131" i="31"/>
  <c r="U131" i="31"/>
  <c r="T131" i="31"/>
  <c r="L131" i="31" s="1"/>
  <c r="R131" i="31"/>
  <c r="S131" i="31" s="1"/>
  <c r="J131" i="31"/>
  <c r="Q131" i="31" s="1"/>
  <c r="Z130" i="31"/>
  <c r="AA130" i="31" s="1"/>
  <c r="X130" i="31"/>
  <c r="U130" i="31"/>
  <c r="T130" i="31"/>
  <c r="S130" i="31"/>
  <c r="R130" i="31"/>
  <c r="Q130" i="31"/>
  <c r="L130" i="31"/>
  <c r="J130" i="31"/>
  <c r="Z129" i="31"/>
  <c r="AA129" i="31" s="1"/>
  <c r="X129" i="31"/>
  <c r="U129" i="31"/>
  <c r="T129" i="31"/>
  <c r="R129" i="31"/>
  <c r="S129" i="31" s="1"/>
  <c r="J129" i="31"/>
  <c r="Q129" i="31" s="1"/>
  <c r="Z128" i="31"/>
  <c r="AA128" i="31" s="1"/>
  <c r="X128" i="31"/>
  <c r="U128" i="31"/>
  <c r="T128" i="31"/>
  <c r="R128" i="31"/>
  <c r="S128" i="31" s="1"/>
  <c r="L128" i="31"/>
  <c r="J128" i="31"/>
  <c r="Q128" i="31" s="1"/>
  <c r="Z127" i="31"/>
  <c r="AA127" i="31" s="1"/>
  <c r="X127" i="31"/>
  <c r="U127" i="31"/>
  <c r="T127" i="31"/>
  <c r="L127" i="31" s="1"/>
  <c r="R127" i="31"/>
  <c r="S127" i="31" s="1"/>
  <c r="Q127" i="31"/>
  <c r="J127" i="31"/>
  <c r="Z126" i="31"/>
  <c r="AA126" i="31" s="1"/>
  <c r="X126" i="31"/>
  <c r="U126" i="31"/>
  <c r="T126" i="31"/>
  <c r="R126" i="31"/>
  <c r="S126" i="31" s="1"/>
  <c r="L126" i="31"/>
  <c r="J126" i="31"/>
  <c r="Q126" i="31" s="1"/>
  <c r="Z125" i="31"/>
  <c r="AA125" i="31" s="1"/>
  <c r="X125" i="31"/>
  <c r="U125" i="31"/>
  <c r="T125" i="31"/>
  <c r="R125" i="31"/>
  <c r="S125" i="31" s="1"/>
  <c r="Q125" i="31"/>
  <c r="J125" i="31"/>
  <c r="Z124" i="31"/>
  <c r="AA124" i="31" s="1"/>
  <c r="X124" i="31"/>
  <c r="U124" i="31"/>
  <c r="T124" i="31"/>
  <c r="R124" i="31"/>
  <c r="S124" i="31" s="1"/>
  <c r="J124" i="31"/>
  <c r="Q124" i="31" s="1"/>
  <c r="AA123" i="31"/>
  <c r="Z123" i="31"/>
  <c r="X123" i="31"/>
  <c r="U123" i="31"/>
  <c r="T123" i="31"/>
  <c r="L123" i="31" s="1"/>
  <c r="R123" i="31"/>
  <c r="S123" i="31" s="1"/>
  <c r="Q123" i="31"/>
  <c r="J123" i="31"/>
  <c r="Z122" i="31"/>
  <c r="AA122" i="31" s="1"/>
  <c r="X122" i="31"/>
  <c r="U122" i="31"/>
  <c r="T122" i="31"/>
  <c r="R122" i="31"/>
  <c r="S122" i="31" s="1"/>
  <c r="J122" i="31"/>
  <c r="Q122" i="31" s="1"/>
  <c r="Z121" i="31"/>
  <c r="AA121" i="31" s="1"/>
  <c r="X121" i="31"/>
  <c r="U121" i="31"/>
  <c r="T121" i="31"/>
  <c r="R121" i="31"/>
  <c r="S121" i="31" s="1"/>
  <c r="Q121" i="31"/>
  <c r="J121" i="31"/>
  <c r="Z120" i="31"/>
  <c r="AA120" i="31" s="1"/>
  <c r="X120" i="31"/>
  <c r="U120" i="31"/>
  <c r="T120" i="31"/>
  <c r="R120" i="31"/>
  <c r="S120" i="31" s="1"/>
  <c r="L120" i="31"/>
  <c r="M120" i="31" s="1"/>
  <c r="O120" i="31" s="1"/>
  <c r="J120" i="31"/>
  <c r="Q120" i="31" s="1"/>
  <c r="Z119" i="31"/>
  <c r="AA119" i="31" s="1"/>
  <c r="X119" i="31"/>
  <c r="U119" i="31"/>
  <c r="T119" i="31"/>
  <c r="R119" i="31"/>
  <c r="S119" i="31" s="1"/>
  <c r="Q119" i="31"/>
  <c r="J119" i="31"/>
  <c r="Z118" i="31"/>
  <c r="AA118" i="31" s="1"/>
  <c r="X118" i="31"/>
  <c r="U118" i="31"/>
  <c r="T118" i="31"/>
  <c r="R118" i="31"/>
  <c r="S118" i="31" s="1"/>
  <c r="O118" i="31"/>
  <c r="L118" i="31"/>
  <c r="M118" i="31" s="1"/>
  <c r="J118" i="31"/>
  <c r="Q118" i="31" s="1"/>
  <c r="Z117" i="31"/>
  <c r="AA117" i="31" s="1"/>
  <c r="X117" i="31"/>
  <c r="U117" i="31"/>
  <c r="T117" i="31"/>
  <c r="R117" i="31"/>
  <c r="S117" i="31" s="1"/>
  <c r="Q117" i="31"/>
  <c r="J117" i="31"/>
  <c r="Z116" i="31"/>
  <c r="AA116" i="31" s="1"/>
  <c r="X116" i="31"/>
  <c r="U116" i="31"/>
  <c r="T116" i="31"/>
  <c r="R116" i="31"/>
  <c r="S116" i="31" s="1"/>
  <c r="J116" i="31"/>
  <c r="Q116" i="31" s="1"/>
  <c r="Z115" i="31"/>
  <c r="AA115" i="31" s="1"/>
  <c r="X115" i="31"/>
  <c r="U115" i="31"/>
  <c r="T115" i="31"/>
  <c r="L115" i="31" s="1"/>
  <c r="R115" i="31"/>
  <c r="S115" i="31" s="1"/>
  <c r="Q115" i="31"/>
  <c r="J115" i="31"/>
  <c r="Z114" i="31"/>
  <c r="AA114" i="31" s="1"/>
  <c r="X114" i="31"/>
  <c r="U114" i="31"/>
  <c r="T114" i="31"/>
  <c r="L114" i="31" s="1"/>
  <c r="M114" i="31" s="1"/>
  <c r="O114" i="31" s="1"/>
  <c r="R114" i="31"/>
  <c r="S114" i="31" s="1"/>
  <c r="J114" i="31"/>
  <c r="Q114" i="31" s="1"/>
  <c r="Z113" i="31"/>
  <c r="AA113" i="31" s="1"/>
  <c r="X113" i="31"/>
  <c r="U113" i="31"/>
  <c r="T113" i="31"/>
  <c r="L113" i="31" s="1"/>
  <c r="S113" i="31"/>
  <c r="R113" i="31"/>
  <c r="Q113" i="31"/>
  <c r="J113" i="31"/>
  <c r="Z112" i="31"/>
  <c r="AA112" i="31" s="1"/>
  <c r="X112" i="31"/>
  <c r="U112" i="31"/>
  <c r="T112" i="31"/>
  <c r="R112" i="31"/>
  <c r="S112" i="31" s="1"/>
  <c r="L112" i="31"/>
  <c r="J112" i="31"/>
  <c r="Q112" i="31" s="1"/>
  <c r="AA111" i="31"/>
  <c r="Z111" i="31"/>
  <c r="X111" i="31"/>
  <c r="U111" i="31"/>
  <c r="T111" i="31"/>
  <c r="R111" i="31"/>
  <c r="S111" i="31" s="1"/>
  <c r="Q111" i="31"/>
  <c r="L111" i="31"/>
  <c r="J111" i="31"/>
  <c r="Z110" i="31"/>
  <c r="AA110" i="31" s="1"/>
  <c r="X110" i="31"/>
  <c r="U110" i="31"/>
  <c r="T110" i="31"/>
  <c r="L110" i="31" s="1"/>
  <c r="R110" i="31"/>
  <c r="S110" i="31" s="1"/>
  <c r="J110" i="31"/>
  <c r="Q110" i="31" s="1"/>
  <c r="AA109" i="31"/>
  <c r="Z109" i="31"/>
  <c r="X109" i="31"/>
  <c r="U109" i="31"/>
  <c r="T109" i="31"/>
  <c r="R109" i="31"/>
  <c r="S109" i="31" s="1"/>
  <c r="Q109" i="31"/>
  <c r="L109" i="31"/>
  <c r="J109" i="31"/>
  <c r="Z108" i="31"/>
  <c r="AA108" i="31" s="1"/>
  <c r="X108" i="31"/>
  <c r="U108" i="31"/>
  <c r="T108" i="31"/>
  <c r="R108" i="31"/>
  <c r="S108" i="31" s="1"/>
  <c r="J108" i="31"/>
  <c r="Q108" i="31" s="1"/>
  <c r="Z107" i="31"/>
  <c r="AA107" i="31" s="1"/>
  <c r="X107" i="31"/>
  <c r="U107" i="31"/>
  <c r="T107" i="31"/>
  <c r="L107" i="31" s="1"/>
  <c r="R107" i="31"/>
  <c r="S107" i="31" s="1"/>
  <c r="Q107" i="31"/>
  <c r="J107" i="31"/>
  <c r="Z106" i="31"/>
  <c r="AA106" i="31" s="1"/>
  <c r="X106" i="31"/>
  <c r="U106" i="31"/>
  <c r="T106" i="31"/>
  <c r="R106" i="31"/>
  <c r="S106" i="31" s="1"/>
  <c r="J106" i="31"/>
  <c r="Q106" i="31" s="1"/>
  <c r="Z105" i="31"/>
  <c r="AA105" i="31" s="1"/>
  <c r="X105" i="31"/>
  <c r="L105" i="31" s="1"/>
  <c r="U105" i="31"/>
  <c r="T105" i="31"/>
  <c r="R105" i="31"/>
  <c r="S105" i="31" s="1"/>
  <c r="Q105" i="31"/>
  <c r="J105" i="31"/>
  <c r="Z104" i="31"/>
  <c r="AA104" i="31" s="1"/>
  <c r="X104" i="31"/>
  <c r="U104" i="31"/>
  <c r="T104" i="31"/>
  <c r="R104" i="31"/>
  <c r="S104" i="31" s="1"/>
  <c r="J104" i="31"/>
  <c r="Q104" i="31" s="1"/>
  <c r="Z103" i="31"/>
  <c r="AA103" i="31" s="1"/>
  <c r="X103" i="31"/>
  <c r="U103" i="31"/>
  <c r="T103" i="31"/>
  <c r="S103" i="31"/>
  <c r="R103" i="31"/>
  <c r="Q103" i="31"/>
  <c r="L103" i="31"/>
  <c r="J103" i="31"/>
  <c r="Z102" i="31"/>
  <c r="AA102" i="31" s="1"/>
  <c r="X102" i="31"/>
  <c r="U102" i="31"/>
  <c r="T102" i="31"/>
  <c r="R102" i="31"/>
  <c r="S102" i="31" s="1"/>
  <c r="J102" i="31"/>
  <c r="Q102" i="31" s="1"/>
  <c r="Z101" i="31"/>
  <c r="AA101" i="31" s="1"/>
  <c r="X101" i="31"/>
  <c r="U101" i="31"/>
  <c r="T101" i="31"/>
  <c r="R101" i="31"/>
  <c r="S101" i="31" s="1"/>
  <c r="Q101" i="31"/>
  <c r="J101" i="31"/>
  <c r="Z100" i="31"/>
  <c r="AA100" i="31" s="1"/>
  <c r="X100" i="31"/>
  <c r="U100" i="31"/>
  <c r="T100" i="31"/>
  <c r="L100" i="31" s="1"/>
  <c r="M100" i="31" s="1"/>
  <c r="O100" i="31" s="1"/>
  <c r="R100" i="31"/>
  <c r="S100" i="31" s="1"/>
  <c r="J100" i="31"/>
  <c r="Q100" i="31" s="1"/>
  <c r="Z99" i="31"/>
  <c r="AA99" i="31" s="1"/>
  <c r="X99" i="31"/>
  <c r="U99" i="31"/>
  <c r="T99" i="31"/>
  <c r="L99" i="31" s="1"/>
  <c r="R99" i="31"/>
  <c r="S99" i="31" s="1"/>
  <c r="Q99" i="31"/>
  <c r="J99" i="31"/>
  <c r="Z98" i="31"/>
  <c r="AA98" i="31" s="1"/>
  <c r="X98" i="31"/>
  <c r="U98" i="31"/>
  <c r="T98" i="31"/>
  <c r="R98" i="31"/>
  <c r="S98" i="31" s="1"/>
  <c r="L98" i="31"/>
  <c r="J98" i="31"/>
  <c r="Q98" i="31" s="1"/>
  <c r="Z97" i="31"/>
  <c r="AA97" i="31" s="1"/>
  <c r="X97" i="31"/>
  <c r="U97" i="31"/>
  <c r="L97" i="31" s="1"/>
  <c r="T97" i="31"/>
  <c r="R97" i="31"/>
  <c r="S97" i="31" s="1"/>
  <c r="Q97" i="31"/>
  <c r="J97" i="31"/>
  <c r="Z96" i="31"/>
  <c r="AA96" i="31" s="1"/>
  <c r="X96" i="31"/>
  <c r="U96" i="31"/>
  <c r="T96" i="31"/>
  <c r="R96" i="31"/>
  <c r="S96" i="31" s="1"/>
  <c r="L96" i="31"/>
  <c r="J96" i="31"/>
  <c r="Q96" i="31" s="1"/>
  <c r="Z95" i="31"/>
  <c r="AA95" i="31" s="1"/>
  <c r="X95" i="31"/>
  <c r="L95" i="31" s="1"/>
  <c r="U95" i="31"/>
  <c r="T95" i="31"/>
  <c r="R95" i="31"/>
  <c r="S95" i="31" s="1"/>
  <c r="Q95" i="31"/>
  <c r="J95" i="31"/>
  <c r="Z94" i="31"/>
  <c r="AA94" i="31" s="1"/>
  <c r="X94" i="31"/>
  <c r="U94" i="31"/>
  <c r="T94" i="31"/>
  <c r="L94" i="31" s="1"/>
  <c r="M94" i="31" s="1"/>
  <c r="O94" i="31" s="1"/>
  <c r="R94" i="31"/>
  <c r="S94" i="31" s="1"/>
  <c r="J94" i="31"/>
  <c r="Q94" i="31" s="1"/>
  <c r="Z93" i="31"/>
  <c r="AA93" i="31" s="1"/>
  <c r="X93" i="31"/>
  <c r="U93" i="31"/>
  <c r="T93" i="31"/>
  <c r="R93" i="31"/>
  <c r="S93" i="31" s="1"/>
  <c r="Q93" i="31"/>
  <c r="J93" i="31"/>
  <c r="Z92" i="31"/>
  <c r="AA92" i="31" s="1"/>
  <c r="X92" i="31"/>
  <c r="U92" i="31"/>
  <c r="L92" i="31" s="1"/>
  <c r="T92" i="31"/>
  <c r="R92" i="31"/>
  <c r="S92" i="31" s="1"/>
  <c r="J92" i="31"/>
  <c r="Q92" i="31" s="1"/>
  <c r="Z91" i="31"/>
  <c r="AA91" i="31" s="1"/>
  <c r="X91" i="31"/>
  <c r="U91" i="31"/>
  <c r="T91" i="31"/>
  <c r="L91" i="31" s="1"/>
  <c r="R91" i="31"/>
  <c r="S91" i="31" s="1"/>
  <c r="Q91" i="31"/>
  <c r="J91" i="31"/>
  <c r="Z90" i="31"/>
  <c r="AA90" i="31" s="1"/>
  <c r="X90" i="31"/>
  <c r="U90" i="31"/>
  <c r="T90" i="31"/>
  <c r="R90" i="31"/>
  <c r="S90" i="31" s="1"/>
  <c r="J90" i="31"/>
  <c r="Q90" i="31" s="1"/>
  <c r="AA89" i="31"/>
  <c r="Z89" i="31"/>
  <c r="X89" i="31"/>
  <c r="U89" i="31"/>
  <c r="T89" i="31"/>
  <c r="R89" i="31"/>
  <c r="S89" i="31" s="1"/>
  <c r="Q89" i="31"/>
  <c r="L89" i="31"/>
  <c r="J89" i="31"/>
  <c r="Z88" i="31"/>
  <c r="AA88" i="31" s="1"/>
  <c r="X88" i="31"/>
  <c r="U88" i="31"/>
  <c r="T88" i="31"/>
  <c r="L88" i="31" s="1"/>
  <c r="R88" i="31"/>
  <c r="S88" i="31" s="1"/>
  <c r="J88" i="31"/>
  <c r="Q88" i="31" s="1"/>
  <c r="AA87" i="31"/>
  <c r="Z87" i="31"/>
  <c r="X87" i="31"/>
  <c r="U87" i="31"/>
  <c r="T87" i="31"/>
  <c r="R87" i="31"/>
  <c r="S87" i="31" s="1"/>
  <c r="Q87" i="31"/>
  <c r="J87" i="31"/>
  <c r="Z86" i="31"/>
  <c r="AA86" i="31" s="1"/>
  <c r="X86" i="31"/>
  <c r="U86" i="31"/>
  <c r="T86" i="31"/>
  <c r="R86" i="31"/>
  <c r="S86" i="31" s="1"/>
  <c r="J86" i="31"/>
  <c r="Q86" i="31" s="1"/>
  <c r="Z85" i="31"/>
  <c r="AA85" i="31" s="1"/>
  <c r="X85" i="31"/>
  <c r="U85" i="31"/>
  <c r="T85" i="31"/>
  <c r="S85" i="31"/>
  <c r="R85" i="31"/>
  <c r="Q85" i="31"/>
  <c r="J85" i="31"/>
  <c r="Z84" i="31"/>
  <c r="AA84" i="31" s="1"/>
  <c r="X84" i="31"/>
  <c r="U84" i="31"/>
  <c r="T84" i="31"/>
  <c r="R84" i="31"/>
  <c r="S84" i="31" s="1"/>
  <c r="J84" i="31"/>
  <c r="Q84" i="31" s="1"/>
  <c r="Z83" i="31"/>
  <c r="AA83" i="31" s="1"/>
  <c r="X83" i="31"/>
  <c r="U83" i="31"/>
  <c r="T83" i="31"/>
  <c r="R83" i="31"/>
  <c r="S83" i="31" s="1"/>
  <c r="Q83" i="31"/>
  <c r="J83" i="31"/>
  <c r="Z82" i="31"/>
  <c r="AA82" i="31" s="1"/>
  <c r="X82" i="31"/>
  <c r="U82" i="31"/>
  <c r="T82" i="31"/>
  <c r="R82" i="31"/>
  <c r="S82" i="31" s="1"/>
  <c r="J82" i="31"/>
  <c r="Q82" i="31" s="1"/>
  <c r="Z81" i="31"/>
  <c r="AA81" i="31" s="1"/>
  <c r="X81" i="31"/>
  <c r="U81" i="31"/>
  <c r="L81" i="31" s="1"/>
  <c r="T81" i="31"/>
  <c r="R81" i="31"/>
  <c r="S81" i="31" s="1"/>
  <c r="Q81" i="31"/>
  <c r="J81" i="31"/>
  <c r="Z80" i="31"/>
  <c r="AA80" i="31" s="1"/>
  <c r="X80" i="31"/>
  <c r="U80" i="31"/>
  <c r="T80" i="31"/>
  <c r="R80" i="31"/>
  <c r="S80" i="31" s="1"/>
  <c r="J80" i="31"/>
  <c r="Q80" i="31" s="1"/>
  <c r="Z79" i="31"/>
  <c r="AA79" i="31" s="1"/>
  <c r="X79" i="31"/>
  <c r="U79" i="31"/>
  <c r="T79" i="31"/>
  <c r="R79" i="31"/>
  <c r="S79" i="31" s="1"/>
  <c r="Q79" i="31"/>
  <c r="J79" i="31"/>
  <c r="Z78" i="31"/>
  <c r="AA78" i="31" s="1"/>
  <c r="X78" i="31"/>
  <c r="U78" i="31"/>
  <c r="T78" i="31"/>
  <c r="R78" i="31"/>
  <c r="S78" i="31" s="1"/>
  <c r="J78" i="31"/>
  <c r="Q78" i="31" s="1"/>
  <c r="Z77" i="31"/>
  <c r="AA77" i="31" s="1"/>
  <c r="X77" i="31"/>
  <c r="U77" i="31"/>
  <c r="T77" i="31"/>
  <c r="R77" i="31"/>
  <c r="S77" i="31" s="1"/>
  <c r="Q77" i="31"/>
  <c r="L77" i="31"/>
  <c r="J77" i="31"/>
  <c r="Z76" i="31"/>
  <c r="AA76" i="31" s="1"/>
  <c r="X76" i="31"/>
  <c r="U76" i="31"/>
  <c r="T76" i="31"/>
  <c r="L76" i="31" s="1"/>
  <c r="R76" i="31"/>
  <c r="S76" i="31" s="1"/>
  <c r="J76" i="31"/>
  <c r="Q76" i="31" s="1"/>
  <c r="Z75" i="31"/>
  <c r="AA75" i="31" s="1"/>
  <c r="X75" i="31"/>
  <c r="U75" i="31"/>
  <c r="T75" i="31"/>
  <c r="L75" i="31" s="1"/>
  <c r="R75" i="31"/>
  <c r="S75" i="31" s="1"/>
  <c r="Q75" i="31"/>
  <c r="J75" i="31"/>
  <c r="Z74" i="31"/>
  <c r="AA74" i="31" s="1"/>
  <c r="X74" i="31"/>
  <c r="U74" i="31"/>
  <c r="T74" i="31"/>
  <c r="R74" i="31"/>
  <c r="S74" i="31" s="1"/>
  <c r="L74" i="31"/>
  <c r="M74" i="31" s="1"/>
  <c r="O74" i="31" s="1"/>
  <c r="J74" i="31"/>
  <c r="Q74" i="31" s="1"/>
  <c r="Z73" i="31"/>
  <c r="AA73" i="31" s="1"/>
  <c r="X73" i="31"/>
  <c r="L73" i="31" s="1"/>
  <c r="U73" i="31"/>
  <c r="T73" i="31"/>
  <c r="R73" i="31"/>
  <c r="S73" i="31" s="1"/>
  <c r="Q73" i="31"/>
  <c r="J73" i="31"/>
  <c r="Z72" i="31"/>
  <c r="AA72" i="31" s="1"/>
  <c r="X72" i="31"/>
  <c r="U72" i="31"/>
  <c r="T72" i="31"/>
  <c r="R72" i="31"/>
  <c r="S72" i="31" s="1"/>
  <c r="Q72" i="31"/>
  <c r="J72" i="31"/>
  <c r="Z71" i="31"/>
  <c r="AA71" i="31" s="1"/>
  <c r="X71" i="31"/>
  <c r="U71" i="31"/>
  <c r="T71" i="31"/>
  <c r="R71" i="31"/>
  <c r="S71" i="31" s="1"/>
  <c r="Q71" i="31"/>
  <c r="J71" i="31"/>
  <c r="Z70" i="31"/>
  <c r="AA70" i="31" s="1"/>
  <c r="X70" i="31"/>
  <c r="U70" i="31"/>
  <c r="T70" i="31"/>
  <c r="R70" i="31"/>
  <c r="S70" i="31" s="1"/>
  <c r="J70" i="31"/>
  <c r="Q70" i="31" s="1"/>
  <c r="Z69" i="31"/>
  <c r="AA69" i="31" s="1"/>
  <c r="X69" i="31"/>
  <c r="U69" i="31"/>
  <c r="T69" i="31"/>
  <c r="R69" i="31"/>
  <c r="S69" i="31" s="1"/>
  <c r="J69" i="31"/>
  <c r="Q69" i="31" s="1"/>
  <c r="Z68" i="31"/>
  <c r="AA68" i="31" s="1"/>
  <c r="X68" i="31"/>
  <c r="U68" i="31"/>
  <c r="T68" i="31"/>
  <c r="R68" i="31"/>
  <c r="S68" i="31" s="1"/>
  <c r="J68" i="31"/>
  <c r="Q68" i="31" s="1"/>
  <c r="Z67" i="31"/>
  <c r="AA67" i="31" s="1"/>
  <c r="X67" i="31"/>
  <c r="U67" i="31"/>
  <c r="T67" i="31"/>
  <c r="R67" i="31"/>
  <c r="S67" i="31" s="1"/>
  <c r="Q67" i="31"/>
  <c r="L67" i="31"/>
  <c r="M67" i="31" s="1"/>
  <c r="O67" i="31" s="1"/>
  <c r="J67" i="31"/>
  <c r="Z66" i="31"/>
  <c r="AA66" i="31" s="1"/>
  <c r="X66" i="31"/>
  <c r="U66" i="31"/>
  <c r="T66" i="31"/>
  <c r="R66" i="31"/>
  <c r="S66" i="31" s="1"/>
  <c r="Q66" i="31"/>
  <c r="L66" i="31"/>
  <c r="M66" i="31" s="1"/>
  <c r="O66" i="31" s="1"/>
  <c r="J66" i="31"/>
  <c r="Z65" i="31"/>
  <c r="AA65" i="31" s="1"/>
  <c r="X65" i="31"/>
  <c r="U65" i="31"/>
  <c r="T65" i="31"/>
  <c r="S65" i="31"/>
  <c r="R65" i="31"/>
  <c r="J65" i="31"/>
  <c r="Q65" i="31" s="1"/>
  <c r="Z64" i="31"/>
  <c r="AA64" i="31" s="1"/>
  <c r="X64" i="31"/>
  <c r="U64" i="31"/>
  <c r="T64" i="31"/>
  <c r="R64" i="31"/>
  <c r="S64" i="31" s="1"/>
  <c r="Q64" i="31"/>
  <c r="J64" i="31"/>
  <c r="Z63" i="31"/>
  <c r="AA63" i="31" s="1"/>
  <c r="X63" i="31"/>
  <c r="U63" i="31"/>
  <c r="T63" i="31"/>
  <c r="R63" i="31"/>
  <c r="S63" i="31" s="1"/>
  <c r="J63" i="31"/>
  <c r="Q63" i="31" s="1"/>
  <c r="Z62" i="31"/>
  <c r="AA62" i="31" s="1"/>
  <c r="X62" i="31"/>
  <c r="U62" i="31"/>
  <c r="T62" i="31"/>
  <c r="R62" i="31"/>
  <c r="S62" i="31" s="1"/>
  <c r="Q62" i="31"/>
  <c r="J62" i="31"/>
  <c r="Z61" i="31"/>
  <c r="AA61" i="31" s="1"/>
  <c r="X61" i="31"/>
  <c r="U61" i="31"/>
  <c r="T61" i="31"/>
  <c r="S61" i="31"/>
  <c r="R61" i="31"/>
  <c r="J61" i="31"/>
  <c r="Q61" i="31" s="1"/>
  <c r="Z60" i="31"/>
  <c r="AA60" i="31" s="1"/>
  <c r="X60" i="31"/>
  <c r="U60" i="31"/>
  <c r="T60" i="31"/>
  <c r="R60" i="31"/>
  <c r="S60" i="31" s="1"/>
  <c r="Q60" i="31"/>
  <c r="L60" i="31"/>
  <c r="J60" i="31"/>
  <c r="Z59" i="31"/>
  <c r="AA59" i="31" s="1"/>
  <c r="X59" i="31"/>
  <c r="U59" i="31"/>
  <c r="L59" i="31" s="1"/>
  <c r="T59" i="31"/>
  <c r="R59" i="31"/>
  <c r="S59" i="31" s="1"/>
  <c r="J59" i="31"/>
  <c r="Q59" i="31" s="1"/>
  <c r="Z58" i="31"/>
  <c r="AA58" i="31" s="1"/>
  <c r="X58" i="31"/>
  <c r="U58" i="31"/>
  <c r="T58" i="31"/>
  <c r="R58" i="31"/>
  <c r="S58" i="31" s="1"/>
  <c r="Q58" i="31"/>
  <c r="J58" i="31"/>
  <c r="Z57" i="31"/>
  <c r="AA57" i="31" s="1"/>
  <c r="X57" i="31"/>
  <c r="U57" i="31"/>
  <c r="T57" i="31"/>
  <c r="R57" i="31"/>
  <c r="S57" i="31" s="1"/>
  <c r="J57" i="31"/>
  <c r="Q57" i="31" s="1"/>
  <c r="Z56" i="31"/>
  <c r="AA56" i="31" s="1"/>
  <c r="X56" i="31"/>
  <c r="U56" i="31"/>
  <c r="T56" i="31"/>
  <c r="L56" i="31" s="1"/>
  <c r="R56" i="31"/>
  <c r="S56" i="31" s="1"/>
  <c r="Q56" i="31"/>
  <c r="J56" i="31"/>
  <c r="Z55" i="31"/>
  <c r="AA55" i="31" s="1"/>
  <c r="X55" i="31"/>
  <c r="U55" i="31"/>
  <c r="T55" i="31"/>
  <c r="R55" i="31"/>
  <c r="S55" i="31" s="1"/>
  <c r="L55" i="31"/>
  <c r="J55" i="31"/>
  <c r="Q55" i="31" s="1"/>
  <c r="Z54" i="31"/>
  <c r="AA54" i="31" s="1"/>
  <c r="X54" i="31"/>
  <c r="U54" i="31"/>
  <c r="L54" i="31" s="1"/>
  <c r="T54" i="31"/>
  <c r="R54" i="31"/>
  <c r="S54" i="31" s="1"/>
  <c r="Q54" i="31"/>
  <c r="J54" i="31"/>
  <c r="Z53" i="31"/>
  <c r="AA53" i="31" s="1"/>
  <c r="X53" i="31"/>
  <c r="U53" i="31"/>
  <c r="T53" i="31"/>
  <c r="R53" i="31"/>
  <c r="S53" i="31" s="1"/>
  <c r="J53" i="31"/>
  <c r="Q53" i="31" s="1"/>
  <c r="Z52" i="31"/>
  <c r="AA52" i="31" s="1"/>
  <c r="X52" i="31"/>
  <c r="U52" i="31"/>
  <c r="T52" i="31"/>
  <c r="R52" i="31"/>
  <c r="S52" i="31" s="1"/>
  <c r="Q52" i="31"/>
  <c r="J52" i="31"/>
  <c r="Z51" i="31"/>
  <c r="AA51" i="31" s="1"/>
  <c r="X51" i="31"/>
  <c r="U51" i="31"/>
  <c r="T51" i="31"/>
  <c r="R51" i="31"/>
  <c r="S51" i="31" s="1"/>
  <c r="J51" i="31"/>
  <c r="Q51" i="31" s="1"/>
  <c r="Z50" i="31"/>
  <c r="AA50" i="31" s="1"/>
  <c r="X50" i="31"/>
  <c r="U50" i="31"/>
  <c r="T50" i="31"/>
  <c r="L50" i="31" s="1"/>
  <c r="R50" i="31"/>
  <c r="S50" i="31" s="1"/>
  <c r="Q50" i="31"/>
  <c r="J50" i="31"/>
  <c r="Z49" i="31"/>
  <c r="AA49" i="31" s="1"/>
  <c r="X49" i="31"/>
  <c r="U49" i="31"/>
  <c r="T49" i="31"/>
  <c r="S49" i="31"/>
  <c r="R49" i="31"/>
  <c r="L49" i="31"/>
  <c r="J49" i="31"/>
  <c r="Q49" i="31" s="1"/>
  <c r="Z48" i="31"/>
  <c r="AA48" i="31" s="1"/>
  <c r="X48" i="31"/>
  <c r="U48" i="31"/>
  <c r="T48" i="31"/>
  <c r="R48" i="31"/>
  <c r="S48" i="31" s="1"/>
  <c r="Q48" i="31"/>
  <c r="J48" i="31"/>
  <c r="AA47" i="31"/>
  <c r="Z47" i="31"/>
  <c r="X47" i="31"/>
  <c r="U47" i="31"/>
  <c r="T47" i="31"/>
  <c r="R47" i="31"/>
  <c r="S47" i="31" s="1"/>
  <c r="L47" i="31"/>
  <c r="M47" i="31" s="1"/>
  <c r="O47" i="31" s="1"/>
  <c r="J47" i="31"/>
  <c r="Q47" i="31" s="1"/>
  <c r="Z46" i="31"/>
  <c r="AA46" i="31" s="1"/>
  <c r="X46" i="31"/>
  <c r="U46" i="31"/>
  <c r="T46" i="31"/>
  <c r="R46" i="31"/>
  <c r="S46" i="31" s="1"/>
  <c r="Q46" i="31"/>
  <c r="J46" i="31"/>
  <c r="Z45" i="31"/>
  <c r="AA45" i="31" s="1"/>
  <c r="X45" i="31"/>
  <c r="U45" i="31"/>
  <c r="T45" i="31"/>
  <c r="R45" i="31"/>
  <c r="S45" i="31" s="1"/>
  <c r="J45" i="31"/>
  <c r="Q45" i="31" s="1"/>
  <c r="Z44" i="31"/>
  <c r="AA44" i="31" s="1"/>
  <c r="X44" i="31"/>
  <c r="U44" i="31"/>
  <c r="T44" i="31"/>
  <c r="R44" i="31"/>
  <c r="S44" i="31" s="1"/>
  <c r="Q44" i="31"/>
  <c r="L44" i="31"/>
  <c r="J44" i="31"/>
  <c r="Z43" i="31"/>
  <c r="AA43" i="31" s="1"/>
  <c r="X43" i="31"/>
  <c r="U43" i="31"/>
  <c r="T43" i="31"/>
  <c r="R43" i="31"/>
  <c r="S43" i="31" s="1"/>
  <c r="J43" i="31"/>
  <c r="Q43" i="31" s="1"/>
  <c r="Z42" i="31"/>
  <c r="AA42" i="31" s="1"/>
  <c r="X42" i="31"/>
  <c r="U42" i="31"/>
  <c r="T42" i="31"/>
  <c r="R42" i="31"/>
  <c r="S42" i="31" s="1"/>
  <c r="Q42" i="31"/>
  <c r="L42" i="31"/>
  <c r="J42" i="31"/>
  <c r="Z41" i="31"/>
  <c r="AA41" i="31" s="1"/>
  <c r="X41" i="31"/>
  <c r="U41" i="31"/>
  <c r="T41" i="31"/>
  <c r="R41" i="31"/>
  <c r="S41" i="31" s="1"/>
  <c r="J41" i="31"/>
  <c r="Q41" i="31" s="1"/>
  <c r="Z40" i="31"/>
  <c r="AA40" i="31" s="1"/>
  <c r="X40" i="31"/>
  <c r="U40" i="31"/>
  <c r="T40" i="31"/>
  <c r="L40" i="31" s="1"/>
  <c r="R40" i="31"/>
  <c r="S40" i="31" s="1"/>
  <c r="Q40" i="31"/>
  <c r="J40" i="31"/>
  <c r="AA39" i="31"/>
  <c r="Z39" i="31"/>
  <c r="X39" i="31"/>
  <c r="U39" i="31"/>
  <c r="T39" i="31"/>
  <c r="S39" i="31"/>
  <c r="R39" i="31"/>
  <c r="J39" i="31"/>
  <c r="Q39" i="31" s="1"/>
  <c r="Z38" i="31"/>
  <c r="AA38" i="31" s="1"/>
  <c r="X38" i="31"/>
  <c r="U38" i="31"/>
  <c r="T38" i="31"/>
  <c r="R38" i="31"/>
  <c r="S38" i="31" s="1"/>
  <c r="Q38" i="31"/>
  <c r="L38" i="31"/>
  <c r="J38" i="31"/>
  <c r="Z37" i="31"/>
  <c r="AA37" i="31" s="1"/>
  <c r="X37" i="31"/>
  <c r="U37" i="31"/>
  <c r="T37" i="31"/>
  <c r="L37" i="31" s="1"/>
  <c r="R37" i="31"/>
  <c r="S37" i="31" s="1"/>
  <c r="J37" i="31"/>
  <c r="Q37" i="31" s="1"/>
  <c r="Z36" i="31"/>
  <c r="AA36" i="31" s="1"/>
  <c r="X36" i="31"/>
  <c r="U36" i="31"/>
  <c r="T36" i="31"/>
  <c r="L36" i="31" s="1"/>
  <c r="R36" i="31"/>
  <c r="S36" i="31" s="1"/>
  <c r="Q36" i="31"/>
  <c r="J36" i="31"/>
  <c r="AA35" i="31"/>
  <c r="Z35" i="31"/>
  <c r="X35" i="31"/>
  <c r="U35" i="31"/>
  <c r="T35" i="31"/>
  <c r="S35" i="31"/>
  <c r="R35" i="31"/>
  <c r="J35" i="31"/>
  <c r="Q35" i="31" s="1"/>
  <c r="Z34" i="31"/>
  <c r="AA34" i="31" s="1"/>
  <c r="X34" i="31"/>
  <c r="U34" i="31"/>
  <c r="T34" i="31"/>
  <c r="R34" i="31"/>
  <c r="S34" i="31" s="1"/>
  <c r="Q34" i="31"/>
  <c r="J34" i="31"/>
  <c r="Z33" i="31"/>
  <c r="AA33" i="31" s="1"/>
  <c r="X33" i="31"/>
  <c r="U33" i="31"/>
  <c r="T33" i="31"/>
  <c r="R33" i="31"/>
  <c r="S33" i="31" s="1"/>
  <c r="L33" i="31"/>
  <c r="J33" i="31"/>
  <c r="Q33" i="31" s="1"/>
  <c r="Z32" i="31"/>
  <c r="AA32" i="31" s="1"/>
  <c r="X32" i="31"/>
  <c r="L32" i="31" s="1"/>
  <c r="U32" i="31"/>
  <c r="T32" i="31"/>
  <c r="R32" i="31"/>
  <c r="S32" i="31" s="1"/>
  <c r="Q32" i="31"/>
  <c r="J32" i="31"/>
  <c r="Z31" i="31"/>
  <c r="AA31" i="31" s="1"/>
  <c r="X31" i="31"/>
  <c r="U31" i="31"/>
  <c r="T31" i="31"/>
  <c r="L31" i="31" s="1"/>
  <c r="M31" i="31" s="1"/>
  <c r="O31" i="31" s="1"/>
  <c r="R31" i="31"/>
  <c r="S31" i="31" s="1"/>
  <c r="J31" i="31"/>
  <c r="Q31" i="31" s="1"/>
  <c r="Z30" i="31"/>
  <c r="AA30" i="31" s="1"/>
  <c r="X30" i="31"/>
  <c r="U30" i="31"/>
  <c r="T30" i="31"/>
  <c r="L30" i="31" s="1"/>
  <c r="R30" i="31"/>
  <c r="S30" i="31" s="1"/>
  <c r="Q30" i="31"/>
  <c r="J30" i="31"/>
  <c r="Z29" i="31"/>
  <c r="AA29" i="31" s="1"/>
  <c r="X29" i="31"/>
  <c r="U29" i="31"/>
  <c r="T29" i="31"/>
  <c r="R29" i="31"/>
  <c r="S29" i="31" s="1"/>
  <c r="J29" i="31"/>
  <c r="Q29" i="31" s="1"/>
  <c r="Z28" i="31"/>
  <c r="AA28" i="31" s="1"/>
  <c r="X28" i="31"/>
  <c r="U28" i="31"/>
  <c r="T28" i="31"/>
  <c r="R28" i="31"/>
  <c r="S28" i="31" s="1"/>
  <c r="Q28" i="31"/>
  <c r="L28" i="31"/>
  <c r="J28" i="31"/>
  <c r="Z27" i="31"/>
  <c r="AA27" i="31" s="1"/>
  <c r="X27" i="31"/>
  <c r="U27" i="31"/>
  <c r="T27" i="31"/>
  <c r="R27" i="31"/>
  <c r="S27" i="31" s="1"/>
  <c r="J27" i="31"/>
  <c r="Q27" i="31" s="1"/>
  <c r="Z26" i="31"/>
  <c r="AA26" i="31" s="1"/>
  <c r="X26" i="31"/>
  <c r="U26" i="31"/>
  <c r="T26" i="31"/>
  <c r="L26" i="31" s="1"/>
  <c r="R26" i="31"/>
  <c r="S26" i="31" s="1"/>
  <c r="Q26" i="31"/>
  <c r="J26" i="31"/>
  <c r="Z25" i="31"/>
  <c r="AA25" i="31" s="1"/>
  <c r="X25" i="31"/>
  <c r="U25" i="31"/>
  <c r="T25" i="31"/>
  <c r="R25" i="31"/>
  <c r="S25" i="31" s="1"/>
  <c r="J25" i="31"/>
  <c r="Q25" i="31" s="1"/>
  <c r="Z24" i="31"/>
  <c r="AA24" i="31" s="1"/>
  <c r="X24" i="31"/>
  <c r="U24" i="31"/>
  <c r="T24" i="31"/>
  <c r="L24" i="31" s="1"/>
  <c r="R24" i="31"/>
  <c r="S24" i="31" s="1"/>
  <c r="Q24" i="31"/>
  <c r="J24" i="31"/>
  <c r="Z23" i="31"/>
  <c r="AA23" i="31" s="1"/>
  <c r="X23" i="31"/>
  <c r="U23" i="31"/>
  <c r="T23" i="31"/>
  <c r="S23" i="31"/>
  <c r="R23" i="31"/>
  <c r="J23" i="31"/>
  <c r="Q23" i="31" s="1"/>
  <c r="Z22" i="31"/>
  <c r="AA22" i="31" s="1"/>
  <c r="X22" i="31"/>
  <c r="U22" i="31"/>
  <c r="T22" i="31"/>
  <c r="R22" i="31"/>
  <c r="S22" i="31" s="1"/>
  <c r="Q22" i="31"/>
  <c r="L22" i="31"/>
  <c r="J22" i="31"/>
  <c r="Z21" i="31"/>
  <c r="AA21" i="31" s="1"/>
  <c r="X21" i="31"/>
  <c r="U21" i="31"/>
  <c r="T21" i="31"/>
  <c r="L21" i="31" s="1"/>
  <c r="R21" i="31"/>
  <c r="S21" i="31" s="1"/>
  <c r="J21" i="31"/>
  <c r="Q21" i="31" s="1"/>
  <c r="Z20" i="31"/>
  <c r="AA20" i="31" s="1"/>
  <c r="X20" i="31"/>
  <c r="U20" i="31"/>
  <c r="T20" i="31"/>
  <c r="R20" i="31"/>
  <c r="S20" i="31" s="1"/>
  <c r="Q20" i="31"/>
  <c r="J20" i="31"/>
  <c r="Z19" i="31"/>
  <c r="AA19" i="31" s="1"/>
  <c r="X19" i="31"/>
  <c r="U19" i="31"/>
  <c r="T19" i="31"/>
  <c r="R19" i="31"/>
  <c r="S19" i="31" s="1"/>
  <c r="J19" i="31"/>
  <c r="Q19" i="31" s="1"/>
  <c r="Z18" i="31"/>
  <c r="AA18" i="31" s="1"/>
  <c r="X18" i="31"/>
  <c r="U18" i="31"/>
  <c r="T18" i="31"/>
  <c r="R18" i="31"/>
  <c r="S18" i="31" s="1"/>
  <c r="Q18" i="31"/>
  <c r="J18" i="31"/>
  <c r="Z17" i="31"/>
  <c r="AA17" i="31" s="1"/>
  <c r="X17" i="31"/>
  <c r="U17" i="31"/>
  <c r="T17" i="31"/>
  <c r="L17" i="31" s="1"/>
  <c r="S17" i="31"/>
  <c r="R17" i="31"/>
  <c r="J17" i="31"/>
  <c r="Q17" i="31" s="1"/>
  <c r="Z16" i="31"/>
  <c r="AA16" i="31" s="1"/>
  <c r="X16" i="31"/>
  <c r="L16" i="31" s="1"/>
  <c r="U16" i="31"/>
  <c r="T16" i="31"/>
  <c r="R16" i="31"/>
  <c r="S16" i="31" s="1"/>
  <c r="Q16" i="31"/>
  <c r="J16" i="31"/>
  <c r="Z15" i="31"/>
  <c r="AA15" i="31" s="1"/>
  <c r="X15" i="31"/>
  <c r="U15" i="31"/>
  <c r="L15" i="31" s="1"/>
  <c r="M15" i="31" s="1"/>
  <c r="O15" i="31" s="1"/>
  <c r="T15" i="31"/>
  <c r="R15" i="31"/>
  <c r="S15" i="31" s="1"/>
  <c r="J15" i="31"/>
  <c r="Q15" i="31" s="1"/>
  <c r="Z14" i="31"/>
  <c r="AA14" i="31" s="1"/>
  <c r="X14" i="31"/>
  <c r="U14" i="31"/>
  <c r="T14" i="31"/>
  <c r="L14" i="31" s="1"/>
  <c r="R14" i="31"/>
  <c r="S14" i="31" s="1"/>
  <c r="Q14" i="31"/>
  <c r="J14" i="31"/>
  <c r="Z13" i="31"/>
  <c r="AA13" i="31" s="1"/>
  <c r="X13" i="31"/>
  <c r="U13" i="31"/>
  <c r="T13" i="31"/>
  <c r="R13" i="31"/>
  <c r="S13" i="31" s="1"/>
  <c r="J13" i="31"/>
  <c r="Q13" i="31" s="1"/>
  <c r="Z12" i="31"/>
  <c r="AA12" i="31" s="1"/>
  <c r="X12" i="31"/>
  <c r="U12" i="31"/>
  <c r="T12" i="31"/>
  <c r="L12" i="31" s="1"/>
  <c r="R12" i="31"/>
  <c r="S12" i="31" s="1"/>
  <c r="Q12" i="31"/>
  <c r="J12" i="31"/>
  <c r="Z11" i="31"/>
  <c r="AA11" i="31" s="1"/>
  <c r="X11" i="31"/>
  <c r="U11" i="31"/>
  <c r="T11" i="31"/>
  <c r="R11" i="31"/>
  <c r="S11" i="31" s="1"/>
  <c r="J11" i="31"/>
  <c r="Q11" i="31" s="1"/>
  <c r="Z10" i="31"/>
  <c r="AA10" i="31" s="1"/>
  <c r="X10" i="31"/>
  <c r="U10" i="31"/>
  <c r="T10" i="31"/>
  <c r="R10" i="31"/>
  <c r="S10" i="31" s="1"/>
  <c r="Q10" i="31"/>
  <c r="L10" i="31"/>
  <c r="J10" i="31"/>
  <c r="Z9" i="31"/>
  <c r="AA9" i="31" s="1"/>
  <c r="X9" i="31"/>
  <c r="U9" i="31"/>
  <c r="T9" i="31"/>
  <c r="R9" i="31"/>
  <c r="S9" i="31" s="1"/>
  <c r="J9" i="31"/>
  <c r="Q9" i="31" s="1"/>
  <c r="Z8" i="31"/>
  <c r="AA8" i="31" s="1"/>
  <c r="X8" i="31"/>
  <c r="U8" i="31"/>
  <c r="T8" i="31"/>
  <c r="L8" i="31" s="1"/>
  <c r="R8" i="31"/>
  <c r="S8" i="31" s="1"/>
  <c r="Q8" i="31"/>
  <c r="J8" i="31"/>
  <c r="Y6" i="31"/>
  <c r="W6" i="31"/>
  <c r="V6" i="31"/>
  <c r="Y5" i="31"/>
  <c r="X5" i="31"/>
  <c r="X6" i="31" s="1"/>
  <c r="W5" i="31"/>
  <c r="V5" i="31"/>
  <c r="N1" i="31"/>
  <c r="Z307" i="30"/>
  <c r="AA307" i="30" s="1"/>
  <c r="X307" i="30"/>
  <c r="U307" i="30"/>
  <c r="T307" i="30"/>
  <c r="R307" i="30"/>
  <c r="S307" i="30" s="1"/>
  <c r="Q307" i="30"/>
  <c r="L307" i="30"/>
  <c r="J307" i="30"/>
  <c r="Z306" i="30"/>
  <c r="AA306" i="30" s="1"/>
  <c r="X306" i="30"/>
  <c r="U306" i="30"/>
  <c r="L306" i="30" s="1"/>
  <c r="T306" i="30"/>
  <c r="R306" i="30"/>
  <c r="S306" i="30" s="1"/>
  <c r="J306" i="30"/>
  <c r="Q306" i="30" s="1"/>
  <c r="Z305" i="30"/>
  <c r="AA305" i="30" s="1"/>
  <c r="X305" i="30"/>
  <c r="U305" i="30"/>
  <c r="T305" i="30"/>
  <c r="L305" i="30" s="1"/>
  <c r="R305" i="30"/>
  <c r="S305" i="30" s="1"/>
  <c r="Q305" i="30"/>
  <c r="J305" i="30"/>
  <c r="Z304" i="30"/>
  <c r="AA304" i="30" s="1"/>
  <c r="X304" i="30"/>
  <c r="U304" i="30"/>
  <c r="L304" i="30" s="1"/>
  <c r="T304" i="30"/>
  <c r="R304" i="30"/>
  <c r="S304" i="30" s="1"/>
  <c r="J304" i="30"/>
  <c r="Q304" i="30" s="1"/>
  <c r="Z303" i="30"/>
  <c r="AA303" i="30" s="1"/>
  <c r="X303" i="30"/>
  <c r="U303" i="30"/>
  <c r="T303" i="30"/>
  <c r="L303" i="30" s="1"/>
  <c r="R303" i="30"/>
  <c r="S303" i="30" s="1"/>
  <c r="Q303" i="30"/>
  <c r="J303" i="30"/>
  <c r="Z302" i="30"/>
  <c r="AA302" i="30" s="1"/>
  <c r="X302" i="30"/>
  <c r="U302" i="30"/>
  <c r="T302" i="30"/>
  <c r="R302" i="30"/>
  <c r="S302" i="30" s="1"/>
  <c r="J302" i="30"/>
  <c r="Q302" i="30" s="1"/>
  <c r="Z301" i="30"/>
  <c r="AA301" i="30" s="1"/>
  <c r="X301" i="30"/>
  <c r="U301" i="30"/>
  <c r="L301" i="30" s="1"/>
  <c r="T301" i="30"/>
  <c r="R301" i="30"/>
  <c r="S301" i="30" s="1"/>
  <c r="Q301" i="30"/>
  <c r="J301" i="30"/>
  <c r="Z300" i="30"/>
  <c r="AA300" i="30" s="1"/>
  <c r="X300" i="30"/>
  <c r="U300" i="30"/>
  <c r="T300" i="30"/>
  <c r="R300" i="30"/>
  <c r="S300" i="30" s="1"/>
  <c r="J300" i="30"/>
  <c r="Q300" i="30" s="1"/>
  <c r="Z299" i="30"/>
  <c r="AA299" i="30" s="1"/>
  <c r="X299" i="30"/>
  <c r="U299" i="30"/>
  <c r="L299" i="30" s="1"/>
  <c r="T299" i="30"/>
  <c r="R299" i="30"/>
  <c r="S299" i="30" s="1"/>
  <c r="Q299" i="30"/>
  <c r="J299" i="30"/>
  <c r="Z298" i="30"/>
  <c r="AA298" i="30" s="1"/>
  <c r="X298" i="30"/>
  <c r="U298" i="30"/>
  <c r="L298" i="30" s="1"/>
  <c r="T298" i="30"/>
  <c r="R298" i="30"/>
  <c r="S298" i="30" s="1"/>
  <c r="J298" i="30"/>
  <c r="Q298" i="30" s="1"/>
  <c r="Z297" i="30"/>
  <c r="AA297" i="30" s="1"/>
  <c r="X297" i="30"/>
  <c r="U297" i="30"/>
  <c r="T297" i="30"/>
  <c r="R297" i="30"/>
  <c r="S297" i="30" s="1"/>
  <c r="Q297" i="30"/>
  <c r="L297" i="30"/>
  <c r="J297" i="30"/>
  <c r="Z296" i="30"/>
  <c r="AA296" i="30" s="1"/>
  <c r="X296" i="30"/>
  <c r="U296" i="30"/>
  <c r="L296" i="30" s="1"/>
  <c r="T296" i="30"/>
  <c r="R296" i="30"/>
  <c r="S296" i="30" s="1"/>
  <c r="J296" i="30"/>
  <c r="Q296" i="30" s="1"/>
  <c r="Z295" i="30"/>
  <c r="AA295" i="30" s="1"/>
  <c r="X295" i="30"/>
  <c r="U295" i="30"/>
  <c r="T295" i="30"/>
  <c r="R295" i="30"/>
  <c r="S295" i="30" s="1"/>
  <c r="Q295" i="30"/>
  <c r="L295" i="30"/>
  <c r="J295" i="30"/>
  <c r="Z294" i="30"/>
  <c r="AA294" i="30" s="1"/>
  <c r="X294" i="30"/>
  <c r="U294" i="30"/>
  <c r="L294" i="30" s="1"/>
  <c r="T294" i="30"/>
  <c r="R294" i="30"/>
  <c r="S294" i="30" s="1"/>
  <c r="J294" i="30"/>
  <c r="Q294" i="30" s="1"/>
  <c r="Z293" i="30"/>
  <c r="AA293" i="30" s="1"/>
  <c r="X293" i="30"/>
  <c r="U293" i="30"/>
  <c r="T293" i="30"/>
  <c r="L293" i="30" s="1"/>
  <c r="R293" i="30"/>
  <c r="S293" i="30" s="1"/>
  <c r="Q293" i="30"/>
  <c r="J293" i="30"/>
  <c r="Z292" i="30"/>
  <c r="AA292" i="30" s="1"/>
  <c r="X292" i="30"/>
  <c r="U292" i="30"/>
  <c r="L292" i="30" s="1"/>
  <c r="T292" i="30"/>
  <c r="R292" i="30"/>
  <c r="S292" i="30" s="1"/>
  <c r="J292" i="30"/>
  <c r="Q292" i="30" s="1"/>
  <c r="Z291" i="30"/>
  <c r="AA291" i="30" s="1"/>
  <c r="X291" i="30"/>
  <c r="U291" i="30"/>
  <c r="T291" i="30"/>
  <c r="L291" i="30" s="1"/>
  <c r="R291" i="30"/>
  <c r="S291" i="30" s="1"/>
  <c r="Q291" i="30"/>
  <c r="J291" i="30"/>
  <c r="Z290" i="30"/>
  <c r="AA290" i="30" s="1"/>
  <c r="X290" i="30"/>
  <c r="U290" i="30"/>
  <c r="T290" i="30"/>
  <c r="R290" i="30"/>
  <c r="S290" i="30" s="1"/>
  <c r="J290" i="30"/>
  <c r="Q290" i="30" s="1"/>
  <c r="Z289" i="30"/>
  <c r="AA289" i="30" s="1"/>
  <c r="X289" i="30"/>
  <c r="U289" i="30"/>
  <c r="L289" i="30" s="1"/>
  <c r="T289" i="30"/>
  <c r="R289" i="30"/>
  <c r="S289" i="30" s="1"/>
  <c r="Q289" i="30"/>
  <c r="J289" i="30"/>
  <c r="Z288" i="30"/>
  <c r="AA288" i="30" s="1"/>
  <c r="X288" i="30"/>
  <c r="U288" i="30"/>
  <c r="T288" i="30"/>
  <c r="R288" i="30"/>
  <c r="S288" i="30" s="1"/>
  <c r="J288" i="30"/>
  <c r="Q288" i="30" s="1"/>
  <c r="Z287" i="30"/>
  <c r="AA287" i="30" s="1"/>
  <c r="X287" i="30"/>
  <c r="U287" i="30"/>
  <c r="L287" i="30" s="1"/>
  <c r="T287" i="30"/>
  <c r="R287" i="30"/>
  <c r="S287" i="30" s="1"/>
  <c r="Q287" i="30"/>
  <c r="J287" i="30"/>
  <c r="Z286" i="30"/>
  <c r="AA286" i="30" s="1"/>
  <c r="X286" i="30"/>
  <c r="U286" i="30"/>
  <c r="L286" i="30" s="1"/>
  <c r="T286" i="30"/>
  <c r="R286" i="30"/>
  <c r="S286" i="30" s="1"/>
  <c r="J286" i="30"/>
  <c r="Q286" i="30" s="1"/>
  <c r="Z285" i="30"/>
  <c r="AA285" i="30" s="1"/>
  <c r="X285" i="30"/>
  <c r="U285" i="30"/>
  <c r="T285" i="30"/>
  <c r="R285" i="30"/>
  <c r="S285" i="30" s="1"/>
  <c r="Q285" i="30"/>
  <c r="L285" i="30"/>
  <c r="J285" i="30"/>
  <c r="Z284" i="30"/>
  <c r="AA284" i="30" s="1"/>
  <c r="X284" i="30"/>
  <c r="U284" i="30"/>
  <c r="L284" i="30" s="1"/>
  <c r="T284" i="30"/>
  <c r="R284" i="30"/>
  <c r="S284" i="30" s="1"/>
  <c r="J284" i="30"/>
  <c r="Q284" i="30" s="1"/>
  <c r="AA283" i="30"/>
  <c r="Z283" i="30"/>
  <c r="X283" i="30"/>
  <c r="U283" i="30"/>
  <c r="T283" i="30"/>
  <c r="L283" i="30" s="1"/>
  <c r="R283" i="30"/>
  <c r="S283" i="30" s="1"/>
  <c r="Q283" i="30"/>
  <c r="J283" i="30"/>
  <c r="Z282" i="30"/>
  <c r="AA282" i="30" s="1"/>
  <c r="X282" i="30"/>
  <c r="U282" i="30"/>
  <c r="T282" i="30"/>
  <c r="R282" i="30"/>
  <c r="S282" i="30" s="1"/>
  <c r="J282" i="30"/>
  <c r="Q282" i="30" s="1"/>
  <c r="Z281" i="30"/>
  <c r="AA281" i="30" s="1"/>
  <c r="X281" i="30"/>
  <c r="U281" i="30"/>
  <c r="T281" i="30"/>
  <c r="L281" i="30" s="1"/>
  <c r="R281" i="30"/>
  <c r="S281" i="30" s="1"/>
  <c r="Q281" i="30"/>
  <c r="J281" i="30"/>
  <c r="Z280" i="30"/>
  <c r="AA280" i="30" s="1"/>
  <c r="X280" i="30"/>
  <c r="U280" i="30"/>
  <c r="T280" i="30"/>
  <c r="R280" i="30"/>
  <c r="S280" i="30" s="1"/>
  <c r="J280" i="30"/>
  <c r="Q280" i="30" s="1"/>
  <c r="AA279" i="30"/>
  <c r="Z279" i="30"/>
  <c r="X279" i="30"/>
  <c r="U279" i="30"/>
  <c r="T279" i="30"/>
  <c r="L279" i="30" s="1"/>
  <c r="R279" i="30"/>
  <c r="S279" i="30" s="1"/>
  <c r="Q279" i="30"/>
  <c r="J279" i="30"/>
  <c r="Z278" i="30"/>
  <c r="AA278" i="30" s="1"/>
  <c r="X278" i="30"/>
  <c r="U278" i="30"/>
  <c r="T278" i="30"/>
  <c r="R278" i="30"/>
  <c r="S278" i="30" s="1"/>
  <c r="J278" i="30"/>
  <c r="Q278" i="30" s="1"/>
  <c r="AA277" i="30"/>
  <c r="Z277" i="30"/>
  <c r="X277" i="30"/>
  <c r="U277" i="30"/>
  <c r="T277" i="30"/>
  <c r="R277" i="30"/>
  <c r="S277" i="30" s="1"/>
  <c r="Q277" i="30"/>
  <c r="L277" i="30"/>
  <c r="J277" i="30"/>
  <c r="Z276" i="30"/>
  <c r="AA276" i="30" s="1"/>
  <c r="X276" i="30"/>
  <c r="U276" i="30"/>
  <c r="L276" i="30" s="1"/>
  <c r="T276" i="30"/>
  <c r="R276" i="30"/>
  <c r="S276" i="30" s="1"/>
  <c r="J276" i="30"/>
  <c r="Q276" i="30" s="1"/>
  <c r="Z275" i="30"/>
  <c r="AA275" i="30" s="1"/>
  <c r="X275" i="30"/>
  <c r="U275" i="30"/>
  <c r="T275" i="30"/>
  <c r="R275" i="30"/>
  <c r="S275" i="30" s="1"/>
  <c r="Q275" i="30"/>
  <c r="L275" i="30"/>
  <c r="J275" i="30"/>
  <c r="Z274" i="30"/>
  <c r="AA274" i="30" s="1"/>
  <c r="X274" i="30"/>
  <c r="U274" i="30"/>
  <c r="L274" i="30" s="1"/>
  <c r="T274" i="30"/>
  <c r="R274" i="30"/>
  <c r="S274" i="30" s="1"/>
  <c r="J274" i="30"/>
  <c r="Q274" i="30" s="1"/>
  <c r="Z273" i="30"/>
  <c r="AA273" i="30" s="1"/>
  <c r="X273" i="30"/>
  <c r="U273" i="30"/>
  <c r="T273" i="30"/>
  <c r="L273" i="30" s="1"/>
  <c r="R273" i="30"/>
  <c r="S273" i="30" s="1"/>
  <c r="Q273" i="30"/>
  <c r="J273" i="30"/>
  <c r="Z272" i="30"/>
  <c r="AA272" i="30" s="1"/>
  <c r="X272" i="30"/>
  <c r="U272" i="30"/>
  <c r="L272" i="30" s="1"/>
  <c r="T272" i="30"/>
  <c r="R272" i="30"/>
  <c r="S272" i="30" s="1"/>
  <c r="J272" i="30"/>
  <c r="Q272" i="30" s="1"/>
  <c r="Z271" i="30"/>
  <c r="AA271" i="30" s="1"/>
  <c r="X271" i="30"/>
  <c r="U271" i="30"/>
  <c r="T271" i="30"/>
  <c r="L271" i="30" s="1"/>
  <c r="R271" i="30"/>
  <c r="S271" i="30" s="1"/>
  <c r="Q271" i="30"/>
  <c r="J271" i="30"/>
  <c r="Z270" i="30"/>
  <c r="AA270" i="30" s="1"/>
  <c r="X270" i="30"/>
  <c r="U270" i="30"/>
  <c r="T270" i="30"/>
  <c r="R270" i="30"/>
  <c r="S270" i="30" s="1"/>
  <c r="J270" i="30"/>
  <c r="Q270" i="30" s="1"/>
  <c r="Z269" i="30"/>
  <c r="AA269" i="30" s="1"/>
  <c r="X269" i="30"/>
  <c r="U269" i="30"/>
  <c r="T269" i="30"/>
  <c r="R269" i="30"/>
  <c r="S269" i="30" s="1"/>
  <c r="Q269" i="30"/>
  <c r="J269" i="30"/>
  <c r="Z268" i="30"/>
  <c r="AA268" i="30" s="1"/>
  <c r="X268" i="30"/>
  <c r="U268" i="30"/>
  <c r="T268" i="30"/>
  <c r="R268" i="30"/>
  <c r="S268" i="30" s="1"/>
  <c r="J268" i="30"/>
  <c r="Q268" i="30" s="1"/>
  <c r="Z267" i="30"/>
  <c r="AA267" i="30" s="1"/>
  <c r="X267" i="30"/>
  <c r="L267" i="30" s="1"/>
  <c r="U267" i="30"/>
  <c r="T267" i="30"/>
  <c r="R267" i="30"/>
  <c r="S267" i="30" s="1"/>
  <c r="Q267" i="30"/>
  <c r="J267" i="30"/>
  <c r="Z266" i="30"/>
  <c r="AA266" i="30" s="1"/>
  <c r="X266" i="30"/>
  <c r="U266" i="30"/>
  <c r="T266" i="30"/>
  <c r="R266" i="30"/>
  <c r="S266" i="30" s="1"/>
  <c r="J266" i="30"/>
  <c r="Q266" i="30" s="1"/>
  <c r="AA265" i="30"/>
  <c r="Z265" i="30"/>
  <c r="X265" i="30"/>
  <c r="U265" i="30"/>
  <c r="T265" i="30"/>
  <c r="R265" i="30"/>
  <c r="S265" i="30" s="1"/>
  <c r="Q265" i="30"/>
  <c r="J265" i="30"/>
  <c r="Z264" i="30"/>
  <c r="AA264" i="30" s="1"/>
  <c r="X264" i="30"/>
  <c r="U264" i="30"/>
  <c r="T264" i="30"/>
  <c r="R264" i="30"/>
  <c r="S264" i="30" s="1"/>
  <c r="J264" i="30"/>
  <c r="Q264" i="30" s="1"/>
  <c r="Z263" i="30"/>
  <c r="AA263" i="30" s="1"/>
  <c r="X263" i="30"/>
  <c r="L263" i="30" s="1"/>
  <c r="U263" i="30"/>
  <c r="T263" i="30"/>
  <c r="R263" i="30"/>
  <c r="S263" i="30" s="1"/>
  <c r="Q263" i="30"/>
  <c r="J263" i="30"/>
  <c r="Z262" i="30"/>
  <c r="AA262" i="30" s="1"/>
  <c r="X262" i="30"/>
  <c r="U262" i="30"/>
  <c r="T262" i="30"/>
  <c r="L262" i="30" s="1"/>
  <c r="R262" i="30"/>
  <c r="S262" i="30" s="1"/>
  <c r="J262" i="30"/>
  <c r="Q262" i="30" s="1"/>
  <c r="Z261" i="30"/>
  <c r="AA261" i="30" s="1"/>
  <c r="X261" i="30"/>
  <c r="U261" i="30"/>
  <c r="T261" i="30"/>
  <c r="L261" i="30" s="1"/>
  <c r="R261" i="30"/>
  <c r="S261" i="30" s="1"/>
  <c r="Q261" i="30"/>
  <c r="J261" i="30"/>
  <c r="Z260" i="30"/>
  <c r="AA260" i="30" s="1"/>
  <c r="X260" i="30"/>
  <c r="U260" i="30"/>
  <c r="T260" i="30"/>
  <c r="R260" i="30"/>
  <c r="S260" i="30" s="1"/>
  <c r="J260" i="30"/>
  <c r="Q260" i="30" s="1"/>
  <c r="Z259" i="30"/>
  <c r="AA259" i="30" s="1"/>
  <c r="X259" i="30"/>
  <c r="U259" i="30"/>
  <c r="T259" i="30"/>
  <c r="R259" i="30"/>
  <c r="S259" i="30" s="1"/>
  <c r="Q259" i="30"/>
  <c r="J259" i="30"/>
  <c r="Z258" i="30"/>
  <c r="AA258" i="30" s="1"/>
  <c r="X258" i="30"/>
  <c r="U258" i="30"/>
  <c r="T258" i="30"/>
  <c r="R258" i="30"/>
  <c r="S258" i="30" s="1"/>
  <c r="J258" i="30"/>
  <c r="Q258" i="30" s="1"/>
  <c r="AA257" i="30"/>
  <c r="Z257" i="30"/>
  <c r="X257" i="30"/>
  <c r="U257" i="30"/>
  <c r="T257" i="30"/>
  <c r="L257" i="30" s="1"/>
  <c r="R257" i="30"/>
  <c r="S257" i="30" s="1"/>
  <c r="Q257" i="30"/>
  <c r="J257" i="30"/>
  <c r="Z256" i="30"/>
  <c r="AA256" i="30" s="1"/>
  <c r="X256" i="30"/>
  <c r="U256" i="30"/>
  <c r="T256" i="30"/>
  <c r="R256" i="30"/>
  <c r="S256" i="30" s="1"/>
  <c r="J256" i="30"/>
  <c r="Q256" i="30" s="1"/>
  <c r="AA255" i="30"/>
  <c r="Z255" i="30"/>
  <c r="X255" i="30"/>
  <c r="U255" i="30"/>
  <c r="T255" i="30"/>
  <c r="R255" i="30"/>
  <c r="S255" i="30" s="1"/>
  <c r="Q255" i="30"/>
  <c r="L255" i="30"/>
  <c r="J255" i="30"/>
  <c r="Z254" i="30"/>
  <c r="AA254" i="30" s="1"/>
  <c r="X254" i="30"/>
  <c r="U254" i="30"/>
  <c r="L254" i="30" s="1"/>
  <c r="T254" i="30"/>
  <c r="R254" i="30"/>
  <c r="S254" i="30" s="1"/>
  <c r="J254" i="30"/>
  <c r="Q254" i="30" s="1"/>
  <c r="AA253" i="30"/>
  <c r="Z253" i="30"/>
  <c r="X253" i="30"/>
  <c r="U253" i="30"/>
  <c r="T253" i="30"/>
  <c r="L253" i="30" s="1"/>
  <c r="R253" i="30"/>
  <c r="S253" i="30" s="1"/>
  <c r="Q253" i="30"/>
  <c r="J253" i="30"/>
  <c r="Z252" i="30"/>
  <c r="AA252" i="30" s="1"/>
  <c r="X252" i="30"/>
  <c r="U252" i="30"/>
  <c r="T252" i="30"/>
  <c r="R252" i="30"/>
  <c r="S252" i="30" s="1"/>
  <c r="J252" i="30"/>
  <c r="Q252" i="30" s="1"/>
  <c r="Z251" i="30"/>
  <c r="AA251" i="30" s="1"/>
  <c r="X251" i="30"/>
  <c r="U251" i="30"/>
  <c r="T251" i="30"/>
  <c r="L251" i="30" s="1"/>
  <c r="R251" i="30"/>
  <c r="S251" i="30" s="1"/>
  <c r="Q251" i="30"/>
  <c r="J251" i="30"/>
  <c r="Z250" i="30"/>
  <c r="AA250" i="30" s="1"/>
  <c r="X250" i="30"/>
  <c r="U250" i="30"/>
  <c r="T250" i="30"/>
  <c r="R250" i="30"/>
  <c r="S250" i="30" s="1"/>
  <c r="J250" i="30"/>
  <c r="Q250" i="30" s="1"/>
  <c r="AA249" i="30"/>
  <c r="Z249" i="30"/>
  <c r="X249" i="30"/>
  <c r="U249" i="30"/>
  <c r="T249" i="30"/>
  <c r="L249" i="30" s="1"/>
  <c r="R249" i="30"/>
  <c r="S249" i="30" s="1"/>
  <c r="Q249" i="30"/>
  <c r="J249" i="30"/>
  <c r="Z248" i="30"/>
  <c r="AA248" i="30" s="1"/>
  <c r="X248" i="30"/>
  <c r="U248" i="30"/>
  <c r="T248" i="30"/>
  <c r="R248" i="30"/>
  <c r="S248" i="30" s="1"/>
  <c r="J248" i="30"/>
  <c r="Q248" i="30" s="1"/>
  <c r="AA247" i="30"/>
  <c r="Z247" i="30"/>
  <c r="X247" i="30"/>
  <c r="U247" i="30"/>
  <c r="T247" i="30"/>
  <c r="R247" i="30"/>
  <c r="S247" i="30" s="1"/>
  <c r="Q247" i="30"/>
  <c r="L247" i="30"/>
  <c r="J247" i="30"/>
  <c r="Z246" i="30"/>
  <c r="AA246" i="30" s="1"/>
  <c r="X246" i="30"/>
  <c r="U246" i="30"/>
  <c r="T246" i="30"/>
  <c r="L246" i="30" s="1"/>
  <c r="R246" i="30"/>
  <c r="S246" i="30" s="1"/>
  <c r="Q246" i="30"/>
  <c r="J246" i="30"/>
  <c r="Z245" i="30"/>
  <c r="AA245" i="30" s="1"/>
  <c r="X245" i="30"/>
  <c r="U245" i="30"/>
  <c r="T245" i="30"/>
  <c r="R245" i="30"/>
  <c r="S245" i="30" s="1"/>
  <c r="Q245" i="30"/>
  <c r="J245" i="30"/>
  <c r="Z244" i="30"/>
  <c r="AA244" i="30" s="1"/>
  <c r="X244" i="30"/>
  <c r="U244" i="30"/>
  <c r="L244" i="30" s="1"/>
  <c r="T244" i="30"/>
  <c r="R244" i="30"/>
  <c r="S244" i="30" s="1"/>
  <c r="Q244" i="30"/>
  <c r="J244" i="30"/>
  <c r="Z243" i="30"/>
  <c r="AA243" i="30" s="1"/>
  <c r="X243" i="30"/>
  <c r="U243" i="30"/>
  <c r="T243" i="30"/>
  <c r="R243" i="30"/>
  <c r="S243" i="30" s="1"/>
  <c r="J243" i="30"/>
  <c r="Q243" i="30" s="1"/>
  <c r="Z242" i="30"/>
  <c r="AA242" i="30" s="1"/>
  <c r="X242" i="30"/>
  <c r="U242" i="30"/>
  <c r="T242" i="30"/>
  <c r="R242" i="30"/>
  <c r="S242" i="30" s="1"/>
  <c r="J242" i="30"/>
  <c r="Q242" i="30" s="1"/>
  <c r="AA241" i="30"/>
  <c r="Z241" i="30"/>
  <c r="X241" i="30"/>
  <c r="L241" i="30" s="1"/>
  <c r="U241" i="30"/>
  <c r="T241" i="30"/>
  <c r="R241" i="30"/>
  <c r="S241" i="30" s="1"/>
  <c r="J241" i="30"/>
  <c r="Q241" i="30" s="1"/>
  <c r="Z240" i="30"/>
  <c r="AA240" i="30" s="1"/>
  <c r="X240" i="30"/>
  <c r="U240" i="30"/>
  <c r="T240" i="30"/>
  <c r="R240" i="30"/>
  <c r="S240" i="30" s="1"/>
  <c r="J240" i="30"/>
  <c r="Q240" i="30" s="1"/>
  <c r="Z239" i="30"/>
  <c r="AA239" i="30" s="1"/>
  <c r="X239" i="30"/>
  <c r="U239" i="30"/>
  <c r="L239" i="30" s="1"/>
  <c r="T239" i="30"/>
  <c r="R239" i="30"/>
  <c r="S239" i="30" s="1"/>
  <c r="J239" i="30"/>
  <c r="Q239" i="30" s="1"/>
  <c r="Z238" i="30"/>
  <c r="AA238" i="30" s="1"/>
  <c r="X238" i="30"/>
  <c r="U238" i="30"/>
  <c r="T238" i="30"/>
  <c r="R238" i="30"/>
  <c r="S238" i="30" s="1"/>
  <c r="J238" i="30"/>
  <c r="Q238" i="30" s="1"/>
  <c r="AA237" i="30"/>
  <c r="Z237" i="30"/>
  <c r="X237" i="30"/>
  <c r="U237" i="30"/>
  <c r="T237" i="30"/>
  <c r="R237" i="30"/>
  <c r="S237" i="30" s="1"/>
  <c r="J237" i="30"/>
  <c r="Q237" i="30" s="1"/>
  <c r="Z236" i="30"/>
  <c r="AA236" i="30" s="1"/>
  <c r="X236" i="30"/>
  <c r="U236" i="30"/>
  <c r="T236" i="30"/>
  <c r="R236" i="30"/>
  <c r="S236" i="30" s="1"/>
  <c r="J236" i="30"/>
  <c r="Q236" i="30" s="1"/>
  <c r="AA235" i="30"/>
  <c r="Z235" i="30"/>
  <c r="X235" i="30"/>
  <c r="U235" i="30"/>
  <c r="T235" i="30"/>
  <c r="R235" i="30"/>
  <c r="S235" i="30" s="1"/>
  <c r="Q235" i="30"/>
  <c r="L235" i="30"/>
  <c r="J235" i="30"/>
  <c r="Z234" i="30"/>
  <c r="AA234" i="30" s="1"/>
  <c r="X234" i="30"/>
  <c r="U234" i="30"/>
  <c r="T234" i="30"/>
  <c r="L234" i="30" s="1"/>
  <c r="R234" i="30"/>
  <c r="S234" i="30" s="1"/>
  <c r="Q234" i="30"/>
  <c r="J234" i="30"/>
  <c r="Z233" i="30"/>
  <c r="AA233" i="30" s="1"/>
  <c r="X233" i="30"/>
  <c r="U233" i="30"/>
  <c r="L233" i="30" s="1"/>
  <c r="T233" i="30"/>
  <c r="R233" i="30"/>
  <c r="S233" i="30" s="1"/>
  <c r="J233" i="30"/>
  <c r="Q233" i="30" s="1"/>
  <c r="Z232" i="30"/>
  <c r="AA232" i="30" s="1"/>
  <c r="X232" i="30"/>
  <c r="U232" i="30"/>
  <c r="T232" i="30"/>
  <c r="R232" i="30"/>
  <c r="S232" i="30" s="1"/>
  <c r="J232" i="30"/>
  <c r="Q232" i="30" s="1"/>
  <c r="Z231" i="30"/>
  <c r="AA231" i="30" s="1"/>
  <c r="X231" i="30"/>
  <c r="U231" i="30"/>
  <c r="L231" i="30" s="1"/>
  <c r="T231" i="30"/>
  <c r="R231" i="30"/>
  <c r="S231" i="30" s="1"/>
  <c r="J231" i="30"/>
  <c r="Q231" i="30" s="1"/>
  <c r="Z230" i="30"/>
  <c r="AA230" i="30" s="1"/>
  <c r="X230" i="30"/>
  <c r="U230" i="30"/>
  <c r="T230" i="30"/>
  <c r="R230" i="30"/>
  <c r="S230" i="30" s="1"/>
  <c r="J230" i="30"/>
  <c r="Q230" i="30" s="1"/>
  <c r="Z229" i="30"/>
  <c r="AA229" i="30" s="1"/>
  <c r="X229" i="30"/>
  <c r="U229" i="30"/>
  <c r="L229" i="30" s="1"/>
  <c r="T229" i="30"/>
  <c r="R229" i="30"/>
  <c r="S229" i="30" s="1"/>
  <c r="J229" i="30"/>
  <c r="Q229" i="30" s="1"/>
  <c r="Z228" i="30"/>
  <c r="AA228" i="30" s="1"/>
  <c r="X228" i="30"/>
  <c r="U228" i="30"/>
  <c r="T228" i="30"/>
  <c r="R228" i="30"/>
  <c r="S228" i="30" s="1"/>
  <c r="Q228" i="30"/>
  <c r="L228" i="30"/>
  <c r="J228" i="30"/>
  <c r="Z227" i="30"/>
  <c r="AA227" i="30" s="1"/>
  <c r="X227" i="30"/>
  <c r="U227" i="30"/>
  <c r="T227" i="30"/>
  <c r="S227" i="30"/>
  <c r="R227" i="30"/>
  <c r="Q227" i="30"/>
  <c r="J227" i="30"/>
  <c r="Z226" i="30"/>
  <c r="AA226" i="30" s="1"/>
  <c r="X226" i="30"/>
  <c r="U226" i="30"/>
  <c r="T226" i="30"/>
  <c r="R226" i="30"/>
  <c r="S226" i="30" s="1"/>
  <c r="Q226" i="30"/>
  <c r="J226" i="30"/>
  <c r="Z225" i="30"/>
  <c r="AA225" i="30" s="1"/>
  <c r="X225" i="30"/>
  <c r="U225" i="30"/>
  <c r="T225" i="30"/>
  <c r="S225" i="30"/>
  <c r="R225" i="30"/>
  <c r="J225" i="30"/>
  <c r="Q225" i="30" s="1"/>
  <c r="Z224" i="30"/>
  <c r="AA224" i="30" s="1"/>
  <c r="X224" i="30"/>
  <c r="U224" i="30"/>
  <c r="T224" i="30"/>
  <c r="R224" i="30"/>
  <c r="S224" i="30" s="1"/>
  <c r="J224" i="30"/>
  <c r="Q224" i="30" s="1"/>
  <c r="AA223" i="30"/>
  <c r="Z223" i="30"/>
  <c r="X223" i="30"/>
  <c r="U223" i="30"/>
  <c r="T223" i="30"/>
  <c r="R223" i="30"/>
  <c r="S223" i="30" s="1"/>
  <c r="Q223" i="30"/>
  <c r="L223" i="30"/>
  <c r="J223" i="30"/>
  <c r="Z222" i="30"/>
  <c r="AA222" i="30" s="1"/>
  <c r="X222" i="30"/>
  <c r="U222" i="30"/>
  <c r="T222" i="30"/>
  <c r="R222" i="30"/>
  <c r="S222" i="30" s="1"/>
  <c r="Q222" i="30"/>
  <c r="J222" i="30"/>
  <c r="Z221" i="30"/>
  <c r="AA221" i="30" s="1"/>
  <c r="X221" i="30"/>
  <c r="U221" i="30"/>
  <c r="L221" i="30" s="1"/>
  <c r="M221" i="30" s="1"/>
  <c r="O221" i="30" s="1"/>
  <c r="T221" i="30"/>
  <c r="R221" i="30"/>
  <c r="S221" i="30" s="1"/>
  <c r="J221" i="30"/>
  <c r="Q221" i="30" s="1"/>
  <c r="Z220" i="30"/>
  <c r="AA220" i="30" s="1"/>
  <c r="X220" i="30"/>
  <c r="U220" i="30"/>
  <c r="T220" i="30"/>
  <c r="R220" i="30"/>
  <c r="S220" i="30" s="1"/>
  <c r="Q220" i="30"/>
  <c r="J220" i="30"/>
  <c r="Z219" i="30"/>
  <c r="AA219" i="30" s="1"/>
  <c r="X219" i="30"/>
  <c r="U219" i="30"/>
  <c r="L219" i="30" s="1"/>
  <c r="M219" i="30" s="1"/>
  <c r="O219" i="30" s="1"/>
  <c r="T219" i="30"/>
  <c r="R219" i="30"/>
  <c r="S219" i="30" s="1"/>
  <c r="J219" i="30"/>
  <c r="Q219" i="30" s="1"/>
  <c r="Z218" i="30"/>
  <c r="AA218" i="30" s="1"/>
  <c r="X218" i="30"/>
  <c r="U218" i="30"/>
  <c r="T218" i="30"/>
  <c r="L218" i="30" s="1"/>
  <c r="R218" i="30"/>
  <c r="S218" i="30" s="1"/>
  <c r="Q218" i="30"/>
  <c r="J218" i="30"/>
  <c r="Z217" i="30"/>
  <c r="AA217" i="30" s="1"/>
  <c r="X217" i="30"/>
  <c r="U217" i="30"/>
  <c r="T217" i="30"/>
  <c r="R217" i="30"/>
  <c r="S217" i="30" s="1"/>
  <c r="J217" i="30"/>
  <c r="Q217" i="30" s="1"/>
  <c r="Z216" i="30"/>
  <c r="AA216" i="30" s="1"/>
  <c r="X216" i="30"/>
  <c r="U216" i="30"/>
  <c r="T216" i="30"/>
  <c r="R216" i="30"/>
  <c r="S216" i="30" s="1"/>
  <c r="Q216" i="30"/>
  <c r="J216" i="30"/>
  <c r="Z215" i="30"/>
  <c r="AA215" i="30" s="1"/>
  <c r="X215" i="30"/>
  <c r="U215" i="30"/>
  <c r="L215" i="30" s="1"/>
  <c r="M215" i="30" s="1"/>
  <c r="O215" i="30" s="1"/>
  <c r="T215" i="30"/>
  <c r="R215" i="30"/>
  <c r="S215" i="30" s="1"/>
  <c r="J215" i="30"/>
  <c r="Q215" i="30" s="1"/>
  <c r="Z214" i="30"/>
  <c r="AA214" i="30" s="1"/>
  <c r="X214" i="30"/>
  <c r="U214" i="30"/>
  <c r="T214" i="30"/>
  <c r="R214" i="30"/>
  <c r="S214" i="30" s="1"/>
  <c r="Q214" i="30"/>
  <c r="J214" i="30"/>
  <c r="Z213" i="30"/>
  <c r="AA213" i="30" s="1"/>
  <c r="X213" i="30"/>
  <c r="U213" i="30"/>
  <c r="L213" i="30" s="1"/>
  <c r="M213" i="30" s="1"/>
  <c r="O213" i="30" s="1"/>
  <c r="T213" i="30"/>
  <c r="R213" i="30"/>
  <c r="S213" i="30" s="1"/>
  <c r="J213" i="30"/>
  <c r="Q213" i="30" s="1"/>
  <c r="Z212" i="30"/>
  <c r="AA212" i="30" s="1"/>
  <c r="X212" i="30"/>
  <c r="U212" i="30"/>
  <c r="T212" i="30"/>
  <c r="R212" i="30"/>
  <c r="S212" i="30" s="1"/>
  <c r="Q212" i="30"/>
  <c r="J212" i="30"/>
  <c r="Z211" i="30"/>
  <c r="AA211" i="30" s="1"/>
  <c r="X211" i="30"/>
  <c r="U211" i="30"/>
  <c r="T211" i="30"/>
  <c r="R211" i="30"/>
  <c r="S211" i="30" s="1"/>
  <c r="J211" i="30"/>
  <c r="Q211" i="30" s="1"/>
  <c r="Z210" i="30"/>
  <c r="AA210" i="30" s="1"/>
  <c r="X210" i="30"/>
  <c r="U210" i="30"/>
  <c r="T210" i="30"/>
  <c r="R210" i="30"/>
  <c r="S210" i="30" s="1"/>
  <c r="Q210" i="30"/>
  <c r="J210" i="30"/>
  <c r="Z209" i="30"/>
  <c r="AA209" i="30" s="1"/>
  <c r="X209" i="30"/>
  <c r="U209" i="30"/>
  <c r="L209" i="30" s="1"/>
  <c r="M209" i="30" s="1"/>
  <c r="O209" i="30" s="1"/>
  <c r="T209" i="30"/>
  <c r="R209" i="30"/>
  <c r="S209" i="30" s="1"/>
  <c r="J209" i="30"/>
  <c r="Q209" i="30" s="1"/>
  <c r="Z208" i="30"/>
  <c r="AA208" i="30" s="1"/>
  <c r="X208" i="30"/>
  <c r="U208" i="30"/>
  <c r="T208" i="30"/>
  <c r="R208" i="30"/>
  <c r="S208" i="30" s="1"/>
  <c r="Q208" i="30"/>
  <c r="J208" i="30"/>
  <c r="Z207" i="30"/>
  <c r="AA207" i="30" s="1"/>
  <c r="X207" i="30"/>
  <c r="U207" i="30"/>
  <c r="L207" i="30" s="1"/>
  <c r="M207" i="30" s="1"/>
  <c r="O207" i="30" s="1"/>
  <c r="T207" i="30"/>
  <c r="R207" i="30"/>
  <c r="S207" i="30" s="1"/>
  <c r="J207" i="30"/>
  <c r="Q207" i="30" s="1"/>
  <c r="Z206" i="30"/>
  <c r="AA206" i="30" s="1"/>
  <c r="X206" i="30"/>
  <c r="U206" i="30"/>
  <c r="T206" i="30"/>
  <c r="L206" i="30" s="1"/>
  <c r="R206" i="30"/>
  <c r="S206" i="30" s="1"/>
  <c r="Q206" i="30"/>
  <c r="J206" i="30"/>
  <c r="Z205" i="30"/>
  <c r="AA205" i="30" s="1"/>
  <c r="X205" i="30"/>
  <c r="U205" i="30"/>
  <c r="T205" i="30"/>
  <c r="R205" i="30"/>
  <c r="S205" i="30" s="1"/>
  <c r="J205" i="30"/>
  <c r="Q205" i="30" s="1"/>
  <c r="Z204" i="30"/>
  <c r="AA204" i="30" s="1"/>
  <c r="X204" i="30"/>
  <c r="U204" i="30"/>
  <c r="T204" i="30"/>
  <c r="R204" i="30"/>
  <c r="S204" i="30" s="1"/>
  <c r="Q204" i="30"/>
  <c r="J204" i="30"/>
  <c r="Z203" i="30"/>
  <c r="AA203" i="30" s="1"/>
  <c r="X203" i="30"/>
  <c r="U203" i="30"/>
  <c r="L203" i="30" s="1"/>
  <c r="M203" i="30" s="1"/>
  <c r="O203" i="30" s="1"/>
  <c r="T203" i="30"/>
  <c r="R203" i="30"/>
  <c r="S203" i="30" s="1"/>
  <c r="J203" i="30"/>
  <c r="Q203" i="30" s="1"/>
  <c r="Z202" i="30"/>
  <c r="AA202" i="30" s="1"/>
  <c r="X202" i="30"/>
  <c r="U202" i="30"/>
  <c r="T202" i="30"/>
  <c r="R202" i="30"/>
  <c r="S202" i="30" s="1"/>
  <c r="Q202" i="30"/>
  <c r="J202" i="30"/>
  <c r="Z201" i="30"/>
  <c r="AA201" i="30" s="1"/>
  <c r="X201" i="30"/>
  <c r="U201" i="30"/>
  <c r="L201" i="30" s="1"/>
  <c r="M201" i="30" s="1"/>
  <c r="O201" i="30" s="1"/>
  <c r="T201" i="30"/>
  <c r="R201" i="30"/>
  <c r="S201" i="30" s="1"/>
  <c r="J201" i="30"/>
  <c r="Q201" i="30" s="1"/>
  <c r="Z200" i="30"/>
  <c r="AA200" i="30" s="1"/>
  <c r="X200" i="30"/>
  <c r="U200" i="30"/>
  <c r="T200" i="30"/>
  <c r="L200" i="30" s="1"/>
  <c r="R200" i="30"/>
  <c r="S200" i="30" s="1"/>
  <c r="Q200" i="30"/>
  <c r="J200" i="30"/>
  <c r="Z199" i="30"/>
  <c r="AA199" i="30" s="1"/>
  <c r="X199" i="30"/>
  <c r="U199" i="30"/>
  <c r="T199" i="30"/>
  <c r="R199" i="30"/>
  <c r="S199" i="30" s="1"/>
  <c r="J199" i="30"/>
  <c r="Q199" i="30" s="1"/>
  <c r="Z198" i="30"/>
  <c r="AA198" i="30" s="1"/>
  <c r="X198" i="30"/>
  <c r="U198" i="30"/>
  <c r="T198" i="30"/>
  <c r="R198" i="30"/>
  <c r="S198" i="30" s="1"/>
  <c r="Q198" i="30"/>
  <c r="J198" i="30"/>
  <c r="Z197" i="30"/>
  <c r="AA197" i="30" s="1"/>
  <c r="X197" i="30"/>
  <c r="U197" i="30"/>
  <c r="L197" i="30" s="1"/>
  <c r="M197" i="30" s="1"/>
  <c r="O197" i="30" s="1"/>
  <c r="T197" i="30"/>
  <c r="R197" i="30"/>
  <c r="S197" i="30" s="1"/>
  <c r="J197" i="30"/>
  <c r="Q197" i="30" s="1"/>
  <c r="Z196" i="30"/>
  <c r="AA196" i="30" s="1"/>
  <c r="X196" i="30"/>
  <c r="U196" i="30"/>
  <c r="T196" i="30"/>
  <c r="R196" i="30"/>
  <c r="S196" i="30" s="1"/>
  <c r="Q196" i="30"/>
  <c r="J196" i="30"/>
  <c r="Z195" i="30"/>
  <c r="AA195" i="30" s="1"/>
  <c r="X195" i="30"/>
  <c r="U195" i="30"/>
  <c r="L195" i="30" s="1"/>
  <c r="M195" i="30" s="1"/>
  <c r="O195" i="30" s="1"/>
  <c r="T195" i="30"/>
  <c r="R195" i="30"/>
  <c r="S195" i="30" s="1"/>
  <c r="J195" i="30"/>
  <c r="Q195" i="30" s="1"/>
  <c r="Z194" i="30"/>
  <c r="AA194" i="30" s="1"/>
  <c r="X194" i="30"/>
  <c r="U194" i="30"/>
  <c r="T194" i="30"/>
  <c r="R194" i="30"/>
  <c r="S194" i="30" s="1"/>
  <c r="Q194" i="30"/>
  <c r="J194" i="30"/>
  <c r="Z193" i="30"/>
  <c r="AA193" i="30" s="1"/>
  <c r="X193" i="30"/>
  <c r="U193" i="30"/>
  <c r="T193" i="30"/>
  <c r="R193" i="30"/>
  <c r="S193" i="30" s="1"/>
  <c r="Q193" i="30"/>
  <c r="J193" i="30"/>
  <c r="Z192" i="30"/>
  <c r="AA192" i="30" s="1"/>
  <c r="X192" i="30"/>
  <c r="U192" i="30"/>
  <c r="T192" i="30"/>
  <c r="R192" i="30"/>
  <c r="S192" i="30" s="1"/>
  <c r="Q192" i="30"/>
  <c r="J192" i="30"/>
  <c r="Z191" i="30"/>
  <c r="AA191" i="30" s="1"/>
  <c r="X191" i="30"/>
  <c r="U191" i="30"/>
  <c r="L191" i="30" s="1"/>
  <c r="T191" i="30"/>
  <c r="R191" i="30"/>
  <c r="S191" i="30" s="1"/>
  <c r="J191" i="30"/>
  <c r="Q191" i="30" s="1"/>
  <c r="Z190" i="30"/>
  <c r="AA190" i="30" s="1"/>
  <c r="X190" i="30"/>
  <c r="U190" i="30"/>
  <c r="T190" i="30"/>
  <c r="R190" i="30"/>
  <c r="S190" i="30" s="1"/>
  <c r="L190" i="30"/>
  <c r="J190" i="30"/>
  <c r="Q190" i="30" s="1"/>
  <c r="Z189" i="30"/>
  <c r="AA189" i="30" s="1"/>
  <c r="X189" i="30"/>
  <c r="U189" i="30"/>
  <c r="T189" i="30"/>
  <c r="L189" i="30" s="1"/>
  <c r="M189" i="30" s="1"/>
  <c r="O189" i="30" s="1"/>
  <c r="R189" i="30"/>
  <c r="S189" i="30" s="1"/>
  <c r="Q189" i="30"/>
  <c r="J189" i="30"/>
  <c r="Z188" i="30"/>
  <c r="AA188" i="30" s="1"/>
  <c r="X188" i="30"/>
  <c r="U188" i="30"/>
  <c r="T188" i="30"/>
  <c r="L188" i="30" s="1"/>
  <c r="R188" i="30"/>
  <c r="S188" i="30" s="1"/>
  <c r="Q188" i="30"/>
  <c r="J188" i="30"/>
  <c r="Z187" i="30"/>
  <c r="AA187" i="30" s="1"/>
  <c r="X187" i="30"/>
  <c r="U187" i="30"/>
  <c r="T187" i="30"/>
  <c r="R187" i="30"/>
  <c r="S187" i="30" s="1"/>
  <c r="J187" i="30"/>
  <c r="Q187" i="30" s="1"/>
  <c r="Z186" i="30"/>
  <c r="AA186" i="30" s="1"/>
  <c r="X186" i="30"/>
  <c r="U186" i="30"/>
  <c r="T186" i="30"/>
  <c r="L186" i="30" s="1"/>
  <c r="R186" i="30"/>
  <c r="S186" i="30" s="1"/>
  <c r="J186" i="30"/>
  <c r="Q186" i="30" s="1"/>
  <c r="AA185" i="30"/>
  <c r="Z185" i="30"/>
  <c r="X185" i="30"/>
  <c r="U185" i="30"/>
  <c r="T185" i="30"/>
  <c r="L185" i="30" s="1"/>
  <c r="M185" i="30" s="1"/>
  <c r="O185" i="30" s="1"/>
  <c r="R185" i="30"/>
  <c r="S185" i="30" s="1"/>
  <c r="Q185" i="30"/>
  <c r="J185" i="30"/>
  <c r="Z184" i="30"/>
  <c r="AA184" i="30" s="1"/>
  <c r="X184" i="30"/>
  <c r="U184" i="30"/>
  <c r="T184" i="30"/>
  <c r="R184" i="30"/>
  <c r="S184" i="30" s="1"/>
  <c r="Q184" i="30"/>
  <c r="J184" i="30"/>
  <c r="Z183" i="30"/>
  <c r="AA183" i="30" s="1"/>
  <c r="X183" i="30"/>
  <c r="U183" i="30"/>
  <c r="L183" i="30" s="1"/>
  <c r="T183" i="30"/>
  <c r="R183" i="30"/>
  <c r="S183" i="30" s="1"/>
  <c r="J183" i="30"/>
  <c r="Q183" i="30" s="1"/>
  <c r="Z182" i="30"/>
  <c r="AA182" i="30" s="1"/>
  <c r="X182" i="30"/>
  <c r="U182" i="30"/>
  <c r="T182" i="30"/>
  <c r="L182" i="30" s="1"/>
  <c r="R182" i="30"/>
  <c r="S182" i="30" s="1"/>
  <c r="J182" i="30"/>
  <c r="Q182" i="30" s="1"/>
  <c r="AA181" i="30"/>
  <c r="Z181" i="30"/>
  <c r="X181" i="30"/>
  <c r="U181" i="30"/>
  <c r="T181" i="30"/>
  <c r="R181" i="30"/>
  <c r="S181" i="30" s="1"/>
  <c r="Q181" i="30"/>
  <c r="L181" i="30"/>
  <c r="M181" i="30" s="1"/>
  <c r="O181" i="30" s="1"/>
  <c r="J181" i="30"/>
  <c r="Z180" i="30"/>
  <c r="AA180" i="30" s="1"/>
  <c r="X180" i="30"/>
  <c r="U180" i="30"/>
  <c r="T180" i="30"/>
  <c r="R180" i="30"/>
  <c r="S180" i="30" s="1"/>
  <c r="Q180" i="30"/>
  <c r="J180" i="30"/>
  <c r="Z179" i="30"/>
  <c r="AA179" i="30" s="1"/>
  <c r="X179" i="30"/>
  <c r="U179" i="30"/>
  <c r="L179" i="30" s="1"/>
  <c r="T179" i="30"/>
  <c r="R179" i="30"/>
  <c r="S179" i="30" s="1"/>
  <c r="J179" i="30"/>
  <c r="Q179" i="30" s="1"/>
  <c r="Z178" i="30"/>
  <c r="AA178" i="30" s="1"/>
  <c r="X178" i="30"/>
  <c r="U178" i="30"/>
  <c r="T178" i="30"/>
  <c r="R178" i="30"/>
  <c r="S178" i="30" s="1"/>
  <c r="L178" i="30"/>
  <c r="J178" i="30"/>
  <c r="Q178" i="30" s="1"/>
  <c r="Z177" i="30"/>
  <c r="AA177" i="30" s="1"/>
  <c r="X177" i="30"/>
  <c r="U177" i="30"/>
  <c r="T177" i="30"/>
  <c r="L177" i="30" s="1"/>
  <c r="M177" i="30" s="1"/>
  <c r="O177" i="30" s="1"/>
  <c r="R177" i="30"/>
  <c r="S177" i="30" s="1"/>
  <c r="Q177" i="30"/>
  <c r="J177" i="30"/>
  <c r="Z176" i="30"/>
  <c r="AA176" i="30" s="1"/>
  <c r="X176" i="30"/>
  <c r="U176" i="30"/>
  <c r="T176" i="30"/>
  <c r="L176" i="30" s="1"/>
  <c r="R176" i="30"/>
  <c r="S176" i="30" s="1"/>
  <c r="Q176" i="30"/>
  <c r="J176" i="30"/>
  <c r="Z175" i="30"/>
  <c r="AA175" i="30" s="1"/>
  <c r="X175" i="30"/>
  <c r="U175" i="30"/>
  <c r="T175" i="30"/>
  <c r="R175" i="30"/>
  <c r="S175" i="30" s="1"/>
  <c r="J175" i="30"/>
  <c r="Q175" i="30" s="1"/>
  <c r="Z174" i="30"/>
  <c r="AA174" i="30" s="1"/>
  <c r="X174" i="30"/>
  <c r="U174" i="30"/>
  <c r="T174" i="30"/>
  <c r="L174" i="30" s="1"/>
  <c r="R174" i="30"/>
  <c r="S174" i="30" s="1"/>
  <c r="J174" i="30"/>
  <c r="Q174" i="30" s="1"/>
  <c r="Z173" i="30"/>
  <c r="AA173" i="30" s="1"/>
  <c r="X173" i="30"/>
  <c r="U173" i="30"/>
  <c r="T173" i="30"/>
  <c r="L173" i="30" s="1"/>
  <c r="M173" i="30" s="1"/>
  <c r="O173" i="30" s="1"/>
  <c r="R173" i="30"/>
  <c r="S173" i="30" s="1"/>
  <c r="Q173" i="30"/>
  <c r="J173" i="30"/>
  <c r="Z172" i="30"/>
  <c r="AA172" i="30" s="1"/>
  <c r="X172" i="30"/>
  <c r="U172" i="30"/>
  <c r="T172" i="30"/>
  <c r="L172" i="30" s="1"/>
  <c r="R172" i="30"/>
  <c r="S172" i="30" s="1"/>
  <c r="Q172" i="30"/>
  <c r="J172" i="30"/>
  <c r="Z171" i="30"/>
  <c r="AA171" i="30" s="1"/>
  <c r="X171" i="30"/>
  <c r="U171" i="30"/>
  <c r="L171" i="30" s="1"/>
  <c r="T171" i="30"/>
  <c r="R171" i="30"/>
  <c r="S171" i="30" s="1"/>
  <c r="J171" i="30"/>
  <c r="Q171" i="30" s="1"/>
  <c r="Z170" i="30"/>
  <c r="AA170" i="30" s="1"/>
  <c r="X170" i="30"/>
  <c r="U170" i="30"/>
  <c r="T170" i="30"/>
  <c r="L170" i="30" s="1"/>
  <c r="R170" i="30"/>
  <c r="S170" i="30" s="1"/>
  <c r="J170" i="30"/>
  <c r="Q170" i="30" s="1"/>
  <c r="AA169" i="30"/>
  <c r="Z169" i="30"/>
  <c r="X169" i="30"/>
  <c r="U169" i="30"/>
  <c r="T169" i="30"/>
  <c r="R169" i="30"/>
  <c r="S169" i="30" s="1"/>
  <c r="Q169" i="30"/>
  <c r="L169" i="30"/>
  <c r="M169" i="30" s="1"/>
  <c r="O169" i="30" s="1"/>
  <c r="J169" i="30"/>
  <c r="Z168" i="30"/>
  <c r="AA168" i="30" s="1"/>
  <c r="X168" i="30"/>
  <c r="U168" i="30"/>
  <c r="T168" i="30"/>
  <c r="R168" i="30"/>
  <c r="S168" i="30" s="1"/>
  <c r="Q168" i="30"/>
  <c r="J168" i="30"/>
  <c r="Z167" i="30"/>
  <c r="AA167" i="30" s="1"/>
  <c r="X167" i="30"/>
  <c r="U167" i="30"/>
  <c r="T167" i="30"/>
  <c r="R167" i="30"/>
  <c r="S167" i="30" s="1"/>
  <c r="J167" i="30"/>
  <c r="Q167" i="30" s="1"/>
  <c r="Z166" i="30"/>
  <c r="AA166" i="30" s="1"/>
  <c r="X166" i="30"/>
  <c r="U166" i="30"/>
  <c r="T166" i="30"/>
  <c r="R166" i="30"/>
  <c r="S166" i="30" s="1"/>
  <c r="L166" i="30"/>
  <c r="J166" i="30"/>
  <c r="Q166" i="30" s="1"/>
  <c r="Z165" i="30"/>
  <c r="AA165" i="30" s="1"/>
  <c r="X165" i="30"/>
  <c r="U165" i="30"/>
  <c r="L165" i="30" s="1"/>
  <c r="T165" i="30"/>
  <c r="R165" i="30"/>
  <c r="S165" i="30" s="1"/>
  <c r="J165" i="30"/>
  <c r="Q165" i="30" s="1"/>
  <c r="Z164" i="30"/>
  <c r="AA164" i="30" s="1"/>
  <c r="X164" i="30"/>
  <c r="U164" i="30"/>
  <c r="T164" i="30"/>
  <c r="L164" i="30" s="1"/>
  <c r="R164" i="30"/>
  <c r="S164" i="30" s="1"/>
  <c r="J164" i="30"/>
  <c r="Q164" i="30" s="1"/>
  <c r="Z163" i="30"/>
  <c r="AA163" i="30" s="1"/>
  <c r="X163" i="30"/>
  <c r="U163" i="30"/>
  <c r="T163" i="30"/>
  <c r="S163" i="30"/>
  <c r="R163" i="30"/>
  <c r="Q163" i="30"/>
  <c r="L163" i="30"/>
  <c r="M163" i="30" s="1"/>
  <c r="O163" i="30" s="1"/>
  <c r="J163" i="30"/>
  <c r="Z162" i="30"/>
  <c r="AA162" i="30" s="1"/>
  <c r="X162" i="30"/>
  <c r="U162" i="30"/>
  <c r="T162" i="30"/>
  <c r="S162" i="30"/>
  <c r="R162" i="30"/>
  <c r="J162" i="30"/>
  <c r="Q162" i="30" s="1"/>
  <c r="Z161" i="30"/>
  <c r="AA161" i="30" s="1"/>
  <c r="X161" i="30"/>
  <c r="U161" i="30"/>
  <c r="T161" i="30"/>
  <c r="R161" i="30"/>
  <c r="S161" i="30" s="1"/>
  <c r="Q161" i="30"/>
  <c r="J161" i="30"/>
  <c r="Z160" i="30"/>
  <c r="AA160" i="30" s="1"/>
  <c r="X160" i="30"/>
  <c r="U160" i="30"/>
  <c r="T160" i="30"/>
  <c r="L160" i="30" s="1"/>
  <c r="R160" i="30"/>
  <c r="S160" i="30" s="1"/>
  <c r="Q160" i="30"/>
  <c r="J160" i="30"/>
  <c r="Z159" i="30"/>
  <c r="AA159" i="30" s="1"/>
  <c r="X159" i="30"/>
  <c r="U159" i="30"/>
  <c r="L159" i="30" s="1"/>
  <c r="T159" i="30"/>
  <c r="S159" i="30"/>
  <c r="R159" i="30"/>
  <c r="J159" i="30"/>
  <c r="Q159" i="30" s="1"/>
  <c r="Z158" i="30"/>
  <c r="AA158" i="30" s="1"/>
  <c r="X158" i="30"/>
  <c r="U158" i="30"/>
  <c r="T158" i="30"/>
  <c r="R158" i="30"/>
  <c r="S158" i="30" s="1"/>
  <c r="L158" i="30"/>
  <c r="J158" i="30"/>
  <c r="Q158" i="30" s="1"/>
  <c r="AA157" i="30"/>
  <c r="Z157" i="30"/>
  <c r="X157" i="30"/>
  <c r="U157" i="30"/>
  <c r="L157" i="30" s="1"/>
  <c r="T157" i="30"/>
  <c r="R157" i="30"/>
  <c r="S157" i="30" s="1"/>
  <c r="J157" i="30"/>
  <c r="Q157" i="30" s="1"/>
  <c r="Z156" i="30"/>
  <c r="AA156" i="30" s="1"/>
  <c r="X156" i="30"/>
  <c r="U156" i="30"/>
  <c r="T156" i="30"/>
  <c r="R156" i="30"/>
  <c r="S156" i="30" s="1"/>
  <c r="J156" i="30"/>
  <c r="Q156" i="30" s="1"/>
  <c r="AA155" i="30"/>
  <c r="Z155" i="30"/>
  <c r="X155" i="30"/>
  <c r="U155" i="30"/>
  <c r="T155" i="30"/>
  <c r="R155" i="30"/>
  <c r="S155" i="30" s="1"/>
  <c r="Q155" i="30"/>
  <c r="L155" i="30"/>
  <c r="M155" i="30" s="1"/>
  <c r="O155" i="30" s="1"/>
  <c r="J155" i="30"/>
  <c r="Z154" i="30"/>
  <c r="AA154" i="30" s="1"/>
  <c r="X154" i="30"/>
  <c r="U154" i="30"/>
  <c r="T154" i="30"/>
  <c r="R154" i="30"/>
  <c r="S154" i="30" s="1"/>
  <c r="J154" i="30"/>
  <c r="Q154" i="30" s="1"/>
  <c r="Z153" i="30"/>
  <c r="AA153" i="30" s="1"/>
  <c r="X153" i="30"/>
  <c r="U153" i="30"/>
  <c r="T153" i="30"/>
  <c r="L153" i="30" s="1"/>
  <c r="M153" i="30" s="1"/>
  <c r="O153" i="30" s="1"/>
  <c r="S153" i="30"/>
  <c r="R153" i="30"/>
  <c r="Q153" i="30"/>
  <c r="J153" i="30"/>
  <c r="Z152" i="30"/>
  <c r="AA152" i="30" s="1"/>
  <c r="X152" i="30"/>
  <c r="U152" i="30"/>
  <c r="T152" i="30"/>
  <c r="L152" i="30" s="1"/>
  <c r="R152" i="30"/>
  <c r="S152" i="30" s="1"/>
  <c r="Q152" i="30"/>
  <c r="J152" i="30"/>
  <c r="Z151" i="30"/>
  <c r="AA151" i="30" s="1"/>
  <c r="X151" i="30"/>
  <c r="U151" i="30"/>
  <c r="L151" i="30" s="1"/>
  <c r="T151" i="30"/>
  <c r="R151" i="30"/>
  <c r="S151" i="30" s="1"/>
  <c r="J151" i="30"/>
  <c r="Q151" i="30" s="1"/>
  <c r="Z150" i="30"/>
  <c r="AA150" i="30" s="1"/>
  <c r="X150" i="30"/>
  <c r="U150" i="30"/>
  <c r="T150" i="30"/>
  <c r="L150" i="30" s="1"/>
  <c r="M150" i="30" s="1"/>
  <c r="O150" i="30" s="1"/>
  <c r="R150" i="30"/>
  <c r="S150" i="30" s="1"/>
  <c r="J150" i="30"/>
  <c r="Q150" i="30" s="1"/>
  <c r="AA149" i="30"/>
  <c r="Z149" i="30"/>
  <c r="X149" i="30"/>
  <c r="U149" i="30"/>
  <c r="T149" i="30"/>
  <c r="R149" i="30"/>
  <c r="S149" i="30" s="1"/>
  <c r="J149" i="30"/>
  <c r="Q149" i="30" s="1"/>
  <c r="Z148" i="30"/>
  <c r="AA148" i="30" s="1"/>
  <c r="X148" i="30"/>
  <c r="U148" i="30"/>
  <c r="T148" i="30"/>
  <c r="S148" i="30"/>
  <c r="R148" i="30"/>
  <c r="J148" i="30"/>
  <c r="Q148" i="30" s="1"/>
  <c r="Z147" i="30"/>
  <c r="AA147" i="30" s="1"/>
  <c r="X147" i="30"/>
  <c r="U147" i="30"/>
  <c r="T147" i="30"/>
  <c r="L147" i="30" s="1"/>
  <c r="M147" i="30" s="1"/>
  <c r="O147" i="30" s="1"/>
  <c r="S147" i="30"/>
  <c r="R147" i="30"/>
  <c r="Q147" i="30"/>
  <c r="J147" i="30"/>
  <c r="Z146" i="30"/>
  <c r="AA146" i="30" s="1"/>
  <c r="X146" i="30"/>
  <c r="U146" i="30"/>
  <c r="T146" i="30"/>
  <c r="R146" i="30"/>
  <c r="S146" i="30" s="1"/>
  <c r="J146" i="30"/>
  <c r="Q146" i="30" s="1"/>
  <c r="Z145" i="30"/>
  <c r="AA145" i="30" s="1"/>
  <c r="X145" i="30"/>
  <c r="U145" i="30"/>
  <c r="T145" i="30"/>
  <c r="S145" i="30"/>
  <c r="R145" i="30"/>
  <c r="Q145" i="30"/>
  <c r="L145" i="30"/>
  <c r="M145" i="30" s="1"/>
  <c r="O145" i="30" s="1"/>
  <c r="J145" i="30"/>
  <c r="Z144" i="30"/>
  <c r="AA144" i="30" s="1"/>
  <c r="X144" i="30"/>
  <c r="U144" i="30"/>
  <c r="T144" i="30"/>
  <c r="S144" i="30"/>
  <c r="R144" i="30"/>
  <c r="J144" i="30"/>
  <c r="Q144" i="30" s="1"/>
  <c r="Z143" i="30"/>
  <c r="AA143" i="30" s="1"/>
  <c r="X143" i="30"/>
  <c r="U143" i="30"/>
  <c r="T143" i="30"/>
  <c r="L143" i="30" s="1"/>
  <c r="M143" i="30" s="1"/>
  <c r="O143" i="30" s="1"/>
  <c r="S143" i="30"/>
  <c r="R143" i="30"/>
  <c r="Q143" i="30"/>
  <c r="J143" i="30"/>
  <c r="Z142" i="30"/>
  <c r="AA142" i="30" s="1"/>
  <c r="X142" i="30"/>
  <c r="U142" i="30"/>
  <c r="T142" i="30"/>
  <c r="L142" i="30" s="1"/>
  <c r="R142" i="30"/>
  <c r="S142" i="30" s="1"/>
  <c r="J142" i="30"/>
  <c r="Q142" i="30" s="1"/>
  <c r="Z141" i="30"/>
  <c r="AA141" i="30" s="1"/>
  <c r="X141" i="30"/>
  <c r="U141" i="30"/>
  <c r="T141" i="30"/>
  <c r="S141" i="30"/>
  <c r="R141" i="30"/>
  <c r="Q141" i="30"/>
  <c r="L141" i="30"/>
  <c r="M141" i="30" s="1"/>
  <c r="O141" i="30" s="1"/>
  <c r="J141" i="30"/>
  <c r="Z140" i="30"/>
  <c r="AA140" i="30" s="1"/>
  <c r="X140" i="30"/>
  <c r="U140" i="30"/>
  <c r="T140" i="30"/>
  <c r="S140" i="30"/>
  <c r="R140" i="30"/>
  <c r="J140" i="30"/>
  <c r="Q140" i="30" s="1"/>
  <c r="Z139" i="30"/>
  <c r="AA139" i="30" s="1"/>
  <c r="X139" i="30"/>
  <c r="U139" i="30"/>
  <c r="T139" i="30"/>
  <c r="L139" i="30" s="1"/>
  <c r="M139" i="30" s="1"/>
  <c r="O139" i="30" s="1"/>
  <c r="S139" i="30"/>
  <c r="R139" i="30"/>
  <c r="Q139" i="30"/>
  <c r="J139" i="30"/>
  <c r="Z138" i="30"/>
  <c r="AA138" i="30" s="1"/>
  <c r="X138" i="30"/>
  <c r="U138" i="30"/>
  <c r="T138" i="30"/>
  <c r="L138" i="30" s="1"/>
  <c r="R138" i="30"/>
  <c r="S138" i="30" s="1"/>
  <c r="J138" i="30"/>
  <c r="Q138" i="30" s="1"/>
  <c r="Z137" i="30"/>
  <c r="AA137" i="30" s="1"/>
  <c r="X137" i="30"/>
  <c r="U137" i="30"/>
  <c r="T137" i="30"/>
  <c r="S137" i="30"/>
  <c r="R137" i="30"/>
  <c r="Q137" i="30"/>
  <c r="L137" i="30"/>
  <c r="M137" i="30" s="1"/>
  <c r="O137" i="30" s="1"/>
  <c r="J137" i="30"/>
  <c r="Z136" i="30"/>
  <c r="AA136" i="30" s="1"/>
  <c r="X136" i="30"/>
  <c r="U136" i="30"/>
  <c r="T136" i="30"/>
  <c r="S136" i="30"/>
  <c r="R136" i="30"/>
  <c r="J136" i="30"/>
  <c r="Q136" i="30" s="1"/>
  <c r="Z135" i="30"/>
  <c r="AA135" i="30" s="1"/>
  <c r="X135" i="30"/>
  <c r="U135" i="30"/>
  <c r="T135" i="30"/>
  <c r="L135" i="30" s="1"/>
  <c r="M135" i="30" s="1"/>
  <c r="O135" i="30" s="1"/>
  <c r="S135" i="30"/>
  <c r="R135" i="30"/>
  <c r="Q135" i="30"/>
  <c r="J135" i="30"/>
  <c r="Z134" i="30"/>
  <c r="AA134" i="30" s="1"/>
  <c r="X134" i="30"/>
  <c r="U134" i="30"/>
  <c r="T134" i="30"/>
  <c r="R134" i="30"/>
  <c r="S134" i="30" s="1"/>
  <c r="J134" i="30"/>
  <c r="Q134" i="30" s="1"/>
  <c r="Z133" i="30"/>
  <c r="AA133" i="30" s="1"/>
  <c r="X133" i="30"/>
  <c r="U133" i="30"/>
  <c r="T133" i="30"/>
  <c r="S133" i="30"/>
  <c r="R133" i="30"/>
  <c r="Q133" i="30"/>
  <c r="L133" i="30"/>
  <c r="M133" i="30" s="1"/>
  <c r="O133" i="30" s="1"/>
  <c r="J133" i="30"/>
  <c r="Z132" i="30"/>
  <c r="AA132" i="30" s="1"/>
  <c r="X132" i="30"/>
  <c r="U132" i="30"/>
  <c r="T132" i="30"/>
  <c r="S132" i="30"/>
  <c r="R132" i="30"/>
  <c r="J132" i="30"/>
  <c r="Q132" i="30" s="1"/>
  <c r="Z131" i="30"/>
  <c r="AA131" i="30" s="1"/>
  <c r="X131" i="30"/>
  <c r="U131" i="30"/>
  <c r="T131" i="30"/>
  <c r="L131" i="30" s="1"/>
  <c r="M131" i="30" s="1"/>
  <c r="O131" i="30" s="1"/>
  <c r="S131" i="30"/>
  <c r="R131" i="30"/>
  <c r="Q131" i="30"/>
  <c r="J131" i="30"/>
  <c r="Z130" i="30"/>
  <c r="AA130" i="30" s="1"/>
  <c r="X130" i="30"/>
  <c r="U130" i="30"/>
  <c r="T130" i="30"/>
  <c r="R130" i="30"/>
  <c r="S130" i="30" s="1"/>
  <c r="J130" i="30"/>
  <c r="Q130" i="30" s="1"/>
  <c r="Z129" i="30"/>
  <c r="AA129" i="30" s="1"/>
  <c r="X129" i="30"/>
  <c r="U129" i="30"/>
  <c r="T129" i="30"/>
  <c r="S129" i="30"/>
  <c r="R129" i="30"/>
  <c r="Q129" i="30"/>
  <c r="L129" i="30"/>
  <c r="M129" i="30" s="1"/>
  <c r="O129" i="30" s="1"/>
  <c r="J129" i="30"/>
  <c r="Z128" i="30"/>
  <c r="AA128" i="30" s="1"/>
  <c r="X128" i="30"/>
  <c r="U128" i="30"/>
  <c r="T128" i="30"/>
  <c r="S128" i="30"/>
  <c r="R128" i="30"/>
  <c r="J128" i="30"/>
  <c r="Q128" i="30" s="1"/>
  <c r="Z127" i="30"/>
  <c r="AA127" i="30" s="1"/>
  <c r="X127" i="30"/>
  <c r="U127" i="30"/>
  <c r="T127" i="30"/>
  <c r="L127" i="30" s="1"/>
  <c r="M127" i="30" s="1"/>
  <c r="O127" i="30" s="1"/>
  <c r="S127" i="30"/>
  <c r="R127" i="30"/>
  <c r="Q127" i="30"/>
  <c r="J127" i="30"/>
  <c r="Z126" i="30"/>
  <c r="AA126" i="30" s="1"/>
  <c r="X126" i="30"/>
  <c r="U126" i="30"/>
  <c r="T126" i="30"/>
  <c r="R126" i="30"/>
  <c r="S126" i="30" s="1"/>
  <c r="J126" i="30"/>
  <c r="Q126" i="30" s="1"/>
  <c r="AA125" i="30"/>
  <c r="Z125" i="30"/>
  <c r="X125" i="30"/>
  <c r="U125" i="30"/>
  <c r="T125" i="30"/>
  <c r="L125" i="30" s="1"/>
  <c r="R125" i="30"/>
  <c r="S125" i="30" s="1"/>
  <c r="Q125" i="30"/>
  <c r="J125" i="30"/>
  <c r="Z124" i="30"/>
  <c r="AA124" i="30" s="1"/>
  <c r="X124" i="30"/>
  <c r="U124" i="30"/>
  <c r="T124" i="30"/>
  <c r="R124" i="30"/>
  <c r="S124" i="30" s="1"/>
  <c r="J124" i="30"/>
  <c r="Q124" i="30" s="1"/>
  <c r="AA123" i="30"/>
  <c r="Z123" i="30"/>
  <c r="X123" i="30"/>
  <c r="U123" i="30"/>
  <c r="T123" i="30"/>
  <c r="R123" i="30"/>
  <c r="S123" i="30" s="1"/>
  <c r="Q123" i="30"/>
  <c r="O123" i="30"/>
  <c r="L123" i="30"/>
  <c r="M123" i="30" s="1"/>
  <c r="J123" i="30"/>
  <c r="Z122" i="30"/>
  <c r="AA122" i="30" s="1"/>
  <c r="X122" i="30"/>
  <c r="U122" i="30"/>
  <c r="T122" i="30"/>
  <c r="L122" i="30" s="1"/>
  <c r="R122" i="30"/>
  <c r="S122" i="30" s="1"/>
  <c r="J122" i="30"/>
  <c r="Q122" i="30" s="1"/>
  <c r="Z121" i="30"/>
  <c r="AA121" i="30" s="1"/>
  <c r="X121" i="30"/>
  <c r="U121" i="30"/>
  <c r="T121" i="30"/>
  <c r="L121" i="30" s="1"/>
  <c r="S121" i="30"/>
  <c r="R121" i="30"/>
  <c r="Q121" i="30"/>
  <c r="J121" i="30"/>
  <c r="Z120" i="30"/>
  <c r="AA120" i="30" s="1"/>
  <c r="X120" i="30"/>
  <c r="U120" i="30"/>
  <c r="T120" i="30"/>
  <c r="R120" i="30"/>
  <c r="S120" i="30" s="1"/>
  <c r="J120" i="30"/>
  <c r="Q120" i="30" s="1"/>
  <c r="Z119" i="30"/>
  <c r="AA119" i="30" s="1"/>
  <c r="X119" i="30"/>
  <c r="U119" i="30"/>
  <c r="T119" i="30"/>
  <c r="S119" i="30"/>
  <c r="R119" i="30"/>
  <c r="Q119" i="30"/>
  <c r="L119" i="30"/>
  <c r="J119" i="30"/>
  <c r="Z118" i="30"/>
  <c r="AA118" i="30" s="1"/>
  <c r="X118" i="30"/>
  <c r="U118" i="30"/>
  <c r="T118" i="30"/>
  <c r="L118" i="30" s="1"/>
  <c r="R118" i="30"/>
  <c r="S118" i="30" s="1"/>
  <c r="J118" i="30"/>
  <c r="Q118" i="30" s="1"/>
  <c r="Z117" i="30"/>
  <c r="AA117" i="30" s="1"/>
  <c r="X117" i="30"/>
  <c r="U117" i="30"/>
  <c r="T117" i="30"/>
  <c r="L117" i="30" s="1"/>
  <c r="M117" i="30" s="1"/>
  <c r="O117" i="30" s="1"/>
  <c r="R117" i="30"/>
  <c r="S117" i="30" s="1"/>
  <c r="Q117" i="30"/>
  <c r="J117" i="30"/>
  <c r="Z116" i="30"/>
  <c r="AA116" i="30" s="1"/>
  <c r="X116" i="30"/>
  <c r="U116" i="30"/>
  <c r="T116" i="30"/>
  <c r="R116" i="30"/>
  <c r="S116" i="30" s="1"/>
  <c r="J116" i="30"/>
  <c r="Q116" i="30" s="1"/>
  <c r="Z115" i="30"/>
  <c r="AA115" i="30" s="1"/>
  <c r="X115" i="30"/>
  <c r="U115" i="30"/>
  <c r="T115" i="30"/>
  <c r="L115" i="30" s="1"/>
  <c r="S115" i="30"/>
  <c r="R115" i="30"/>
  <c r="Q115" i="30"/>
  <c r="J115" i="30"/>
  <c r="Z114" i="30"/>
  <c r="AA114" i="30" s="1"/>
  <c r="X114" i="30"/>
  <c r="U114" i="30"/>
  <c r="T114" i="30"/>
  <c r="L114" i="30" s="1"/>
  <c r="R114" i="30"/>
  <c r="S114" i="30" s="1"/>
  <c r="J114" i="30"/>
  <c r="Q114" i="30" s="1"/>
  <c r="AA113" i="30"/>
  <c r="Z113" i="30"/>
  <c r="X113" i="30"/>
  <c r="U113" i="30"/>
  <c r="T113" i="30"/>
  <c r="R113" i="30"/>
  <c r="S113" i="30" s="1"/>
  <c r="Q113" i="30"/>
  <c r="L113" i="30"/>
  <c r="J113" i="30"/>
  <c r="Z112" i="30"/>
  <c r="AA112" i="30" s="1"/>
  <c r="X112" i="30"/>
  <c r="U112" i="30"/>
  <c r="T112" i="30"/>
  <c r="R112" i="30"/>
  <c r="S112" i="30" s="1"/>
  <c r="J112" i="30"/>
  <c r="Q112" i="30" s="1"/>
  <c r="AA111" i="30"/>
  <c r="Z111" i="30"/>
  <c r="X111" i="30"/>
  <c r="U111" i="30"/>
  <c r="T111" i="30"/>
  <c r="L111" i="30" s="1"/>
  <c r="M111" i="30" s="1"/>
  <c r="O111" i="30" s="1"/>
  <c r="R111" i="30"/>
  <c r="S111" i="30" s="1"/>
  <c r="Q111" i="30"/>
  <c r="J111" i="30"/>
  <c r="Z110" i="30"/>
  <c r="AA110" i="30" s="1"/>
  <c r="X110" i="30"/>
  <c r="U110" i="30"/>
  <c r="T110" i="30"/>
  <c r="R110" i="30"/>
  <c r="S110" i="30" s="1"/>
  <c r="J110" i="30"/>
  <c r="Q110" i="30" s="1"/>
  <c r="Z109" i="30"/>
  <c r="AA109" i="30" s="1"/>
  <c r="X109" i="30"/>
  <c r="U109" i="30"/>
  <c r="T109" i="30"/>
  <c r="S109" i="30"/>
  <c r="R109" i="30"/>
  <c r="Q109" i="30"/>
  <c r="J109" i="30"/>
  <c r="Z108" i="30"/>
  <c r="AA108" i="30" s="1"/>
  <c r="X108" i="30"/>
  <c r="U108" i="30"/>
  <c r="T108" i="30"/>
  <c r="R108" i="30"/>
  <c r="S108" i="30" s="1"/>
  <c r="J108" i="30"/>
  <c r="Q108" i="30" s="1"/>
  <c r="AA107" i="30"/>
  <c r="Z107" i="30"/>
  <c r="X107" i="30"/>
  <c r="U107" i="30"/>
  <c r="T107" i="30"/>
  <c r="R107" i="30"/>
  <c r="S107" i="30" s="1"/>
  <c r="Q107" i="30"/>
  <c r="L107" i="30"/>
  <c r="J107" i="30"/>
  <c r="Z106" i="30"/>
  <c r="AA106" i="30" s="1"/>
  <c r="X106" i="30"/>
  <c r="U106" i="30"/>
  <c r="T106" i="30"/>
  <c r="R106" i="30"/>
  <c r="S106" i="30" s="1"/>
  <c r="J106" i="30"/>
  <c r="Q106" i="30" s="1"/>
  <c r="AA105" i="30"/>
  <c r="Z105" i="30"/>
  <c r="X105" i="30"/>
  <c r="U105" i="30"/>
  <c r="T105" i="30"/>
  <c r="L105" i="30" s="1"/>
  <c r="R105" i="30"/>
  <c r="S105" i="30" s="1"/>
  <c r="Q105" i="30"/>
  <c r="J105" i="30"/>
  <c r="Z104" i="30"/>
  <c r="AA104" i="30" s="1"/>
  <c r="X104" i="30"/>
  <c r="U104" i="30"/>
  <c r="T104" i="30"/>
  <c r="R104" i="30"/>
  <c r="S104" i="30" s="1"/>
  <c r="J104" i="30"/>
  <c r="Q104" i="30" s="1"/>
  <c r="Z103" i="30"/>
  <c r="AA103" i="30" s="1"/>
  <c r="X103" i="30"/>
  <c r="U103" i="30"/>
  <c r="T103" i="30"/>
  <c r="S103" i="30"/>
  <c r="R103" i="30"/>
  <c r="Q103" i="30"/>
  <c r="J103" i="30"/>
  <c r="Z102" i="30"/>
  <c r="AA102" i="30" s="1"/>
  <c r="X102" i="30"/>
  <c r="U102" i="30"/>
  <c r="T102" i="30"/>
  <c r="R102" i="30"/>
  <c r="S102" i="30" s="1"/>
  <c r="J102" i="30"/>
  <c r="Q102" i="30" s="1"/>
  <c r="AA101" i="30"/>
  <c r="Z101" i="30"/>
  <c r="X101" i="30"/>
  <c r="U101" i="30"/>
  <c r="T101" i="30"/>
  <c r="R101" i="30"/>
  <c r="S101" i="30" s="1"/>
  <c r="Q101" i="30"/>
  <c r="J101" i="30"/>
  <c r="Z100" i="30"/>
  <c r="AA100" i="30" s="1"/>
  <c r="X100" i="30"/>
  <c r="U100" i="30"/>
  <c r="T100" i="30"/>
  <c r="R100" i="30"/>
  <c r="S100" i="30" s="1"/>
  <c r="J100" i="30"/>
  <c r="Q100" i="30" s="1"/>
  <c r="Z99" i="30"/>
  <c r="AA99" i="30" s="1"/>
  <c r="X99" i="30"/>
  <c r="U99" i="30"/>
  <c r="T99" i="30"/>
  <c r="L99" i="30" s="1"/>
  <c r="R99" i="30"/>
  <c r="S99" i="30" s="1"/>
  <c r="Q99" i="30"/>
  <c r="J99" i="30"/>
  <c r="Z98" i="30"/>
  <c r="AA98" i="30" s="1"/>
  <c r="X98" i="30"/>
  <c r="U98" i="30"/>
  <c r="T98" i="30"/>
  <c r="L98" i="30" s="1"/>
  <c r="R98" i="30"/>
  <c r="S98" i="30" s="1"/>
  <c r="J98" i="30"/>
  <c r="Q98" i="30" s="1"/>
  <c r="Z97" i="30"/>
  <c r="AA97" i="30" s="1"/>
  <c r="X97" i="30"/>
  <c r="U97" i="30"/>
  <c r="T97" i="30"/>
  <c r="S97" i="30"/>
  <c r="R97" i="30"/>
  <c r="Q97" i="30"/>
  <c r="J97" i="30"/>
  <c r="Z96" i="30"/>
  <c r="AA96" i="30" s="1"/>
  <c r="X96" i="30"/>
  <c r="U96" i="30"/>
  <c r="T96" i="30"/>
  <c r="R96" i="30"/>
  <c r="S96" i="30" s="1"/>
  <c r="J96" i="30"/>
  <c r="Q96" i="30" s="1"/>
  <c r="Z95" i="30"/>
  <c r="AA95" i="30" s="1"/>
  <c r="X95" i="30"/>
  <c r="L95" i="30" s="1"/>
  <c r="U95" i="30"/>
  <c r="T95" i="30"/>
  <c r="S95" i="30"/>
  <c r="R95" i="30"/>
  <c r="Q95" i="30"/>
  <c r="J95" i="30"/>
  <c r="Z94" i="30"/>
  <c r="AA94" i="30" s="1"/>
  <c r="X94" i="30"/>
  <c r="U94" i="30"/>
  <c r="T94" i="30"/>
  <c r="R94" i="30"/>
  <c r="S94" i="30" s="1"/>
  <c r="J94" i="30"/>
  <c r="Q94" i="30" s="1"/>
  <c r="AA93" i="30"/>
  <c r="Z93" i="30"/>
  <c r="X93" i="30"/>
  <c r="U93" i="30"/>
  <c r="T93" i="30"/>
  <c r="R93" i="30"/>
  <c r="S93" i="30" s="1"/>
  <c r="Q93" i="30"/>
  <c r="O93" i="30"/>
  <c r="L93" i="30"/>
  <c r="M93" i="30" s="1"/>
  <c r="J93" i="30"/>
  <c r="Z92" i="30"/>
  <c r="AA92" i="30" s="1"/>
  <c r="X92" i="30"/>
  <c r="U92" i="30"/>
  <c r="T92" i="30"/>
  <c r="R92" i="30"/>
  <c r="S92" i="30" s="1"/>
  <c r="J92" i="30"/>
  <c r="Q92" i="30" s="1"/>
  <c r="Z91" i="30"/>
  <c r="AA91" i="30" s="1"/>
  <c r="X91" i="30"/>
  <c r="U91" i="30"/>
  <c r="T91" i="30"/>
  <c r="L91" i="30" s="1"/>
  <c r="S91" i="30"/>
  <c r="R91" i="30"/>
  <c r="Q91" i="30"/>
  <c r="J91" i="30"/>
  <c r="Z90" i="30"/>
  <c r="AA90" i="30" s="1"/>
  <c r="X90" i="30"/>
  <c r="U90" i="30"/>
  <c r="T90" i="30"/>
  <c r="L90" i="30" s="1"/>
  <c r="R90" i="30"/>
  <c r="S90" i="30" s="1"/>
  <c r="J90" i="30"/>
  <c r="Q90" i="30" s="1"/>
  <c r="Z89" i="30"/>
  <c r="AA89" i="30" s="1"/>
  <c r="X89" i="30"/>
  <c r="U89" i="30"/>
  <c r="T89" i="30"/>
  <c r="S89" i="30"/>
  <c r="R89" i="30"/>
  <c r="Q89" i="30"/>
  <c r="L89" i="30"/>
  <c r="J89" i="30"/>
  <c r="Z88" i="30"/>
  <c r="AA88" i="30" s="1"/>
  <c r="X88" i="30"/>
  <c r="U88" i="30"/>
  <c r="T88" i="30"/>
  <c r="R88" i="30"/>
  <c r="S88" i="30" s="1"/>
  <c r="J88" i="30"/>
  <c r="Q88" i="30" s="1"/>
  <c r="Z87" i="30"/>
  <c r="AA87" i="30" s="1"/>
  <c r="X87" i="30"/>
  <c r="U87" i="30"/>
  <c r="T87" i="30"/>
  <c r="R87" i="30"/>
  <c r="S87" i="30" s="1"/>
  <c r="Q87" i="30"/>
  <c r="J87" i="30"/>
  <c r="Z86" i="30"/>
  <c r="AA86" i="30" s="1"/>
  <c r="X86" i="30"/>
  <c r="U86" i="30"/>
  <c r="T86" i="30"/>
  <c r="R86" i="30"/>
  <c r="S86" i="30" s="1"/>
  <c r="J86" i="30"/>
  <c r="Q86" i="30" s="1"/>
  <c r="Z85" i="30"/>
  <c r="AA85" i="30" s="1"/>
  <c r="X85" i="30"/>
  <c r="U85" i="30"/>
  <c r="T85" i="30"/>
  <c r="R85" i="30"/>
  <c r="S85" i="30" s="1"/>
  <c r="Q85" i="30"/>
  <c r="J85" i="30"/>
  <c r="Z84" i="30"/>
  <c r="AA84" i="30" s="1"/>
  <c r="X84" i="30"/>
  <c r="U84" i="30"/>
  <c r="T84" i="30"/>
  <c r="R84" i="30"/>
  <c r="S84" i="30" s="1"/>
  <c r="J84" i="30"/>
  <c r="Q84" i="30" s="1"/>
  <c r="Z83" i="30"/>
  <c r="AA83" i="30" s="1"/>
  <c r="X83" i="30"/>
  <c r="U83" i="30"/>
  <c r="T83" i="30"/>
  <c r="S83" i="30"/>
  <c r="R83" i="30"/>
  <c r="Q83" i="30"/>
  <c r="L83" i="30"/>
  <c r="J83" i="30"/>
  <c r="Z82" i="30"/>
  <c r="AA82" i="30" s="1"/>
  <c r="X82" i="30"/>
  <c r="U82" i="30"/>
  <c r="T82" i="30"/>
  <c r="L82" i="30" s="1"/>
  <c r="R82" i="30"/>
  <c r="S82" i="30" s="1"/>
  <c r="J82" i="30"/>
  <c r="Q82" i="30" s="1"/>
  <c r="Z81" i="30"/>
  <c r="AA81" i="30" s="1"/>
  <c r="X81" i="30"/>
  <c r="U81" i="30"/>
  <c r="T81" i="30"/>
  <c r="R81" i="30"/>
  <c r="S81" i="30" s="1"/>
  <c r="Q81" i="30"/>
  <c r="J81" i="30"/>
  <c r="Z80" i="30"/>
  <c r="AA80" i="30" s="1"/>
  <c r="X80" i="30"/>
  <c r="U80" i="30"/>
  <c r="T80" i="30"/>
  <c r="L80" i="30" s="1"/>
  <c r="M80" i="30" s="1"/>
  <c r="O80" i="30" s="1"/>
  <c r="R80" i="30"/>
  <c r="S80" i="30" s="1"/>
  <c r="J80" i="30"/>
  <c r="Q80" i="30" s="1"/>
  <c r="Z79" i="30"/>
  <c r="AA79" i="30" s="1"/>
  <c r="X79" i="30"/>
  <c r="U79" i="30"/>
  <c r="L79" i="30" s="1"/>
  <c r="M79" i="30" s="1"/>
  <c r="O79" i="30" s="1"/>
  <c r="T79" i="30"/>
  <c r="S79" i="30"/>
  <c r="R79" i="30"/>
  <c r="Q79" i="30"/>
  <c r="J79" i="30"/>
  <c r="Z78" i="30"/>
  <c r="AA78" i="30" s="1"/>
  <c r="X78" i="30"/>
  <c r="U78" i="30"/>
  <c r="T78" i="30"/>
  <c r="L78" i="30" s="1"/>
  <c r="R78" i="30"/>
  <c r="S78" i="30" s="1"/>
  <c r="J78" i="30"/>
  <c r="Q78" i="30" s="1"/>
  <c r="AA77" i="30"/>
  <c r="Z77" i="30"/>
  <c r="X77" i="30"/>
  <c r="U77" i="30"/>
  <c r="T77" i="30"/>
  <c r="R77" i="30"/>
  <c r="S77" i="30" s="1"/>
  <c r="Q77" i="30"/>
  <c r="J77" i="30"/>
  <c r="Z76" i="30"/>
  <c r="AA76" i="30" s="1"/>
  <c r="X76" i="30"/>
  <c r="U76" i="30"/>
  <c r="T76" i="30"/>
  <c r="L76" i="30" s="1"/>
  <c r="R76" i="30"/>
  <c r="S76" i="30" s="1"/>
  <c r="J76" i="30"/>
  <c r="Q76" i="30" s="1"/>
  <c r="Z75" i="30"/>
  <c r="AA75" i="30" s="1"/>
  <c r="X75" i="30"/>
  <c r="U75" i="30"/>
  <c r="T75" i="30"/>
  <c r="R75" i="30"/>
  <c r="S75" i="30" s="1"/>
  <c r="Q75" i="30"/>
  <c r="J75" i="30"/>
  <c r="Z74" i="30"/>
  <c r="AA74" i="30" s="1"/>
  <c r="X74" i="30"/>
  <c r="U74" i="30"/>
  <c r="L74" i="30" s="1"/>
  <c r="T74" i="30"/>
  <c r="R74" i="30"/>
  <c r="S74" i="30" s="1"/>
  <c r="J74" i="30"/>
  <c r="Q74" i="30" s="1"/>
  <c r="Z73" i="30"/>
  <c r="AA73" i="30" s="1"/>
  <c r="X73" i="30"/>
  <c r="L73" i="30" s="1"/>
  <c r="U73" i="30"/>
  <c r="T73" i="30"/>
  <c r="R73" i="30"/>
  <c r="S73" i="30" s="1"/>
  <c r="Q73" i="30"/>
  <c r="J73" i="30"/>
  <c r="Z72" i="30"/>
  <c r="AA72" i="30" s="1"/>
  <c r="X72" i="30"/>
  <c r="U72" i="30"/>
  <c r="T72" i="30"/>
  <c r="L72" i="30" s="1"/>
  <c r="R72" i="30"/>
  <c r="S72" i="30" s="1"/>
  <c r="J72" i="30"/>
  <c r="Q72" i="30" s="1"/>
  <c r="AA71" i="30"/>
  <c r="Z71" i="30"/>
  <c r="X71" i="30"/>
  <c r="U71" i="30"/>
  <c r="T71" i="30"/>
  <c r="L71" i="30" s="1"/>
  <c r="S71" i="30"/>
  <c r="R71" i="30"/>
  <c r="Q71" i="30"/>
  <c r="J71" i="30"/>
  <c r="Z70" i="30"/>
  <c r="AA70" i="30" s="1"/>
  <c r="X70" i="30"/>
  <c r="U70" i="30"/>
  <c r="T70" i="30"/>
  <c r="R70" i="30"/>
  <c r="S70" i="30" s="1"/>
  <c r="J70" i="30"/>
  <c r="Q70" i="30" s="1"/>
  <c r="AA69" i="30"/>
  <c r="Z69" i="30"/>
  <c r="X69" i="30"/>
  <c r="U69" i="30"/>
  <c r="T69" i="30"/>
  <c r="R69" i="30"/>
  <c r="S69" i="30" s="1"/>
  <c r="Q69" i="30"/>
  <c r="L69" i="30"/>
  <c r="J69" i="30"/>
  <c r="Z68" i="30"/>
  <c r="AA68" i="30" s="1"/>
  <c r="X68" i="30"/>
  <c r="U68" i="30"/>
  <c r="T68" i="30"/>
  <c r="L68" i="30" s="1"/>
  <c r="R68" i="30"/>
  <c r="S68" i="30" s="1"/>
  <c r="J68" i="30"/>
  <c r="Q68" i="30" s="1"/>
  <c r="Z67" i="30"/>
  <c r="AA67" i="30" s="1"/>
  <c r="X67" i="30"/>
  <c r="U67" i="30"/>
  <c r="T67" i="30"/>
  <c r="L67" i="30" s="1"/>
  <c r="R67" i="30"/>
  <c r="S67" i="30" s="1"/>
  <c r="Q67" i="30"/>
  <c r="J67" i="30"/>
  <c r="Z66" i="30"/>
  <c r="AA66" i="30" s="1"/>
  <c r="X66" i="30"/>
  <c r="U66" i="30"/>
  <c r="T66" i="30"/>
  <c r="R66" i="30"/>
  <c r="S66" i="30" s="1"/>
  <c r="J66" i="30"/>
  <c r="Q66" i="30" s="1"/>
  <c r="Z65" i="30"/>
  <c r="AA65" i="30" s="1"/>
  <c r="X65" i="30"/>
  <c r="L65" i="30" s="1"/>
  <c r="U65" i="30"/>
  <c r="T65" i="30"/>
  <c r="S65" i="30"/>
  <c r="R65" i="30"/>
  <c r="J65" i="30"/>
  <c r="Q65" i="30" s="1"/>
  <c r="Z64" i="30"/>
  <c r="AA64" i="30" s="1"/>
  <c r="X64" i="30"/>
  <c r="U64" i="30"/>
  <c r="T64" i="30"/>
  <c r="R64" i="30"/>
  <c r="S64" i="30" s="1"/>
  <c r="Q64" i="30"/>
  <c r="L64" i="30"/>
  <c r="J64" i="30"/>
  <c r="AA63" i="30"/>
  <c r="Z63" i="30"/>
  <c r="X63" i="30"/>
  <c r="U63" i="30"/>
  <c r="T63" i="30"/>
  <c r="R63" i="30"/>
  <c r="S63" i="30" s="1"/>
  <c r="Q63" i="30"/>
  <c r="J63" i="30"/>
  <c r="Z62" i="30"/>
  <c r="AA62" i="30" s="1"/>
  <c r="X62" i="30"/>
  <c r="U62" i="30"/>
  <c r="T62" i="30"/>
  <c r="R62" i="30"/>
  <c r="S62" i="30" s="1"/>
  <c r="J62" i="30"/>
  <c r="Q62" i="30" s="1"/>
  <c r="AA61" i="30"/>
  <c r="Z61" i="30"/>
  <c r="X61" i="30"/>
  <c r="L61" i="30" s="1"/>
  <c r="U61" i="30"/>
  <c r="T61" i="30"/>
  <c r="R61" i="30"/>
  <c r="S61" i="30" s="1"/>
  <c r="J61" i="30"/>
  <c r="Q61" i="30" s="1"/>
  <c r="Z60" i="30"/>
  <c r="AA60" i="30" s="1"/>
  <c r="X60" i="30"/>
  <c r="U60" i="30"/>
  <c r="T60" i="30"/>
  <c r="L60" i="30" s="1"/>
  <c r="R60" i="30"/>
  <c r="S60" i="30" s="1"/>
  <c r="Q60" i="30"/>
  <c r="J60" i="30"/>
  <c r="Z59" i="30"/>
  <c r="AA59" i="30" s="1"/>
  <c r="X59" i="30"/>
  <c r="U59" i="30"/>
  <c r="L59" i="30" s="1"/>
  <c r="T59" i="30"/>
  <c r="R59" i="30"/>
  <c r="S59" i="30" s="1"/>
  <c r="Q59" i="30"/>
  <c r="J59" i="30"/>
  <c r="Z58" i="30"/>
  <c r="AA58" i="30" s="1"/>
  <c r="X58" i="30"/>
  <c r="U58" i="30"/>
  <c r="T58" i="30"/>
  <c r="R58" i="30"/>
  <c r="S58" i="30" s="1"/>
  <c r="J58" i="30"/>
  <c r="Q58" i="30" s="1"/>
  <c r="Z57" i="30"/>
  <c r="AA57" i="30" s="1"/>
  <c r="X57" i="30"/>
  <c r="L57" i="30" s="1"/>
  <c r="U57" i="30"/>
  <c r="T57" i="30"/>
  <c r="S57" i="30"/>
  <c r="R57" i="30"/>
  <c r="J57" i="30"/>
  <c r="Q57" i="30" s="1"/>
  <c r="Z56" i="30"/>
  <c r="AA56" i="30" s="1"/>
  <c r="X56" i="30"/>
  <c r="U56" i="30"/>
  <c r="T56" i="30"/>
  <c r="R56" i="30"/>
  <c r="S56" i="30" s="1"/>
  <c r="Q56" i="30"/>
  <c r="L56" i="30"/>
  <c r="J56" i="30"/>
  <c r="AA55" i="30"/>
  <c r="Z55" i="30"/>
  <c r="X55" i="30"/>
  <c r="U55" i="30"/>
  <c r="T55" i="30"/>
  <c r="R55" i="30"/>
  <c r="S55" i="30" s="1"/>
  <c r="Q55" i="30"/>
  <c r="J55" i="30"/>
  <c r="Z54" i="30"/>
  <c r="AA54" i="30" s="1"/>
  <c r="X54" i="30"/>
  <c r="U54" i="30"/>
  <c r="T54" i="30"/>
  <c r="R54" i="30"/>
  <c r="S54" i="30" s="1"/>
  <c r="J54" i="30"/>
  <c r="Q54" i="30" s="1"/>
  <c r="AA53" i="30"/>
  <c r="Z53" i="30"/>
  <c r="X53" i="30"/>
  <c r="L53" i="30" s="1"/>
  <c r="U53" i="30"/>
  <c r="T53" i="30"/>
  <c r="R53" i="30"/>
  <c r="S53" i="30" s="1"/>
  <c r="J53" i="30"/>
  <c r="Q53" i="30" s="1"/>
  <c r="Z52" i="30"/>
  <c r="AA52" i="30" s="1"/>
  <c r="X52" i="30"/>
  <c r="U52" i="30"/>
  <c r="T52" i="30"/>
  <c r="L52" i="30" s="1"/>
  <c r="R52" i="30"/>
  <c r="S52" i="30" s="1"/>
  <c r="Q52" i="30"/>
  <c r="J52" i="30"/>
  <c r="Z51" i="30"/>
  <c r="AA51" i="30" s="1"/>
  <c r="X51" i="30"/>
  <c r="U51" i="30"/>
  <c r="L51" i="30" s="1"/>
  <c r="T51" i="30"/>
  <c r="R51" i="30"/>
  <c r="S51" i="30" s="1"/>
  <c r="Q51" i="30"/>
  <c r="J51" i="30"/>
  <c r="Z50" i="30"/>
  <c r="AA50" i="30" s="1"/>
  <c r="X50" i="30"/>
  <c r="U50" i="30"/>
  <c r="T50" i="30"/>
  <c r="R50" i="30"/>
  <c r="S50" i="30" s="1"/>
  <c r="J50" i="30"/>
  <c r="Q50" i="30" s="1"/>
  <c r="Z49" i="30"/>
  <c r="AA49" i="30" s="1"/>
  <c r="X49" i="30"/>
  <c r="L49" i="30" s="1"/>
  <c r="U49" i="30"/>
  <c r="T49" i="30"/>
  <c r="S49" i="30"/>
  <c r="R49" i="30"/>
  <c r="Q49" i="30"/>
  <c r="J49" i="30"/>
  <c r="Z48" i="30"/>
  <c r="AA48" i="30" s="1"/>
  <c r="X48" i="30"/>
  <c r="U48" i="30"/>
  <c r="T48" i="30"/>
  <c r="L48" i="30" s="1"/>
  <c r="R48" i="30"/>
  <c r="S48" i="30" s="1"/>
  <c r="Q48" i="30"/>
  <c r="J48" i="30"/>
  <c r="Z47" i="30"/>
  <c r="AA47" i="30" s="1"/>
  <c r="X47" i="30"/>
  <c r="U47" i="30"/>
  <c r="L47" i="30" s="1"/>
  <c r="T47" i="30"/>
  <c r="R47" i="30"/>
  <c r="S47" i="30" s="1"/>
  <c r="J47" i="30"/>
  <c r="Q47" i="30" s="1"/>
  <c r="Z46" i="30"/>
  <c r="AA46" i="30" s="1"/>
  <c r="X46" i="30"/>
  <c r="U46" i="30"/>
  <c r="T46" i="30"/>
  <c r="L46" i="30" s="1"/>
  <c r="R46" i="30"/>
  <c r="S46" i="30" s="1"/>
  <c r="Q46" i="30"/>
  <c r="J46" i="30"/>
  <c r="Z45" i="30"/>
  <c r="AA45" i="30" s="1"/>
  <c r="X45" i="30"/>
  <c r="U45" i="30"/>
  <c r="L45" i="30" s="1"/>
  <c r="T45" i="30"/>
  <c r="R45" i="30"/>
  <c r="S45" i="30" s="1"/>
  <c r="J45" i="30"/>
  <c r="Q45" i="30" s="1"/>
  <c r="Z44" i="30"/>
  <c r="AA44" i="30" s="1"/>
  <c r="X44" i="30"/>
  <c r="U44" i="30"/>
  <c r="L44" i="30" s="1"/>
  <c r="T44" i="30"/>
  <c r="R44" i="30"/>
  <c r="S44" i="30" s="1"/>
  <c r="J44" i="30"/>
  <c r="Q44" i="30" s="1"/>
  <c r="AA43" i="30"/>
  <c r="Z43" i="30"/>
  <c r="X43" i="30"/>
  <c r="U43" i="30"/>
  <c r="T43" i="30"/>
  <c r="R43" i="30"/>
  <c r="S43" i="30" s="1"/>
  <c r="Q43" i="30"/>
  <c r="J43" i="30"/>
  <c r="Z42" i="30"/>
  <c r="AA42" i="30" s="1"/>
  <c r="X42" i="30"/>
  <c r="U42" i="30"/>
  <c r="T42" i="30"/>
  <c r="R42" i="30"/>
  <c r="S42" i="30" s="1"/>
  <c r="J42" i="30"/>
  <c r="Q42" i="30" s="1"/>
  <c r="Z41" i="30"/>
  <c r="AA41" i="30" s="1"/>
  <c r="X41" i="30"/>
  <c r="U41" i="30"/>
  <c r="T41" i="30"/>
  <c r="S41" i="30"/>
  <c r="R41" i="30"/>
  <c r="Q41" i="30"/>
  <c r="J41" i="30"/>
  <c r="Z40" i="30"/>
  <c r="AA40" i="30" s="1"/>
  <c r="X40" i="30"/>
  <c r="U40" i="30"/>
  <c r="T40" i="30"/>
  <c r="R40" i="30"/>
  <c r="S40" i="30" s="1"/>
  <c r="Q40" i="30"/>
  <c r="J40" i="30"/>
  <c r="Z39" i="30"/>
  <c r="AA39" i="30" s="1"/>
  <c r="X39" i="30"/>
  <c r="U39" i="30"/>
  <c r="T39" i="30"/>
  <c r="S39" i="30"/>
  <c r="R39" i="30"/>
  <c r="J39" i="30"/>
  <c r="Q39" i="30" s="1"/>
  <c r="Z38" i="30"/>
  <c r="AA38" i="30" s="1"/>
  <c r="X38" i="30"/>
  <c r="U38" i="30"/>
  <c r="T38" i="30"/>
  <c r="R38" i="30"/>
  <c r="S38" i="30" s="1"/>
  <c r="Q38" i="30"/>
  <c r="L38" i="30"/>
  <c r="J38" i="30"/>
  <c r="Z37" i="30"/>
  <c r="AA37" i="30" s="1"/>
  <c r="X37" i="30"/>
  <c r="U37" i="30"/>
  <c r="L37" i="30" s="1"/>
  <c r="T37" i="30"/>
  <c r="R37" i="30"/>
  <c r="S37" i="30" s="1"/>
  <c r="J37" i="30"/>
  <c r="Q37" i="30" s="1"/>
  <c r="Z36" i="30"/>
  <c r="AA36" i="30" s="1"/>
  <c r="X36" i="30"/>
  <c r="U36" i="30"/>
  <c r="T36" i="30"/>
  <c r="R36" i="30"/>
  <c r="S36" i="30" s="1"/>
  <c r="J36" i="30"/>
  <c r="Q36" i="30" s="1"/>
  <c r="AA35" i="30"/>
  <c r="Z35" i="30"/>
  <c r="X35" i="30"/>
  <c r="U35" i="30"/>
  <c r="T35" i="30"/>
  <c r="R35" i="30"/>
  <c r="S35" i="30" s="1"/>
  <c r="Q35" i="30"/>
  <c r="J35" i="30"/>
  <c r="Z34" i="30"/>
  <c r="AA34" i="30" s="1"/>
  <c r="X34" i="30"/>
  <c r="U34" i="30"/>
  <c r="T34" i="30"/>
  <c r="L34" i="30" s="1"/>
  <c r="S34" i="30"/>
  <c r="R34" i="30"/>
  <c r="J34" i="30"/>
  <c r="Q34" i="30" s="1"/>
  <c r="Z33" i="30"/>
  <c r="AA33" i="30" s="1"/>
  <c r="X33" i="30"/>
  <c r="U33" i="30"/>
  <c r="T33" i="30"/>
  <c r="R33" i="30"/>
  <c r="S33" i="30" s="1"/>
  <c r="Q33" i="30"/>
  <c r="J33" i="30"/>
  <c r="Z32" i="30"/>
  <c r="AA32" i="30" s="1"/>
  <c r="X32" i="30"/>
  <c r="U32" i="30"/>
  <c r="T32" i="30"/>
  <c r="R32" i="30"/>
  <c r="S32" i="30" s="1"/>
  <c r="Q32" i="30"/>
  <c r="J32" i="30"/>
  <c r="Z31" i="30"/>
  <c r="AA31" i="30" s="1"/>
  <c r="X31" i="30"/>
  <c r="U31" i="30"/>
  <c r="L31" i="30" s="1"/>
  <c r="T31" i="30"/>
  <c r="R31" i="30"/>
  <c r="S31" i="30" s="1"/>
  <c r="J31" i="30"/>
  <c r="Q31" i="30" s="1"/>
  <c r="Z30" i="30"/>
  <c r="AA30" i="30" s="1"/>
  <c r="X30" i="30"/>
  <c r="U30" i="30"/>
  <c r="T30" i="30"/>
  <c r="R30" i="30"/>
  <c r="S30" i="30" s="1"/>
  <c r="Q30" i="30"/>
  <c r="L30" i="30"/>
  <c r="J30" i="30"/>
  <c r="Z29" i="30"/>
  <c r="AA29" i="30" s="1"/>
  <c r="X29" i="30"/>
  <c r="U29" i="30"/>
  <c r="L29" i="30" s="1"/>
  <c r="T29" i="30"/>
  <c r="R29" i="30"/>
  <c r="S29" i="30" s="1"/>
  <c r="J29" i="30"/>
  <c r="Q29" i="30" s="1"/>
  <c r="Z28" i="30"/>
  <c r="AA28" i="30" s="1"/>
  <c r="X28" i="30"/>
  <c r="U28" i="30"/>
  <c r="T28" i="30"/>
  <c r="R28" i="30"/>
  <c r="S28" i="30" s="1"/>
  <c r="J28" i="30"/>
  <c r="Q28" i="30" s="1"/>
  <c r="AA27" i="30"/>
  <c r="Z27" i="30"/>
  <c r="X27" i="30"/>
  <c r="U27" i="30"/>
  <c r="L27" i="30" s="1"/>
  <c r="T27" i="30"/>
  <c r="R27" i="30"/>
  <c r="S27" i="30" s="1"/>
  <c r="Q27" i="30"/>
  <c r="J27" i="30"/>
  <c r="Z26" i="30"/>
  <c r="AA26" i="30" s="1"/>
  <c r="X26" i="30"/>
  <c r="U26" i="30"/>
  <c r="T26" i="30"/>
  <c r="R26" i="30"/>
  <c r="S26" i="30" s="1"/>
  <c r="J26" i="30"/>
  <c r="Q26" i="30" s="1"/>
  <c r="Z25" i="30"/>
  <c r="AA25" i="30" s="1"/>
  <c r="X25" i="30"/>
  <c r="U25" i="30"/>
  <c r="T25" i="30"/>
  <c r="R25" i="30"/>
  <c r="S25" i="30" s="1"/>
  <c r="Q25" i="30"/>
  <c r="J25" i="30"/>
  <c r="Z24" i="30"/>
  <c r="AA24" i="30" s="1"/>
  <c r="X24" i="30"/>
  <c r="U24" i="30"/>
  <c r="T24" i="30"/>
  <c r="R24" i="30"/>
  <c r="S24" i="30" s="1"/>
  <c r="Q24" i="30"/>
  <c r="J24" i="30"/>
  <c r="Z23" i="30"/>
  <c r="AA23" i="30" s="1"/>
  <c r="X23" i="30"/>
  <c r="U23" i="30"/>
  <c r="T23" i="30"/>
  <c r="R23" i="30"/>
  <c r="S23" i="30" s="1"/>
  <c r="J23" i="30"/>
  <c r="Q23" i="30" s="1"/>
  <c r="Z22" i="30"/>
  <c r="AA22" i="30" s="1"/>
  <c r="X22" i="30"/>
  <c r="U22" i="30"/>
  <c r="L22" i="30" s="1"/>
  <c r="T22" i="30"/>
  <c r="R22" i="30"/>
  <c r="S22" i="30" s="1"/>
  <c r="Q22" i="30"/>
  <c r="J22" i="30"/>
  <c r="Z21" i="30"/>
  <c r="AA21" i="30" s="1"/>
  <c r="X21" i="30"/>
  <c r="U21" i="30"/>
  <c r="L21" i="30" s="1"/>
  <c r="T21" i="30"/>
  <c r="R21" i="30"/>
  <c r="S21" i="30" s="1"/>
  <c r="J21" i="30"/>
  <c r="Q21" i="30" s="1"/>
  <c r="Z20" i="30"/>
  <c r="AA20" i="30" s="1"/>
  <c r="X20" i="30"/>
  <c r="U20" i="30"/>
  <c r="L20" i="30" s="1"/>
  <c r="T20" i="30"/>
  <c r="R20" i="30"/>
  <c r="S20" i="30" s="1"/>
  <c r="J20" i="30"/>
  <c r="Q20" i="30" s="1"/>
  <c r="Z19" i="30"/>
  <c r="AA19" i="30" s="1"/>
  <c r="X19" i="30"/>
  <c r="U19" i="30"/>
  <c r="T19" i="30"/>
  <c r="S19" i="30"/>
  <c r="R19" i="30"/>
  <c r="Q19" i="30"/>
  <c r="J19" i="30"/>
  <c r="Z18" i="30"/>
  <c r="AA18" i="30" s="1"/>
  <c r="X18" i="30"/>
  <c r="U18" i="30"/>
  <c r="T18" i="30"/>
  <c r="L18" i="30" s="1"/>
  <c r="S18" i="30"/>
  <c r="R18" i="30"/>
  <c r="J18" i="30"/>
  <c r="Q18" i="30" s="1"/>
  <c r="Z17" i="30"/>
  <c r="AA17" i="30" s="1"/>
  <c r="X17" i="30"/>
  <c r="L17" i="30" s="1"/>
  <c r="U17" i="30"/>
  <c r="T17" i="30"/>
  <c r="S17" i="30"/>
  <c r="R17" i="30"/>
  <c r="Q17" i="30"/>
  <c r="J17" i="30"/>
  <c r="Z16" i="30"/>
  <c r="AA16" i="30" s="1"/>
  <c r="X16" i="30"/>
  <c r="U16" i="30"/>
  <c r="T16" i="30"/>
  <c r="R16" i="30"/>
  <c r="S16" i="30" s="1"/>
  <c r="Q16" i="30"/>
  <c r="J16" i="30"/>
  <c r="Z15" i="30"/>
  <c r="AA15" i="30" s="1"/>
  <c r="X15" i="30"/>
  <c r="U15" i="30"/>
  <c r="T15" i="30"/>
  <c r="R15" i="30"/>
  <c r="S15" i="30" s="1"/>
  <c r="J15" i="30"/>
  <c r="Q15" i="30" s="1"/>
  <c r="Z14" i="30"/>
  <c r="AA14" i="30" s="1"/>
  <c r="X14" i="30"/>
  <c r="U14" i="30"/>
  <c r="T14" i="30"/>
  <c r="L14" i="30" s="1"/>
  <c r="R14" i="30"/>
  <c r="S14" i="30" s="1"/>
  <c r="Q14" i="30"/>
  <c r="J14" i="30"/>
  <c r="Z13" i="30"/>
  <c r="AA13" i="30" s="1"/>
  <c r="X13" i="30"/>
  <c r="U13" i="30"/>
  <c r="T13" i="30"/>
  <c r="R13" i="30"/>
  <c r="S13" i="30" s="1"/>
  <c r="J13" i="30"/>
  <c r="Q13" i="30" s="1"/>
  <c r="Z12" i="30"/>
  <c r="AA12" i="30" s="1"/>
  <c r="X12" i="30"/>
  <c r="U12" i="30"/>
  <c r="L12" i="30" s="1"/>
  <c r="T12" i="30"/>
  <c r="R12" i="30"/>
  <c r="S12" i="30" s="1"/>
  <c r="J12" i="30"/>
  <c r="Q12" i="30" s="1"/>
  <c r="Z11" i="30"/>
  <c r="AA11" i="30" s="1"/>
  <c r="X11" i="30"/>
  <c r="U11" i="30"/>
  <c r="T11" i="30"/>
  <c r="R11" i="30"/>
  <c r="S11" i="30" s="1"/>
  <c r="Q11" i="30"/>
  <c r="J11" i="30"/>
  <c r="Z10" i="30"/>
  <c r="AA10" i="30" s="1"/>
  <c r="X10" i="30"/>
  <c r="U10" i="30"/>
  <c r="T10" i="30"/>
  <c r="L10" i="30" s="1"/>
  <c r="R10" i="30"/>
  <c r="S10" i="30" s="1"/>
  <c r="J10" i="30"/>
  <c r="Q10" i="30" s="1"/>
  <c r="Z9" i="30"/>
  <c r="AA9" i="30" s="1"/>
  <c r="X9" i="30"/>
  <c r="U9" i="30"/>
  <c r="T9" i="30"/>
  <c r="S9" i="30"/>
  <c r="R9" i="30"/>
  <c r="Q9" i="30"/>
  <c r="J9" i="30"/>
  <c r="Z8" i="30"/>
  <c r="AA8" i="30" s="1"/>
  <c r="X8" i="30"/>
  <c r="U8" i="30"/>
  <c r="T8" i="30"/>
  <c r="L8" i="30" s="1"/>
  <c r="R8" i="30"/>
  <c r="S8" i="30" s="1"/>
  <c r="J8" i="30"/>
  <c r="Q8" i="30" s="1"/>
  <c r="W6" i="30"/>
  <c r="Y5" i="30"/>
  <c r="Y6" i="30" s="1"/>
  <c r="X5" i="30"/>
  <c r="X6" i="30" s="1"/>
  <c r="W5" i="30"/>
  <c r="V5" i="30"/>
  <c r="V6" i="30" s="1"/>
  <c r="N1" i="30"/>
  <c r="Z307" i="29"/>
  <c r="AA307" i="29" s="1"/>
  <c r="X307" i="29"/>
  <c r="U307" i="29"/>
  <c r="T307" i="29"/>
  <c r="L307" i="29" s="1"/>
  <c r="S307" i="29"/>
  <c r="R307" i="29"/>
  <c r="Q307" i="29"/>
  <c r="J307" i="29"/>
  <c r="Z306" i="29"/>
  <c r="AA306" i="29" s="1"/>
  <c r="X306" i="29"/>
  <c r="U306" i="29"/>
  <c r="T306" i="29"/>
  <c r="R306" i="29"/>
  <c r="S306" i="29" s="1"/>
  <c r="J306" i="29"/>
  <c r="Q306" i="29" s="1"/>
  <c r="Z305" i="29"/>
  <c r="AA305" i="29" s="1"/>
  <c r="X305" i="29"/>
  <c r="U305" i="29"/>
  <c r="T305" i="29"/>
  <c r="R305" i="29"/>
  <c r="S305" i="29" s="1"/>
  <c r="Q305" i="29"/>
  <c r="L305" i="29"/>
  <c r="J305" i="29"/>
  <c r="Z304" i="29"/>
  <c r="AA304" i="29" s="1"/>
  <c r="X304" i="29"/>
  <c r="U304" i="29"/>
  <c r="T304" i="29"/>
  <c r="R304" i="29"/>
  <c r="S304" i="29" s="1"/>
  <c r="J304" i="29"/>
  <c r="Q304" i="29" s="1"/>
  <c r="Z303" i="29"/>
  <c r="AA303" i="29" s="1"/>
  <c r="X303" i="29"/>
  <c r="U303" i="29"/>
  <c r="T303" i="29"/>
  <c r="R303" i="29"/>
  <c r="S303" i="29" s="1"/>
  <c r="Q303" i="29"/>
  <c r="L303" i="29"/>
  <c r="J303" i="29"/>
  <c r="Z302" i="29"/>
  <c r="AA302" i="29" s="1"/>
  <c r="X302" i="29"/>
  <c r="U302" i="29"/>
  <c r="L302" i="29" s="1"/>
  <c r="M302" i="29" s="1"/>
  <c r="T302" i="29"/>
  <c r="R302" i="29"/>
  <c r="S302" i="29" s="1"/>
  <c r="O302" i="29"/>
  <c r="J302" i="29"/>
  <c r="Q302" i="29" s="1"/>
  <c r="Z301" i="29"/>
  <c r="AA301" i="29" s="1"/>
  <c r="X301" i="29"/>
  <c r="U301" i="29"/>
  <c r="T301" i="29"/>
  <c r="S301" i="29"/>
  <c r="R301" i="29"/>
  <c r="Q301" i="29"/>
  <c r="J301" i="29"/>
  <c r="Z300" i="29"/>
  <c r="AA300" i="29" s="1"/>
  <c r="X300" i="29"/>
  <c r="U300" i="29"/>
  <c r="T300" i="29"/>
  <c r="R300" i="29"/>
  <c r="S300" i="29" s="1"/>
  <c r="J300" i="29"/>
  <c r="Q300" i="29" s="1"/>
  <c r="Z299" i="29"/>
  <c r="AA299" i="29" s="1"/>
  <c r="X299" i="29"/>
  <c r="U299" i="29"/>
  <c r="T299" i="29"/>
  <c r="R299" i="29"/>
  <c r="S299" i="29" s="1"/>
  <c r="Q299" i="29"/>
  <c r="L299" i="29"/>
  <c r="J299" i="29"/>
  <c r="Z298" i="29"/>
  <c r="AA298" i="29" s="1"/>
  <c r="X298" i="29"/>
  <c r="U298" i="29"/>
  <c r="T298" i="29"/>
  <c r="R298" i="29"/>
  <c r="S298" i="29" s="1"/>
  <c r="J298" i="29"/>
  <c r="Q298" i="29" s="1"/>
  <c r="Z297" i="29"/>
  <c r="AA297" i="29" s="1"/>
  <c r="X297" i="29"/>
  <c r="U297" i="29"/>
  <c r="T297" i="29"/>
  <c r="R297" i="29"/>
  <c r="S297" i="29" s="1"/>
  <c r="Q297" i="29"/>
  <c r="L297" i="29"/>
  <c r="J297" i="29"/>
  <c r="Z296" i="29"/>
  <c r="AA296" i="29" s="1"/>
  <c r="X296" i="29"/>
  <c r="U296" i="29"/>
  <c r="L296" i="29" s="1"/>
  <c r="M296" i="29" s="1"/>
  <c r="T296" i="29"/>
  <c r="R296" i="29"/>
  <c r="S296" i="29" s="1"/>
  <c r="O296" i="29"/>
  <c r="J296" i="29"/>
  <c r="Q296" i="29" s="1"/>
  <c r="Z295" i="29"/>
  <c r="AA295" i="29" s="1"/>
  <c r="X295" i="29"/>
  <c r="U295" i="29"/>
  <c r="T295" i="29"/>
  <c r="S295" i="29"/>
  <c r="R295" i="29"/>
  <c r="Q295" i="29"/>
  <c r="J295" i="29"/>
  <c r="Z294" i="29"/>
  <c r="AA294" i="29" s="1"/>
  <c r="X294" i="29"/>
  <c r="U294" i="29"/>
  <c r="T294" i="29"/>
  <c r="R294" i="29"/>
  <c r="S294" i="29" s="1"/>
  <c r="J294" i="29"/>
  <c r="Q294" i="29" s="1"/>
  <c r="AA293" i="29"/>
  <c r="Z293" i="29"/>
  <c r="X293" i="29"/>
  <c r="U293" i="29"/>
  <c r="T293" i="29"/>
  <c r="R293" i="29"/>
  <c r="S293" i="29" s="1"/>
  <c r="Q293" i="29"/>
  <c r="L293" i="29"/>
  <c r="J293" i="29"/>
  <c r="Z292" i="29"/>
  <c r="AA292" i="29" s="1"/>
  <c r="X292" i="29"/>
  <c r="U292" i="29"/>
  <c r="L292" i="29" s="1"/>
  <c r="M292" i="29" s="1"/>
  <c r="O292" i="29" s="1"/>
  <c r="T292" i="29"/>
  <c r="R292" i="29"/>
  <c r="S292" i="29" s="1"/>
  <c r="J292" i="29"/>
  <c r="Q292" i="29" s="1"/>
  <c r="Z291" i="29"/>
  <c r="AA291" i="29" s="1"/>
  <c r="X291" i="29"/>
  <c r="U291" i="29"/>
  <c r="T291" i="29"/>
  <c r="L291" i="29" s="1"/>
  <c r="R291" i="29"/>
  <c r="S291" i="29" s="1"/>
  <c r="Q291" i="29"/>
  <c r="J291" i="29"/>
  <c r="Z290" i="29"/>
  <c r="AA290" i="29" s="1"/>
  <c r="X290" i="29"/>
  <c r="U290" i="29"/>
  <c r="T290" i="29"/>
  <c r="R290" i="29"/>
  <c r="S290" i="29" s="1"/>
  <c r="J290" i="29"/>
  <c r="Q290" i="29" s="1"/>
  <c r="Z289" i="29"/>
  <c r="AA289" i="29" s="1"/>
  <c r="X289" i="29"/>
  <c r="U289" i="29"/>
  <c r="L289" i="29" s="1"/>
  <c r="T289" i="29"/>
  <c r="R289" i="29"/>
  <c r="S289" i="29" s="1"/>
  <c r="Q289" i="29"/>
  <c r="J289" i="29"/>
  <c r="Z288" i="29"/>
  <c r="AA288" i="29" s="1"/>
  <c r="X288" i="29"/>
  <c r="U288" i="29"/>
  <c r="T288" i="29"/>
  <c r="R288" i="29"/>
  <c r="S288" i="29" s="1"/>
  <c r="J288" i="29"/>
  <c r="Q288" i="29" s="1"/>
  <c r="AA287" i="29"/>
  <c r="Z287" i="29"/>
  <c r="X287" i="29"/>
  <c r="U287" i="29"/>
  <c r="T287" i="29"/>
  <c r="S287" i="29"/>
  <c r="R287" i="29"/>
  <c r="Q287" i="29"/>
  <c r="L287" i="29"/>
  <c r="J287" i="29"/>
  <c r="Z286" i="29"/>
  <c r="AA286" i="29" s="1"/>
  <c r="X286" i="29"/>
  <c r="U286" i="29"/>
  <c r="L286" i="29" s="1"/>
  <c r="T286" i="29"/>
  <c r="R286" i="29"/>
  <c r="S286" i="29" s="1"/>
  <c r="J286" i="29"/>
  <c r="Q286" i="29" s="1"/>
  <c r="Z285" i="29"/>
  <c r="AA285" i="29" s="1"/>
  <c r="X285" i="29"/>
  <c r="U285" i="29"/>
  <c r="T285" i="29"/>
  <c r="L285" i="29" s="1"/>
  <c r="R285" i="29"/>
  <c r="S285" i="29" s="1"/>
  <c r="Q285" i="29"/>
  <c r="J285" i="29"/>
  <c r="Z284" i="29"/>
  <c r="AA284" i="29" s="1"/>
  <c r="X284" i="29"/>
  <c r="U284" i="29"/>
  <c r="T284" i="29"/>
  <c r="R284" i="29"/>
  <c r="S284" i="29" s="1"/>
  <c r="J284" i="29"/>
  <c r="Q284" i="29" s="1"/>
  <c r="Z283" i="29"/>
  <c r="AA283" i="29" s="1"/>
  <c r="X283" i="29"/>
  <c r="U283" i="29"/>
  <c r="T283" i="29"/>
  <c r="S283" i="29"/>
  <c r="R283" i="29"/>
  <c r="Q283" i="29"/>
  <c r="L283" i="29"/>
  <c r="J283" i="29"/>
  <c r="Z282" i="29"/>
  <c r="AA282" i="29" s="1"/>
  <c r="X282" i="29"/>
  <c r="U282" i="29"/>
  <c r="L282" i="29" s="1"/>
  <c r="M282" i="29" s="1"/>
  <c r="O282" i="29" s="1"/>
  <c r="T282" i="29"/>
  <c r="R282" i="29"/>
  <c r="S282" i="29" s="1"/>
  <c r="J282" i="29"/>
  <c r="Q282" i="29" s="1"/>
  <c r="AA281" i="29"/>
  <c r="Z281" i="29"/>
  <c r="X281" i="29"/>
  <c r="U281" i="29"/>
  <c r="T281" i="29"/>
  <c r="R281" i="29"/>
  <c r="S281" i="29" s="1"/>
  <c r="Q281" i="29"/>
  <c r="L281" i="29"/>
  <c r="J281" i="29"/>
  <c r="Z280" i="29"/>
  <c r="AA280" i="29" s="1"/>
  <c r="X280" i="29"/>
  <c r="U280" i="29"/>
  <c r="L280" i="29" s="1"/>
  <c r="M280" i="29" s="1"/>
  <c r="T280" i="29"/>
  <c r="R280" i="29"/>
  <c r="S280" i="29" s="1"/>
  <c r="O280" i="29"/>
  <c r="J280" i="29"/>
  <c r="Q280" i="29" s="1"/>
  <c r="Z279" i="29"/>
  <c r="AA279" i="29" s="1"/>
  <c r="X279" i="29"/>
  <c r="U279" i="29"/>
  <c r="T279" i="29"/>
  <c r="L279" i="29" s="1"/>
  <c r="S279" i="29"/>
  <c r="R279" i="29"/>
  <c r="Q279" i="29"/>
  <c r="J279" i="29"/>
  <c r="Z278" i="29"/>
  <c r="AA278" i="29" s="1"/>
  <c r="X278" i="29"/>
  <c r="U278" i="29"/>
  <c r="T278" i="29"/>
  <c r="R278" i="29"/>
  <c r="S278" i="29" s="1"/>
  <c r="J278" i="29"/>
  <c r="Q278" i="29" s="1"/>
  <c r="AA277" i="29"/>
  <c r="Z277" i="29"/>
  <c r="X277" i="29"/>
  <c r="U277" i="29"/>
  <c r="T277" i="29"/>
  <c r="S277" i="29"/>
  <c r="R277" i="29"/>
  <c r="Q277" i="29"/>
  <c r="L277" i="29"/>
  <c r="J277" i="29"/>
  <c r="Z276" i="29"/>
  <c r="AA276" i="29" s="1"/>
  <c r="X276" i="29"/>
  <c r="U276" i="29"/>
  <c r="L276" i="29" s="1"/>
  <c r="M276" i="29" s="1"/>
  <c r="O276" i="29" s="1"/>
  <c r="T276" i="29"/>
  <c r="R276" i="29"/>
  <c r="S276" i="29" s="1"/>
  <c r="J276" i="29"/>
  <c r="Q276" i="29" s="1"/>
  <c r="AA275" i="29"/>
  <c r="Z275" i="29"/>
  <c r="X275" i="29"/>
  <c r="U275" i="29"/>
  <c r="T275" i="29"/>
  <c r="R275" i="29"/>
  <c r="S275" i="29" s="1"/>
  <c r="Q275" i="29"/>
  <c r="J275" i="29"/>
  <c r="Z274" i="29"/>
  <c r="AA274" i="29" s="1"/>
  <c r="X274" i="29"/>
  <c r="U274" i="29"/>
  <c r="T274" i="29"/>
  <c r="R274" i="29"/>
  <c r="S274" i="29" s="1"/>
  <c r="J274" i="29"/>
  <c r="Q274" i="29" s="1"/>
  <c r="Z273" i="29"/>
  <c r="AA273" i="29" s="1"/>
  <c r="X273" i="29"/>
  <c r="U273" i="29"/>
  <c r="T273" i="29"/>
  <c r="R273" i="29"/>
  <c r="S273" i="29" s="1"/>
  <c r="Q273" i="29"/>
  <c r="J273" i="29"/>
  <c r="Z272" i="29"/>
  <c r="AA272" i="29" s="1"/>
  <c r="X272" i="29"/>
  <c r="U272" i="29"/>
  <c r="T272" i="29"/>
  <c r="R272" i="29"/>
  <c r="S272" i="29" s="1"/>
  <c r="J272" i="29"/>
  <c r="Q272" i="29" s="1"/>
  <c r="AA271" i="29"/>
  <c r="Z271" i="29"/>
  <c r="X271" i="29"/>
  <c r="U271" i="29"/>
  <c r="T271" i="29"/>
  <c r="R271" i="29"/>
  <c r="S271" i="29" s="1"/>
  <c r="Q271" i="29"/>
  <c r="J271" i="29"/>
  <c r="Z270" i="29"/>
  <c r="AA270" i="29" s="1"/>
  <c r="X270" i="29"/>
  <c r="U270" i="29"/>
  <c r="T270" i="29"/>
  <c r="R270" i="29"/>
  <c r="S270" i="29" s="1"/>
  <c r="J270" i="29"/>
  <c r="Q270" i="29" s="1"/>
  <c r="AA269" i="29"/>
  <c r="Z269" i="29"/>
  <c r="X269" i="29"/>
  <c r="U269" i="29"/>
  <c r="T269" i="29"/>
  <c r="R269" i="29"/>
  <c r="S269" i="29" s="1"/>
  <c r="Q269" i="29"/>
  <c r="J269" i="29"/>
  <c r="Z268" i="29"/>
  <c r="AA268" i="29" s="1"/>
  <c r="X268" i="29"/>
  <c r="U268" i="29"/>
  <c r="T268" i="29"/>
  <c r="L268" i="29" s="1"/>
  <c r="R268" i="29"/>
  <c r="S268" i="29" s="1"/>
  <c r="J268" i="29"/>
  <c r="Q268" i="29" s="1"/>
  <c r="AA267" i="29"/>
  <c r="Z267" i="29"/>
  <c r="X267" i="29"/>
  <c r="U267" i="29"/>
  <c r="T267" i="29"/>
  <c r="L267" i="29" s="1"/>
  <c r="R267" i="29"/>
  <c r="S267" i="29" s="1"/>
  <c r="Q267" i="29"/>
  <c r="J267" i="29"/>
  <c r="Z266" i="29"/>
  <c r="AA266" i="29" s="1"/>
  <c r="X266" i="29"/>
  <c r="U266" i="29"/>
  <c r="T266" i="29"/>
  <c r="L266" i="29" s="1"/>
  <c r="R266" i="29"/>
  <c r="S266" i="29" s="1"/>
  <c r="J266" i="29"/>
  <c r="Q266" i="29" s="1"/>
  <c r="Z265" i="29"/>
  <c r="AA265" i="29" s="1"/>
  <c r="X265" i="29"/>
  <c r="L265" i="29" s="1"/>
  <c r="U265" i="29"/>
  <c r="T265" i="29"/>
  <c r="R265" i="29"/>
  <c r="S265" i="29" s="1"/>
  <c r="Q265" i="29"/>
  <c r="J265" i="29"/>
  <c r="Z264" i="29"/>
  <c r="AA264" i="29" s="1"/>
  <c r="X264" i="29"/>
  <c r="U264" i="29"/>
  <c r="T264" i="29"/>
  <c r="R264" i="29"/>
  <c r="S264" i="29" s="1"/>
  <c r="J264" i="29"/>
  <c r="Q264" i="29" s="1"/>
  <c r="AA263" i="29"/>
  <c r="Z263" i="29"/>
  <c r="X263" i="29"/>
  <c r="U263" i="29"/>
  <c r="T263" i="29"/>
  <c r="R263" i="29"/>
  <c r="S263" i="29" s="1"/>
  <c r="J263" i="29"/>
  <c r="Q263" i="29" s="1"/>
  <c r="Z262" i="29"/>
  <c r="AA262" i="29" s="1"/>
  <c r="X262" i="29"/>
  <c r="U262" i="29"/>
  <c r="T262" i="29"/>
  <c r="R262" i="29"/>
  <c r="S262" i="29" s="1"/>
  <c r="J262" i="29"/>
  <c r="Q262" i="29" s="1"/>
  <c r="AA261" i="29"/>
  <c r="Z261" i="29"/>
  <c r="X261" i="29"/>
  <c r="U261" i="29"/>
  <c r="T261" i="29"/>
  <c r="L261" i="29" s="1"/>
  <c r="R261" i="29"/>
  <c r="S261" i="29" s="1"/>
  <c r="J261" i="29"/>
  <c r="Q261" i="29" s="1"/>
  <c r="Z260" i="29"/>
  <c r="AA260" i="29" s="1"/>
  <c r="X260" i="29"/>
  <c r="U260" i="29"/>
  <c r="T260" i="29"/>
  <c r="L260" i="29" s="1"/>
  <c r="R260" i="29"/>
  <c r="S260" i="29" s="1"/>
  <c r="Q260" i="29"/>
  <c r="J260" i="29"/>
  <c r="Z259" i="29"/>
  <c r="AA259" i="29" s="1"/>
  <c r="X259" i="29"/>
  <c r="U259" i="29"/>
  <c r="T259" i="29"/>
  <c r="R259" i="29"/>
  <c r="S259" i="29" s="1"/>
  <c r="Q259" i="29"/>
  <c r="J259" i="29"/>
  <c r="Z258" i="29"/>
  <c r="AA258" i="29" s="1"/>
  <c r="X258" i="29"/>
  <c r="U258" i="29"/>
  <c r="L258" i="29" s="1"/>
  <c r="T258" i="29"/>
  <c r="R258" i="29"/>
  <c r="S258" i="29" s="1"/>
  <c r="J258" i="29"/>
  <c r="Q258" i="29" s="1"/>
  <c r="Z257" i="29"/>
  <c r="AA257" i="29" s="1"/>
  <c r="X257" i="29"/>
  <c r="U257" i="29"/>
  <c r="L257" i="29" s="1"/>
  <c r="T257" i="29"/>
  <c r="S257" i="29"/>
  <c r="R257" i="29"/>
  <c r="J257" i="29"/>
  <c r="Q257" i="29" s="1"/>
  <c r="Z256" i="29"/>
  <c r="AA256" i="29" s="1"/>
  <c r="X256" i="29"/>
  <c r="U256" i="29"/>
  <c r="T256" i="29"/>
  <c r="L256" i="29" s="1"/>
  <c r="R256" i="29"/>
  <c r="S256" i="29" s="1"/>
  <c r="J256" i="29"/>
  <c r="Q256" i="29" s="1"/>
  <c r="Z255" i="29"/>
  <c r="AA255" i="29" s="1"/>
  <c r="X255" i="29"/>
  <c r="U255" i="29"/>
  <c r="T255" i="29"/>
  <c r="R255" i="29"/>
  <c r="S255" i="29" s="1"/>
  <c r="Q255" i="29"/>
  <c r="L255" i="29"/>
  <c r="J255" i="29"/>
  <c r="Z254" i="29"/>
  <c r="AA254" i="29" s="1"/>
  <c r="X254" i="29"/>
  <c r="U254" i="29"/>
  <c r="T254" i="29"/>
  <c r="R254" i="29"/>
  <c r="S254" i="29" s="1"/>
  <c r="Q254" i="29"/>
  <c r="J254" i="29"/>
  <c r="Z253" i="29"/>
  <c r="AA253" i="29" s="1"/>
  <c r="X253" i="29"/>
  <c r="U253" i="29"/>
  <c r="T253" i="29"/>
  <c r="R253" i="29"/>
  <c r="S253" i="29" s="1"/>
  <c r="J253" i="29"/>
  <c r="Q253" i="29" s="1"/>
  <c r="Z252" i="29"/>
  <c r="AA252" i="29" s="1"/>
  <c r="X252" i="29"/>
  <c r="U252" i="29"/>
  <c r="L252" i="29" s="1"/>
  <c r="T252" i="29"/>
  <c r="R252" i="29"/>
  <c r="S252" i="29" s="1"/>
  <c r="J252" i="29"/>
  <c r="Q252" i="29" s="1"/>
  <c r="Z251" i="29"/>
  <c r="AA251" i="29" s="1"/>
  <c r="X251" i="29"/>
  <c r="L251" i="29" s="1"/>
  <c r="U251" i="29"/>
  <c r="T251" i="29"/>
  <c r="R251" i="29"/>
  <c r="S251" i="29" s="1"/>
  <c r="Q251" i="29"/>
  <c r="J251" i="29"/>
  <c r="Z250" i="29"/>
  <c r="AA250" i="29" s="1"/>
  <c r="X250" i="29"/>
  <c r="U250" i="29"/>
  <c r="T250" i="29"/>
  <c r="R250" i="29"/>
  <c r="S250" i="29" s="1"/>
  <c r="L250" i="29"/>
  <c r="M250" i="29" s="1"/>
  <c r="O250" i="29" s="1"/>
  <c r="J250" i="29"/>
  <c r="Q250" i="29" s="1"/>
  <c r="Z249" i="29"/>
  <c r="AA249" i="29" s="1"/>
  <c r="X249" i="29"/>
  <c r="U249" i="29"/>
  <c r="T249" i="29"/>
  <c r="S249" i="29"/>
  <c r="R249" i="29"/>
  <c r="Q249" i="29"/>
  <c r="J249" i="29"/>
  <c r="Z248" i="29"/>
  <c r="AA248" i="29" s="1"/>
  <c r="X248" i="29"/>
  <c r="U248" i="29"/>
  <c r="T248" i="29"/>
  <c r="R248" i="29"/>
  <c r="S248" i="29" s="1"/>
  <c r="Q248" i="29"/>
  <c r="J248" i="29"/>
  <c r="AA247" i="29"/>
  <c r="Z247" i="29"/>
  <c r="X247" i="29"/>
  <c r="U247" i="29"/>
  <c r="L247" i="29" s="1"/>
  <c r="T247" i="29"/>
  <c r="R247" i="29"/>
  <c r="S247" i="29" s="1"/>
  <c r="J247" i="29"/>
  <c r="Q247" i="29" s="1"/>
  <c r="Z246" i="29"/>
  <c r="AA246" i="29" s="1"/>
  <c r="X246" i="29"/>
  <c r="U246" i="29"/>
  <c r="T246" i="29"/>
  <c r="R246" i="29"/>
  <c r="S246" i="29" s="1"/>
  <c r="J246" i="29"/>
  <c r="Q246" i="29" s="1"/>
  <c r="AA245" i="29"/>
  <c r="Z245" i="29"/>
  <c r="X245" i="29"/>
  <c r="U245" i="29"/>
  <c r="T245" i="29"/>
  <c r="R245" i="29"/>
  <c r="S245" i="29" s="1"/>
  <c r="Q245" i="29"/>
  <c r="L245" i="29"/>
  <c r="J245" i="29"/>
  <c r="Z244" i="29"/>
  <c r="AA244" i="29" s="1"/>
  <c r="X244" i="29"/>
  <c r="U244" i="29"/>
  <c r="T244" i="29"/>
  <c r="L244" i="29" s="1"/>
  <c r="R244" i="29"/>
  <c r="S244" i="29" s="1"/>
  <c r="Q244" i="29"/>
  <c r="J244" i="29"/>
  <c r="AA243" i="29"/>
  <c r="Z243" i="29"/>
  <c r="X243" i="29"/>
  <c r="U243" i="29"/>
  <c r="T243" i="29"/>
  <c r="R243" i="29"/>
  <c r="S243" i="29" s="1"/>
  <c r="Q243" i="29"/>
  <c r="J243" i="29"/>
  <c r="Z242" i="29"/>
  <c r="AA242" i="29" s="1"/>
  <c r="X242" i="29"/>
  <c r="U242" i="29"/>
  <c r="T242" i="29"/>
  <c r="R242" i="29"/>
  <c r="S242" i="29" s="1"/>
  <c r="J242" i="29"/>
  <c r="Q242" i="29" s="1"/>
  <c r="Z241" i="29"/>
  <c r="AA241" i="29" s="1"/>
  <c r="X241" i="29"/>
  <c r="U241" i="29"/>
  <c r="T241" i="29"/>
  <c r="S241" i="29"/>
  <c r="R241" i="29"/>
  <c r="J241" i="29"/>
  <c r="Q241" i="29" s="1"/>
  <c r="Z240" i="29"/>
  <c r="AA240" i="29" s="1"/>
  <c r="X240" i="29"/>
  <c r="U240" i="29"/>
  <c r="T240" i="29"/>
  <c r="R240" i="29"/>
  <c r="S240" i="29" s="1"/>
  <c r="L240" i="29"/>
  <c r="J240" i="29"/>
  <c r="Q240" i="29" s="1"/>
  <c r="Z239" i="29"/>
  <c r="AA239" i="29" s="1"/>
  <c r="X239" i="29"/>
  <c r="U239" i="29"/>
  <c r="T239" i="29"/>
  <c r="R239" i="29"/>
  <c r="S239" i="29" s="1"/>
  <c r="Q239" i="29"/>
  <c r="L239" i="29"/>
  <c r="J239" i="29"/>
  <c r="Z238" i="29"/>
  <c r="AA238" i="29" s="1"/>
  <c r="X238" i="29"/>
  <c r="U238" i="29"/>
  <c r="T238" i="29"/>
  <c r="R238" i="29"/>
  <c r="S238" i="29" s="1"/>
  <c r="Q238" i="29"/>
  <c r="J238" i="29"/>
  <c r="AA237" i="29"/>
  <c r="Z237" i="29"/>
  <c r="X237" i="29"/>
  <c r="U237" i="29"/>
  <c r="T237" i="29"/>
  <c r="R237" i="29"/>
  <c r="S237" i="29" s="1"/>
  <c r="J237" i="29"/>
  <c r="Q237" i="29" s="1"/>
  <c r="Z236" i="29"/>
  <c r="AA236" i="29" s="1"/>
  <c r="X236" i="29"/>
  <c r="U236" i="29"/>
  <c r="T236" i="29"/>
  <c r="L236" i="29" s="1"/>
  <c r="R236" i="29"/>
  <c r="S236" i="29" s="1"/>
  <c r="J236" i="29"/>
  <c r="Q236" i="29" s="1"/>
  <c r="AA235" i="29"/>
  <c r="Z235" i="29"/>
  <c r="X235" i="29"/>
  <c r="U235" i="29"/>
  <c r="T235" i="29"/>
  <c r="L235" i="29" s="1"/>
  <c r="R235" i="29"/>
  <c r="S235" i="29" s="1"/>
  <c r="Q235" i="29"/>
  <c r="J235" i="29"/>
  <c r="AA234" i="29"/>
  <c r="Z234" i="29"/>
  <c r="X234" i="29"/>
  <c r="U234" i="29"/>
  <c r="T234" i="29"/>
  <c r="R234" i="29"/>
  <c r="S234" i="29" s="1"/>
  <c r="Q234" i="29"/>
  <c r="J234" i="29"/>
  <c r="AA233" i="29"/>
  <c r="Z233" i="29"/>
  <c r="X233" i="29"/>
  <c r="U233" i="29"/>
  <c r="T233" i="29"/>
  <c r="R233" i="29"/>
  <c r="S233" i="29" s="1"/>
  <c r="L233" i="29"/>
  <c r="J233" i="29"/>
  <c r="Q233" i="29" s="1"/>
  <c r="Z232" i="29"/>
  <c r="AA232" i="29" s="1"/>
  <c r="X232" i="29"/>
  <c r="U232" i="29"/>
  <c r="T232" i="29"/>
  <c r="R232" i="29"/>
  <c r="S232" i="29" s="1"/>
  <c r="Q232" i="29"/>
  <c r="J232" i="29"/>
  <c r="Z231" i="29"/>
  <c r="AA231" i="29" s="1"/>
  <c r="X231" i="29"/>
  <c r="U231" i="29"/>
  <c r="T231" i="29"/>
  <c r="R231" i="29"/>
  <c r="S231" i="29" s="1"/>
  <c r="J231" i="29"/>
  <c r="Q231" i="29" s="1"/>
  <c r="AA230" i="29"/>
  <c r="Z230" i="29"/>
  <c r="X230" i="29"/>
  <c r="U230" i="29"/>
  <c r="T230" i="29"/>
  <c r="R230" i="29"/>
  <c r="S230" i="29" s="1"/>
  <c r="J230" i="29"/>
  <c r="Q230" i="29" s="1"/>
  <c r="Z229" i="29"/>
  <c r="AA229" i="29" s="1"/>
  <c r="X229" i="29"/>
  <c r="U229" i="29"/>
  <c r="T229" i="29"/>
  <c r="L229" i="29" s="1"/>
  <c r="S229" i="29"/>
  <c r="R229" i="29"/>
  <c r="Q229" i="29"/>
  <c r="J229" i="29"/>
  <c r="Z228" i="29"/>
  <c r="AA228" i="29" s="1"/>
  <c r="X228" i="29"/>
  <c r="U228" i="29"/>
  <c r="T228" i="29"/>
  <c r="R228" i="29"/>
  <c r="S228" i="29" s="1"/>
  <c r="J228" i="29"/>
  <c r="Q228" i="29" s="1"/>
  <c r="Z227" i="29"/>
  <c r="AA227" i="29" s="1"/>
  <c r="X227" i="29"/>
  <c r="U227" i="29"/>
  <c r="T227" i="29"/>
  <c r="R227" i="29"/>
  <c r="S227" i="29" s="1"/>
  <c r="Q227" i="29"/>
  <c r="L227" i="29"/>
  <c r="J227" i="29"/>
  <c r="Z226" i="29"/>
  <c r="AA226" i="29" s="1"/>
  <c r="X226" i="29"/>
  <c r="U226" i="29"/>
  <c r="T226" i="29"/>
  <c r="L226" i="29" s="1"/>
  <c r="R226" i="29"/>
  <c r="S226" i="29" s="1"/>
  <c r="Q226" i="29"/>
  <c r="J226" i="29"/>
  <c r="AA225" i="29"/>
  <c r="Z225" i="29"/>
  <c r="X225" i="29"/>
  <c r="U225" i="29"/>
  <c r="L225" i="29" s="1"/>
  <c r="T225" i="29"/>
  <c r="R225" i="29"/>
  <c r="S225" i="29" s="1"/>
  <c r="J225" i="29"/>
  <c r="Q225" i="29" s="1"/>
  <c r="Z224" i="29"/>
  <c r="AA224" i="29" s="1"/>
  <c r="X224" i="29"/>
  <c r="U224" i="29"/>
  <c r="T224" i="29"/>
  <c r="L224" i="29" s="1"/>
  <c r="R224" i="29"/>
  <c r="S224" i="29" s="1"/>
  <c r="Q224" i="29"/>
  <c r="J224" i="29"/>
  <c r="Z223" i="29"/>
  <c r="AA223" i="29" s="1"/>
  <c r="X223" i="29"/>
  <c r="U223" i="29"/>
  <c r="T223" i="29"/>
  <c r="S223" i="29"/>
  <c r="R223" i="29"/>
  <c r="J223" i="29"/>
  <c r="Q223" i="29" s="1"/>
  <c r="AA222" i="29"/>
  <c r="Z222" i="29"/>
  <c r="X222" i="29"/>
  <c r="U222" i="29"/>
  <c r="T222" i="29"/>
  <c r="R222" i="29"/>
  <c r="S222" i="29" s="1"/>
  <c r="Q222" i="29"/>
  <c r="L222" i="29"/>
  <c r="J222" i="29"/>
  <c r="AA221" i="29"/>
  <c r="Z221" i="29"/>
  <c r="X221" i="29"/>
  <c r="U221" i="29"/>
  <c r="T221" i="29"/>
  <c r="R221" i="29"/>
  <c r="S221" i="29" s="1"/>
  <c r="J221" i="29"/>
  <c r="Q221" i="29" s="1"/>
  <c r="Z220" i="29"/>
  <c r="AA220" i="29" s="1"/>
  <c r="X220" i="29"/>
  <c r="U220" i="29"/>
  <c r="T220" i="29"/>
  <c r="R220" i="29"/>
  <c r="S220" i="29" s="1"/>
  <c r="Q220" i="29"/>
  <c r="J220" i="29"/>
  <c r="AA219" i="29"/>
  <c r="Z219" i="29"/>
  <c r="X219" i="29"/>
  <c r="U219" i="29"/>
  <c r="T219" i="29"/>
  <c r="R219" i="29"/>
  <c r="S219" i="29" s="1"/>
  <c r="J219" i="29"/>
  <c r="Q219" i="29" s="1"/>
  <c r="Z218" i="29"/>
  <c r="AA218" i="29" s="1"/>
  <c r="X218" i="29"/>
  <c r="U218" i="29"/>
  <c r="T218" i="29"/>
  <c r="R218" i="29"/>
  <c r="S218" i="29" s="1"/>
  <c r="Q218" i="29"/>
  <c r="L218" i="29"/>
  <c r="M218" i="29" s="1"/>
  <c r="O218" i="29" s="1"/>
  <c r="J218" i="29"/>
  <c r="Z217" i="29"/>
  <c r="AA217" i="29" s="1"/>
  <c r="X217" i="29"/>
  <c r="U217" i="29"/>
  <c r="T217" i="29"/>
  <c r="L217" i="29" s="1"/>
  <c r="R217" i="29"/>
  <c r="S217" i="29" s="1"/>
  <c r="J217" i="29"/>
  <c r="Q217" i="29" s="1"/>
  <c r="AA216" i="29"/>
  <c r="Z216" i="29"/>
  <c r="X216" i="29"/>
  <c r="U216" i="29"/>
  <c r="T216" i="29"/>
  <c r="R216" i="29"/>
  <c r="S216" i="29" s="1"/>
  <c r="Q216" i="29"/>
  <c r="L216" i="29"/>
  <c r="J216" i="29"/>
  <c r="AA215" i="29"/>
  <c r="Z215" i="29"/>
  <c r="X215" i="29"/>
  <c r="U215" i="29"/>
  <c r="T215" i="29"/>
  <c r="R215" i="29"/>
  <c r="S215" i="29" s="1"/>
  <c r="J215" i="29"/>
  <c r="Q215" i="29" s="1"/>
  <c r="Z214" i="29"/>
  <c r="AA214" i="29" s="1"/>
  <c r="X214" i="29"/>
  <c r="U214" i="29"/>
  <c r="T214" i="29"/>
  <c r="R214" i="29"/>
  <c r="S214" i="29" s="1"/>
  <c r="Q214" i="29"/>
  <c r="J214" i="29"/>
  <c r="Z213" i="29"/>
  <c r="AA213" i="29" s="1"/>
  <c r="X213" i="29"/>
  <c r="U213" i="29"/>
  <c r="T213" i="29"/>
  <c r="L213" i="29" s="1"/>
  <c r="R213" i="29"/>
  <c r="S213" i="29" s="1"/>
  <c r="J213" i="29"/>
  <c r="Q213" i="29" s="1"/>
  <c r="AA212" i="29"/>
  <c r="Z212" i="29"/>
  <c r="X212" i="29"/>
  <c r="U212" i="29"/>
  <c r="T212" i="29"/>
  <c r="R212" i="29"/>
  <c r="S212" i="29" s="1"/>
  <c r="Q212" i="29"/>
  <c r="J212" i="29"/>
  <c r="Z211" i="29"/>
  <c r="AA211" i="29" s="1"/>
  <c r="X211" i="29"/>
  <c r="U211" i="29"/>
  <c r="T211" i="29"/>
  <c r="L211" i="29" s="1"/>
  <c r="R211" i="29"/>
  <c r="S211" i="29" s="1"/>
  <c r="J211" i="29"/>
  <c r="Q211" i="29" s="1"/>
  <c r="AA210" i="29"/>
  <c r="Z210" i="29"/>
  <c r="X210" i="29"/>
  <c r="U210" i="29"/>
  <c r="T210" i="29"/>
  <c r="R210" i="29"/>
  <c r="S210" i="29" s="1"/>
  <c r="Q210" i="29"/>
  <c r="J210" i="29"/>
  <c r="Z209" i="29"/>
  <c r="AA209" i="29" s="1"/>
  <c r="X209" i="29"/>
  <c r="U209" i="29"/>
  <c r="T209" i="29"/>
  <c r="L209" i="29" s="1"/>
  <c r="R209" i="29"/>
  <c r="S209" i="29" s="1"/>
  <c r="J209" i="29"/>
  <c r="Q209" i="29" s="1"/>
  <c r="AA208" i="29"/>
  <c r="Z208" i="29"/>
  <c r="X208" i="29"/>
  <c r="U208" i="29"/>
  <c r="T208" i="29"/>
  <c r="R208" i="29"/>
  <c r="S208" i="29" s="1"/>
  <c r="Q208" i="29"/>
  <c r="J208" i="29"/>
  <c r="Z207" i="29"/>
  <c r="AA207" i="29" s="1"/>
  <c r="X207" i="29"/>
  <c r="U207" i="29"/>
  <c r="T207" i="29"/>
  <c r="L207" i="29" s="1"/>
  <c r="R207" i="29"/>
  <c r="S207" i="29" s="1"/>
  <c r="J207" i="29"/>
  <c r="Q207" i="29" s="1"/>
  <c r="Z206" i="29"/>
  <c r="AA206" i="29" s="1"/>
  <c r="X206" i="29"/>
  <c r="U206" i="29"/>
  <c r="T206" i="29"/>
  <c r="L206" i="29" s="1"/>
  <c r="R206" i="29"/>
  <c r="S206" i="29" s="1"/>
  <c r="Q206" i="29"/>
  <c r="J206" i="29"/>
  <c r="AA205" i="29"/>
  <c r="Z205" i="29"/>
  <c r="X205" i="29"/>
  <c r="U205" i="29"/>
  <c r="T205" i="29"/>
  <c r="L205" i="29" s="1"/>
  <c r="R205" i="29"/>
  <c r="S205" i="29" s="1"/>
  <c r="J205" i="29"/>
  <c r="Q205" i="29" s="1"/>
  <c r="AA204" i="29"/>
  <c r="Z204" i="29"/>
  <c r="X204" i="29"/>
  <c r="U204" i="29"/>
  <c r="T204" i="29"/>
  <c r="R204" i="29"/>
  <c r="S204" i="29" s="1"/>
  <c r="Q204" i="29"/>
  <c r="L204" i="29"/>
  <c r="J204" i="29"/>
  <c r="Z203" i="29"/>
  <c r="AA203" i="29" s="1"/>
  <c r="X203" i="29"/>
  <c r="U203" i="29"/>
  <c r="T203" i="29"/>
  <c r="L203" i="29" s="1"/>
  <c r="R203" i="29"/>
  <c r="S203" i="29" s="1"/>
  <c r="J203" i="29"/>
  <c r="Q203" i="29" s="1"/>
  <c r="AA202" i="29"/>
  <c r="Z202" i="29"/>
  <c r="X202" i="29"/>
  <c r="U202" i="29"/>
  <c r="T202" i="29"/>
  <c r="R202" i="29"/>
  <c r="S202" i="29" s="1"/>
  <c r="Q202" i="29"/>
  <c r="J202" i="29"/>
  <c r="AA201" i="29"/>
  <c r="Z201" i="29"/>
  <c r="X201" i="29"/>
  <c r="U201" i="29"/>
  <c r="T201" i="29"/>
  <c r="R201" i="29"/>
  <c r="S201" i="29" s="1"/>
  <c r="L201" i="29"/>
  <c r="J201" i="29"/>
  <c r="Q201" i="29" s="1"/>
  <c r="Z200" i="29"/>
  <c r="AA200" i="29" s="1"/>
  <c r="X200" i="29"/>
  <c r="U200" i="29"/>
  <c r="T200" i="29"/>
  <c r="R200" i="29"/>
  <c r="S200" i="29" s="1"/>
  <c r="Q200" i="29"/>
  <c r="J200" i="29"/>
  <c r="Z199" i="29"/>
  <c r="AA199" i="29" s="1"/>
  <c r="X199" i="29"/>
  <c r="U199" i="29"/>
  <c r="T199" i="29"/>
  <c r="R199" i="29"/>
  <c r="S199" i="29" s="1"/>
  <c r="J199" i="29"/>
  <c r="Q199" i="29" s="1"/>
  <c r="Z198" i="29"/>
  <c r="AA198" i="29" s="1"/>
  <c r="X198" i="29"/>
  <c r="U198" i="29"/>
  <c r="T198" i="29"/>
  <c r="R198" i="29"/>
  <c r="S198" i="29" s="1"/>
  <c r="Q198" i="29"/>
  <c r="J198" i="29"/>
  <c r="Z197" i="29"/>
  <c r="AA197" i="29" s="1"/>
  <c r="X197" i="29"/>
  <c r="U197" i="29"/>
  <c r="T197" i="29"/>
  <c r="R197" i="29"/>
  <c r="S197" i="29" s="1"/>
  <c r="J197" i="29"/>
  <c r="Q197" i="29" s="1"/>
  <c r="Z196" i="29"/>
  <c r="AA196" i="29" s="1"/>
  <c r="X196" i="29"/>
  <c r="U196" i="29"/>
  <c r="T196" i="29"/>
  <c r="R196" i="29"/>
  <c r="S196" i="29" s="1"/>
  <c r="Q196" i="29"/>
  <c r="L196" i="29"/>
  <c r="J196" i="29"/>
  <c r="Z195" i="29"/>
  <c r="AA195" i="29" s="1"/>
  <c r="X195" i="29"/>
  <c r="U195" i="29"/>
  <c r="T195" i="29"/>
  <c r="L195" i="29" s="1"/>
  <c r="R195" i="29"/>
  <c r="S195" i="29" s="1"/>
  <c r="J195" i="29"/>
  <c r="Q195" i="29" s="1"/>
  <c r="Z194" i="29"/>
  <c r="AA194" i="29" s="1"/>
  <c r="X194" i="29"/>
  <c r="U194" i="29"/>
  <c r="T194" i="29"/>
  <c r="R194" i="29"/>
  <c r="S194" i="29" s="1"/>
  <c r="Q194" i="29"/>
  <c r="L194" i="29"/>
  <c r="J194" i="29"/>
  <c r="Z193" i="29"/>
  <c r="AA193" i="29" s="1"/>
  <c r="X193" i="29"/>
  <c r="U193" i="29"/>
  <c r="T193" i="29"/>
  <c r="R193" i="29"/>
  <c r="S193" i="29" s="1"/>
  <c r="Q193" i="29"/>
  <c r="J193" i="29"/>
  <c r="AA192" i="29"/>
  <c r="Z192" i="29"/>
  <c r="X192" i="29"/>
  <c r="U192" i="29"/>
  <c r="L192" i="29" s="1"/>
  <c r="T192" i="29"/>
  <c r="R192" i="29"/>
  <c r="S192" i="29" s="1"/>
  <c r="J192" i="29"/>
  <c r="Q192" i="29" s="1"/>
  <c r="AA191" i="29"/>
  <c r="Z191" i="29"/>
  <c r="X191" i="29"/>
  <c r="L191" i="29" s="1"/>
  <c r="U191" i="29"/>
  <c r="T191" i="29"/>
  <c r="R191" i="29"/>
  <c r="S191" i="29" s="1"/>
  <c r="Q191" i="29"/>
  <c r="J191" i="29"/>
  <c r="AA190" i="29"/>
  <c r="Z190" i="29"/>
  <c r="X190" i="29"/>
  <c r="U190" i="29"/>
  <c r="T190" i="29"/>
  <c r="L190" i="29" s="1"/>
  <c r="M190" i="29" s="1"/>
  <c r="O190" i="29" s="1"/>
  <c r="R190" i="29"/>
  <c r="S190" i="29" s="1"/>
  <c r="Q190" i="29"/>
  <c r="J190" i="29"/>
  <c r="Z189" i="29"/>
  <c r="AA189" i="29" s="1"/>
  <c r="X189" i="29"/>
  <c r="U189" i="29"/>
  <c r="T189" i="29"/>
  <c r="R189" i="29"/>
  <c r="S189" i="29" s="1"/>
  <c r="J189" i="29"/>
  <c r="Q189" i="29" s="1"/>
  <c r="Z188" i="29"/>
  <c r="AA188" i="29" s="1"/>
  <c r="X188" i="29"/>
  <c r="U188" i="29"/>
  <c r="T188" i="29"/>
  <c r="R188" i="29"/>
  <c r="S188" i="29" s="1"/>
  <c r="L188" i="29"/>
  <c r="J188" i="29"/>
  <c r="Q188" i="29" s="1"/>
  <c r="Z187" i="29"/>
  <c r="AA187" i="29" s="1"/>
  <c r="X187" i="29"/>
  <c r="U187" i="29"/>
  <c r="T187" i="29"/>
  <c r="L187" i="29" s="1"/>
  <c r="R187" i="29"/>
  <c r="S187" i="29" s="1"/>
  <c r="Q187" i="29"/>
  <c r="J187" i="29"/>
  <c r="Z186" i="29"/>
  <c r="AA186" i="29" s="1"/>
  <c r="X186" i="29"/>
  <c r="U186" i="29"/>
  <c r="T186" i="29"/>
  <c r="R186" i="29"/>
  <c r="S186" i="29" s="1"/>
  <c r="Q186" i="29"/>
  <c r="J186" i="29"/>
  <c r="AA185" i="29"/>
  <c r="Z185" i="29"/>
  <c r="X185" i="29"/>
  <c r="U185" i="29"/>
  <c r="L185" i="29" s="1"/>
  <c r="T185" i="29"/>
  <c r="R185" i="29"/>
  <c r="S185" i="29" s="1"/>
  <c r="J185" i="29"/>
  <c r="Q185" i="29" s="1"/>
  <c r="Z184" i="29"/>
  <c r="AA184" i="29" s="1"/>
  <c r="X184" i="29"/>
  <c r="U184" i="29"/>
  <c r="T184" i="29"/>
  <c r="L184" i="29" s="1"/>
  <c r="R184" i="29"/>
  <c r="S184" i="29" s="1"/>
  <c r="Q184" i="29"/>
  <c r="J184" i="29"/>
  <c r="Z183" i="29"/>
  <c r="AA183" i="29" s="1"/>
  <c r="X183" i="29"/>
  <c r="U183" i="29"/>
  <c r="T183" i="29"/>
  <c r="L183" i="29" s="1"/>
  <c r="R183" i="29"/>
  <c r="S183" i="29" s="1"/>
  <c r="Q183" i="29"/>
  <c r="J183" i="29"/>
  <c r="Z182" i="29"/>
  <c r="AA182" i="29" s="1"/>
  <c r="X182" i="29"/>
  <c r="U182" i="29"/>
  <c r="T182" i="29"/>
  <c r="R182" i="29"/>
  <c r="S182" i="29" s="1"/>
  <c r="J182" i="29"/>
  <c r="Q182" i="29" s="1"/>
  <c r="AA181" i="29"/>
  <c r="Z181" i="29"/>
  <c r="X181" i="29"/>
  <c r="U181" i="29"/>
  <c r="T181" i="29"/>
  <c r="R181" i="29"/>
  <c r="S181" i="29" s="1"/>
  <c r="L181" i="29"/>
  <c r="J181" i="29"/>
  <c r="Q181" i="29" s="1"/>
  <c r="Z180" i="29"/>
  <c r="AA180" i="29" s="1"/>
  <c r="X180" i="29"/>
  <c r="U180" i="29"/>
  <c r="T180" i="29"/>
  <c r="R180" i="29"/>
  <c r="S180" i="29" s="1"/>
  <c r="Q180" i="29"/>
  <c r="J180" i="29"/>
  <c r="AA179" i="29"/>
  <c r="Z179" i="29"/>
  <c r="X179" i="29"/>
  <c r="U179" i="29"/>
  <c r="T179" i="29"/>
  <c r="R179" i="29"/>
  <c r="S179" i="29" s="1"/>
  <c r="J179" i="29"/>
  <c r="Q179" i="29" s="1"/>
  <c r="Z178" i="29"/>
  <c r="AA178" i="29" s="1"/>
  <c r="X178" i="29"/>
  <c r="U178" i="29"/>
  <c r="T178" i="29"/>
  <c r="R178" i="29"/>
  <c r="S178" i="29" s="1"/>
  <c r="Q178" i="29"/>
  <c r="J178" i="29"/>
  <c r="Z177" i="29"/>
  <c r="AA177" i="29" s="1"/>
  <c r="X177" i="29"/>
  <c r="U177" i="29"/>
  <c r="T177" i="29"/>
  <c r="L177" i="29" s="1"/>
  <c r="R177" i="29"/>
  <c r="S177" i="29" s="1"/>
  <c r="Q177" i="29"/>
  <c r="J177" i="29"/>
  <c r="Z176" i="29"/>
  <c r="AA176" i="29" s="1"/>
  <c r="X176" i="29"/>
  <c r="U176" i="29"/>
  <c r="T176" i="29"/>
  <c r="R176" i="29"/>
  <c r="S176" i="29" s="1"/>
  <c r="L176" i="29"/>
  <c r="J176" i="29"/>
  <c r="Q176" i="29" s="1"/>
  <c r="Z175" i="29"/>
  <c r="AA175" i="29" s="1"/>
  <c r="X175" i="29"/>
  <c r="U175" i="29"/>
  <c r="T175" i="29"/>
  <c r="L175" i="29" s="1"/>
  <c r="M175" i="29" s="1"/>
  <c r="O175" i="29" s="1"/>
  <c r="R175" i="29"/>
  <c r="S175" i="29" s="1"/>
  <c r="Q175" i="29"/>
  <c r="J175" i="29"/>
  <c r="Z174" i="29"/>
  <c r="AA174" i="29" s="1"/>
  <c r="X174" i="29"/>
  <c r="U174" i="29"/>
  <c r="T174" i="29"/>
  <c r="R174" i="29"/>
  <c r="S174" i="29" s="1"/>
  <c r="J174" i="29"/>
  <c r="Q174" i="29" s="1"/>
  <c r="Z173" i="29"/>
  <c r="AA173" i="29" s="1"/>
  <c r="X173" i="29"/>
  <c r="U173" i="29"/>
  <c r="T173" i="29"/>
  <c r="R173" i="29"/>
  <c r="S173" i="29" s="1"/>
  <c r="J173" i="29"/>
  <c r="Q173" i="29" s="1"/>
  <c r="Z172" i="29"/>
  <c r="AA172" i="29" s="1"/>
  <c r="X172" i="29"/>
  <c r="U172" i="29"/>
  <c r="T172" i="29"/>
  <c r="L172" i="29" s="1"/>
  <c r="R172" i="29"/>
  <c r="S172" i="29" s="1"/>
  <c r="Q172" i="29"/>
  <c r="J172" i="29"/>
  <c r="AA171" i="29"/>
  <c r="Z171" i="29"/>
  <c r="X171" i="29"/>
  <c r="U171" i="29"/>
  <c r="T171" i="29"/>
  <c r="R171" i="29"/>
  <c r="S171" i="29" s="1"/>
  <c r="J171" i="29"/>
  <c r="Q171" i="29" s="1"/>
  <c r="Z170" i="29"/>
  <c r="AA170" i="29" s="1"/>
  <c r="X170" i="29"/>
  <c r="U170" i="29"/>
  <c r="T170" i="29"/>
  <c r="R170" i="29"/>
  <c r="S170" i="29" s="1"/>
  <c r="Q170" i="29"/>
  <c r="L170" i="29"/>
  <c r="J170" i="29"/>
  <c r="Z169" i="29"/>
  <c r="AA169" i="29" s="1"/>
  <c r="X169" i="29"/>
  <c r="U169" i="29"/>
  <c r="T169" i="29"/>
  <c r="R169" i="29"/>
  <c r="S169" i="29" s="1"/>
  <c r="J169" i="29"/>
  <c r="Q169" i="29" s="1"/>
  <c r="Z168" i="29"/>
  <c r="AA168" i="29" s="1"/>
  <c r="X168" i="29"/>
  <c r="U168" i="29"/>
  <c r="T168" i="29"/>
  <c r="L168" i="29" s="1"/>
  <c r="R168" i="29"/>
  <c r="S168" i="29" s="1"/>
  <c r="J168" i="29"/>
  <c r="Q168" i="29" s="1"/>
  <c r="Z167" i="29"/>
  <c r="AA167" i="29" s="1"/>
  <c r="X167" i="29"/>
  <c r="U167" i="29"/>
  <c r="T167" i="29"/>
  <c r="R167" i="29"/>
  <c r="S167" i="29" s="1"/>
  <c r="Q167" i="29"/>
  <c r="J167" i="29"/>
  <c r="Z166" i="29"/>
  <c r="AA166" i="29" s="1"/>
  <c r="X166" i="29"/>
  <c r="U166" i="29"/>
  <c r="T166" i="29"/>
  <c r="L166" i="29" s="1"/>
  <c r="R166" i="29"/>
  <c r="S166" i="29" s="1"/>
  <c r="J166" i="29"/>
  <c r="Q166" i="29" s="1"/>
  <c r="AA165" i="29"/>
  <c r="Z165" i="29"/>
  <c r="X165" i="29"/>
  <c r="U165" i="29"/>
  <c r="T165" i="29"/>
  <c r="R165" i="29"/>
  <c r="S165" i="29" s="1"/>
  <c r="J165" i="29"/>
  <c r="Q165" i="29" s="1"/>
  <c r="Z164" i="29"/>
  <c r="AA164" i="29" s="1"/>
  <c r="X164" i="29"/>
  <c r="U164" i="29"/>
  <c r="T164" i="29"/>
  <c r="R164" i="29"/>
  <c r="S164" i="29" s="1"/>
  <c r="Q164" i="29"/>
  <c r="J164" i="29"/>
  <c r="Z163" i="29"/>
  <c r="AA163" i="29" s="1"/>
  <c r="X163" i="29"/>
  <c r="U163" i="29"/>
  <c r="T163" i="29"/>
  <c r="L163" i="29" s="1"/>
  <c r="R163" i="29"/>
  <c r="S163" i="29" s="1"/>
  <c r="J163" i="29"/>
  <c r="Q163" i="29" s="1"/>
  <c r="Z162" i="29"/>
  <c r="AA162" i="29" s="1"/>
  <c r="X162" i="29"/>
  <c r="U162" i="29"/>
  <c r="T162" i="29"/>
  <c r="L162" i="29" s="1"/>
  <c r="M162" i="29" s="1"/>
  <c r="O162" i="29" s="1"/>
  <c r="R162" i="29"/>
  <c r="S162" i="29" s="1"/>
  <c r="Q162" i="29"/>
  <c r="J162" i="29"/>
  <c r="Z161" i="29"/>
  <c r="AA161" i="29" s="1"/>
  <c r="X161" i="29"/>
  <c r="U161" i="29"/>
  <c r="T161" i="29"/>
  <c r="R161" i="29"/>
  <c r="S161" i="29" s="1"/>
  <c r="J161" i="29"/>
  <c r="Q161" i="29" s="1"/>
  <c r="Z160" i="29"/>
  <c r="AA160" i="29" s="1"/>
  <c r="X160" i="29"/>
  <c r="U160" i="29"/>
  <c r="T160" i="29"/>
  <c r="R160" i="29"/>
  <c r="S160" i="29" s="1"/>
  <c r="L160" i="29"/>
  <c r="J160" i="29"/>
  <c r="Q160" i="29" s="1"/>
  <c r="Z159" i="29"/>
  <c r="AA159" i="29" s="1"/>
  <c r="X159" i="29"/>
  <c r="U159" i="29"/>
  <c r="T159" i="29"/>
  <c r="L159" i="29" s="1"/>
  <c r="M159" i="29" s="1"/>
  <c r="R159" i="29"/>
  <c r="S159" i="29" s="1"/>
  <c r="Q159" i="29"/>
  <c r="O159" i="29"/>
  <c r="J159" i="29"/>
  <c r="Z158" i="29"/>
  <c r="AA158" i="29" s="1"/>
  <c r="X158" i="29"/>
  <c r="U158" i="29"/>
  <c r="T158" i="29"/>
  <c r="R158" i="29"/>
  <c r="S158" i="29" s="1"/>
  <c r="J158" i="29"/>
  <c r="Q158" i="29" s="1"/>
  <c r="Z157" i="29"/>
  <c r="AA157" i="29" s="1"/>
  <c r="X157" i="29"/>
  <c r="U157" i="29"/>
  <c r="T157" i="29"/>
  <c r="R157" i="29"/>
  <c r="S157" i="29" s="1"/>
  <c r="Q157" i="29"/>
  <c r="L157" i="29"/>
  <c r="J157" i="29"/>
  <c r="Z156" i="29"/>
  <c r="AA156" i="29" s="1"/>
  <c r="X156" i="29"/>
  <c r="U156" i="29"/>
  <c r="T156" i="29"/>
  <c r="L156" i="29" s="1"/>
  <c r="R156" i="29"/>
  <c r="S156" i="29" s="1"/>
  <c r="J156" i="29"/>
  <c r="Q156" i="29" s="1"/>
  <c r="AA155" i="29"/>
  <c r="Z155" i="29"/>
  <c r="X155" i="29"/>
  <c r="U155" i="29"/>
  <c r="T155" i="29"/>
  <c r="R155" i="29"/>
  <c r="S155" i="29" s="1"/>
  <c r="Q155" i="29"/>
  <c r="J155" i="29"/>
  <c r="Z154" i="29"/>
  <c r="AA154" i="29" s="1"/>
  <c r="X154" i="29"/>
  <c r="U154" i="29"/>
  <c r="T154" i="29"/>
  <c r="L154" i="29" s="1"/>
  <c r="R154" i="29"/>
  <c r="S154" i="29" s="1"/>
  <c r="J154" i="29"/>
  <c r="Q154" i="29" s="1"/>
  <c r="Z153" i="29"/>
  <c r="AA153" i="29" s="1"/>
  <c r="X153" i="29"/>
  <c r="U153" i="29"/>
  <c r="T153" i="29"/>
  <c r="R153" i="29"/>
  <c r="S153" i="29" s="1"/>
  <c r="Q153" i="29"/>
  <c r="L153" i="29"/>
  <c r="J153" i="29"/>
  <c r="Z152" i="29"/>
  <c r="AA152" i="29" s="1"/>
  <c r="X152" i="29"/>
  <c r="U152" i="29"/>
  <c r="T152" i="29"/>
  <c r="L152" i="29" s="1"/>
  <c r="R152" i="29"/>
  <c r="S152" i="29" s="1"/>
  <c r="J152" i="29"/>
  <c r="Q152" i="29" s="1"/>
  <c r="AA151" i="29"/>
  <c r="Z151" i="29"/>
  <c r="X151" i="29"/>
  <c r="U151" i="29"/>
  <c r="T151" i="29"/>
  <c r="R151" i="29"/>
  <c r="S151" i="29" s="1"/>
  <c r="Q151" i="29"/>
  <c r="J151" i="29"/>
  <c r="AA150" i="29"/>
  <c r="Z150" i="29"/>
  <c r="X150" i="29"/>
  <c r="U150" i="29"/>
  <c r="T150" i="29"/>
  <c r="R150" i="29"/>
  <c r="S150" i="29" s="1"/>
  <c r="J150" i="29"/>
  <c r="Q150" i="29" s="1"/>
  <c r="Z149" i="29"/>
  <c r="AA149" i="29" s="1"/>
  <c r="X149" i="29"/>
  <c r="U149" i="29"/>
  <c r="T149" i="29"/>
  <c r="R149" i="29"/>
  <c r="S149" i="29" s="1"/>
  <c r="Q149" i="29"/>
  <c r="J149" i="29"/>
  <c r="AA148" i="29"/>
  <c r="Z148" i="29"/>
  <c r="X148" i="29"/>
  <c r="U148" i="29"/>
  <c r="T148" i="29"/>
  <c r="R148" i="29"/>
  <c r="S148" i="29" s="1"/>
  <c r="J148" i="29"/>
  <c r="Q148" i="29" s="1"/>
  <c r="AA147" i="29"/>
  <c r="Z147" i="29"/>
  <c r="X147" i="29"/>
  <c r="L147" i="29" s="1"/>
  <c r="U147" i="29"/>
  <c r="T147" i="29"/>
  <c r="R147" i="29"/>
  <c r="S147" i="29" s="1"/>
  <c r="Q147" i="29"/>
  <c r="J147" i="29"/>
  <c r="AA146" i="29"/>
  <c r="Z146" i="29"/>
  <c r="X146" i="29"/>
  <c r="U146" i="29"/>
  <c r="T146" i="29"/>
  <c r="L146" i="29" s="1"/>
  <c r="R146" i="29"/>
  <c r="S146" i="29" s="1"/>
  <c r="J146" i="29"/>
  <c r="Q146" i="29" s="1"/>
  <c r="AA145" i="29"/>
  <c r="Z145" i="29"/>
  <c r="X145" i="29"/>
  <c r="U145" i="29"/>
  <c r="T145" i="29"/>
  <c r="R145" i="29"/>
  <c r="S145" i="29" s="1"/>
  <c r="Q145" i="29"/>
  <c r="J145" i="29"/>
  <c r="Z144" i="29"/>
  <c r="AA144" i="29" s="1"/>
  <c r="X144" i="29"/>
  <c r="U144" i="29"/>
  <c r="T144" i="29"/>
  <c r="R144" i="29"/>
  <c r="S144" i="29" s="1"/>
  <c r="J144" i="29"/>
  <c r="Q144" i="29" s="1"/>
  <c r="Z143" i="29"/>
  <c r="AA143" i="29" s="1"/>
  <c r="X143" i="29"/>
  <c r="U143" i="29"/>
  <c r="T143" i="29"/>
  <c r="R143" i="29"/>
  <c r="S143" i="29" s="1"/>
  <c r="Q143" i="29"/>
  <c r="O143" i="29"/>
  <c r="L143" i="29"/>
  <c r="M143" i="29" s="1"/>
  <c r="J143" i="29"/>
  <c r="Z142" i="29"/>
  <c r="AA142" i="29" s="1"/>
  <c r="X142" i="29"/>
  <c r="U142" i="29"/>
  <c r="T142" i="29"/>
  <c r="L142" i="29" s="1"/>
  <c r="R142" i="29"/>
  <c r="S142" i="29" s="1"/>
  <c r="J142" i="29"/>
  <c r="Q142" i="29" s="1"/>
  <c r="Z141" i="29"/>
  <c r="AA141" i="29" s="1"/>
  <c r="X141" i="29"/>
  <c r="U141" i="29"/>
  <c r="T141" i="29"/>
  <c r="R141" i="29"/>
  <c r="S141" i="29" s="1"/>
  <c r="Q141" i="29"/>
  <c r="J141" i="29"/>
  <c r="Z140" i="29"/>
  <c r="AA140" i="29" s="1"/>
  <c r="X140" i="29"/>
  <c r="U140" i="29"/>
  <c r="T140" i="29"/>
  <c r="L140" i="29" s="1"/>
  <c r="R140" i="29"/>
  <c r="S140" i="29" s="1"/>
  <c r="J140" i="29"/>
  <c r="Q140" i="29" s="1"/>
  <c r="AA139" i="29"/>
  <c r="Z139" i="29"/>
  <c r="X139" i="29"/>
  <c r="U139" i="29"/>
  <c r="T139" i="29"/>
  <c r="R139" i="29"/>
  <c r="S139" i="29" s="1"/>
  <c r="Q139" i="29"/>
  <c r="L139" i="29"/>
  <c r="M139" i="29" s="1"/>
  <c r="O139" i="29" s="1"/>
  <c r="J139" i="29"/>
  <c r="Z138" i="29"/>
  <c r="AA138" i="29" s="1"/>
  <c r="X138" i="29"/>
  <c r="U138" i="29"/>
  <c r="T138" i="29"/>
  <c r="R138" i="29"/>
  <c r="S138" i="29" s="1"/>
  <c r="J138" i="29"/>
  <c r="Q138" i="29" s="1"/>
  <c r="Z137" i="29"/>
  <c r="AA137" i="29" s="1"/>
  <c r="X137" i="29"/>
  <c r="U137" i="29"/>
  <c r="T137" i="29"/>
  <c r="R137" i="29"/>
  <c r="S137" i="29" s="1"/>
  <c r="Q137" i="29"/>
  <c r="L137" i="29"/>
  <c r="J137" i="29"/>
  <c r="Z136" i="29"/>
  <c r="AA136" i="29" s="1"/>
  <c r="X136" i="29"/>
  <c r="U136" i="29"/>
  <c r="T136" i="29"/>
  <c r="L136" i="29" s="1"/>
  <c r="R136" i="29"/>
  <c r="S136" i="29" s="1"/>
  <c r="J136" i="29"/>
  <c r="Q136" i="29" s="1"/>
  <c r="Z135" i="29"/>
  <c r="AA135" i="29" s="1"/>
  <c r="X135" i="29"/>
  <c r="U135" i="29"/>
  <c r="T135" i="29"/>
  <c r="R135" i="29"/>
  <c r="S135" i="29" s="1"/>
  <c r="Q135" i="29"/>
  <c r="J135" i="29"/>
  <c r="AA134" i="29"/>
  <c r="Z134" i="29"/>
  <c r="X134" i="29"/>
  <c r="U134" i="29"/>
  <c r="T134" i="29"/>
  <c r="R134" i="29"/>
  <c r="S134" i="29" s="1"/>
  <c r="J134" i="29"/>
  <c r="Q134" i="29" s="1"/>
  <c r="AA133" i="29"/>
  <c r="Z133" i="29"/>
  <c r="X133" i="29"/>
  <c r="U133" i="29"/>
  <c r="T133" i="29"/>
  <c r="R133" i="29"/>
  <c r="S133" i="29" s="1"/>
  <c r="Q133" i="29"/>
  <c r="J133" i="29"/>
  <c r="AA132" i="29"/>
  <c r="Z132" i="29"/>
  <c r="X132" i="29"/>
  <c r="U132" i="29"/>
  <c r="T132" i="29"/>
  <c r="R132" i="29"/>
  <c r="S132" i="29" s="1"/>
  <c r="J132" i="29"/>
  <c r="Q132" i="29" s="1"/>
  <c r="Z131" i="29"/>
  <c r="AA131" i="29" s="1"/>
  <c r="X131" i="29"/>
  <c r="L131" i="29" s="1"/>
  <c r="U131" i="29"/>
  <c r="T131" i="29"/>
  <c r="R131" i="29"/>
  <c r="S131" i="29" s="1"/>
  <c r="Q131" i="29"/>
  <c r="J131" i="29"/>
  <c r="AA130" i="29"/>
  <c r="Z130" i="29"/>
  <c r="X130" i="29"/>
  <c r="U130" i="29"/>
  <c r="T130" i="29"/>
  <c r="R130" i="29"/>
  <c r="S130" i="29" s="1"/>
  <c r="J130" i="29"/>
  <c r="Q130" i="29" s="1"/>
  <c r="Z129" i="29"/>
  <c r="AA129" i="29" s="1"/>
  <c r="X129" i="29"/>
  <c r="U129" i="29"/>
  <c r="T129" i="29"/>
  <c r="R129" i="29"/>
  <c r="S129" i="29" s="1"/>
  <c r="Q129" i="29"/>
  <c r="J129" i="29"/>
  <c r="AA128" i="29"/>
  <c r="Z128" i="29"/>
  <c r="X128" i="29"/>
  <c r="U128" i="29"/>
  <c r="T128" i="29"/>
  <c r="R128" i="29"/>
  <c r="S128" i="29" s="1"/>
  <c r="L128" i="29"/>
  <c r="J128" i="29"/>
  <c r="Q128" i="29" s="1"/>
  <c r="AA127" i="29"/>
  <c r="Z127" i="29"/>
  <c r="X127" i="29"/>
  <c r="U127" i="29"/>
  <c r="T127" i="29"/>
  <c r="R127" i="29"/>
  <c r="S127" i="29" s="1"/>
  <c r="Q127" i="29"/>
  <c r="L127" i="29"/>
  <c r="J127" i="29"/>
  <c r="Z126" i="29"/>
  <c r="AA126" i="29" s="1"/>
  <c r="X126" i="29"/>
  <c r="U126" i="29"/>
  <c r="T126" i="29"/>
  <c r="L126" i="29" s="1"/>
  <c r="R126" i="29"/>
  <c r="S126" i="29" s="1"/>
  <c r="J126" i="29"/>
  <c r="Q126" i="29" s="1"/>
  <c r="Z125" i="29"/>
  <c r="AA125" i="29" s="1"/>
  <c r="X125" i="29"/>
  <c r="L125" i="29" s="1"/>
  <c r="U125" i="29"/>
  <c r="T125" i="29"/>
  <c r="R125" i="29"/>
  <c r="S125" i="29" s="1"/>
  <c r="Q125" i="29"/>
  <c r="J125" i="29"/>
  <c r="AA124" i="29"/>
  <c r="Z124" i="29"/>
  <c r="X124" i="29"/>
  <c r="U124" i="29"/>
  <c r="T124" i="29"/>
  <c r="R124" i="29"/>
  <c r="S124" i="29" s="1"/>
  <c r="J124" i="29"/>
  <c r="Q124" i="29" s="1"/>
  <c r="Z123" i="29"/>
  <c r="AA123" i="29" s="1"/>
  <c r="X123" i="29"/>
  <c r="U123" i="29"/>
  <c r="T123" i="29"/>
  <c r="R123" i="29"/>
  <c r="S123" i="29" s="1"/>
  <c r="J123" i="29"/>
  <c r="Q123" i="29" s="1"/>
  <c r="Z122" i="29"/>
  <c r="AA122" i="29" s="1"/>
  <c r="X122" i="29"/>
  <c r="U122" i="29"/>
  <c r="T122" i="29"/>
  <c r="R122" i="29"/>
  <c r="S122" i="29" s="1"/>
  <c r="Q122" i="29"/>
  <c r="L122" i="29"/>
  <c r="J122" i="29"/>
  <c r="Z121" i="29"/>
  <c r="AA121" i="29" s="1"/>
  <c r="X121" i="29"/>
  <c r="U121" i="29"/>
  <c r="T121" i="29"/>
  <c r="R121" i="29"/>
  <c r="S121" i="29" s="1"/>
  <c r="Q121" i="29"/>
  <c r="L121" i="29"/>
  <c r="J121" i="29"/>
  <c r="Z120" i="29"/>
  <c r="AA120" i="29" s="1"/>
  <c r="X120" i="29"/>
  <c r="U120" i="29"/>
  <c r="T120" i="29"/>
  <c r="R120" i="29"/>
  <c r="S120" i="29" s="1"/>
  <c r="Q120" i="29"/>
  <c r="J120" i="29"/>
  <c r="Z119" i="29"/>
  <c r="AA119" i="29" s="1"/>
  <c r="X119" i="29"/>
  <c r="U119" i="29"/>
  <c r="T119" i="29"/>
  <c r="R119" i="29"/>
  <c r="S119" i="29" s="1"/>
  <c r="J119" i="29"/>
  <c r="Q119" i="29" s="1"/>
  <c r="Z118" i="29"/>
  <c r="AA118" i="29" s="1"/>
  <c r="X118" i="29"/>
  <c r="U118" i="29"/>
  <c r="T118" i="29"/>
  <c r="R118" i="29"/>
  <c r="S118" i="29" s="1"/>
  <c r="J118" i="29"/>
  <c r="Q118" i="29" s="1"/>
  <c r="AA117" i="29"/>
  <c r="Z117" i="29"/>
  <c r="X117" i="29"/>
  <c r="U117" i="29"/>
  <c r="T117" i="29"/>
  <c r="R117" i="29"/>
  <c r="S117" i="29" s="1"/>
  <c r="Q117" i="29"/>
  <c r="J117" i="29"/>
  <c r="Z116" i="29"/>
  <c r="AA116" i="29" s="1"/>
  <c r="X116" i="29"/>
  <c r="U116" i="29"/>
  <c r="T116" i="29"/>
  <c r="L116" i="29" s="1"/>
  <c r="R116" i="29"/>
  <c r="S116" i="29" s="1"/>
  <c r="J116" i="29"/>
  <c r="Q116" i="29" s="1"/>
  <c r="Z115" i="29"/>
  <c r="AA115" i="29" s="1"/>
  <c r="X115" i="29"/>
  <c r="U115" i="29"/>
  <c r="L115" i="29" s="1"/>
  <c r="M115" i="29" s="1"/>
  <c r="O115" i="29" s="1"/>
  <c r="T115" i="29"/>
  <c r="R115" i="29"/>
  <c r="S115" i="29" s="1"/>
  <c r="Q115" i="29"/>
  <c r="J115" i="29"/>
  <c r="AA114" i="29"/>
  <c r="Z114" i="29"/>
  <c r="X114" i="29"/>
  <c r="U114" i="29"/>
  <c r="T114" i="29"/>
  <c r="R114" i="29"/>
  <c r="S114" i="29" s="1"/>
  <c r="J114" i="29"/>
  <c r="Q114" i="29" s="1"/>
  <c r="AA113" i="29"/>
  <c r="Z113" i="29"/>
  <c r="X113" i="29"/>
  <c r="U113" i="29"/>
  <c r="T113" i="29"/>
  <c r="R113" i="29"/>
  <c r="S113" i="29" s="1"/>
  <c r="J113" i="29"/>
  <c r="Q113" i="29" s="1"/>
  <c r="Z112" i="29"/>
  <c r="AA112" i="29" s="1"/>
  <c r="X112" i="29"/>
  <c r="U112" i="29"/>
  <c r="T112" i="29"/>
  <c r="R112" i="29"/>
  <c r="S112" i="29" s="1"/>
  <c r="J112" i="29"/>
  <c r="Q112" i="29" s="1"/>
  <c r="AA111" i="29"/>
  <c r="Z111" i="29"/>
  <c r="X111" i="29"/>
  <c r="U111" i="29"/>
  <c r="T111" i="29"/>
  <c r="R111" i="29"/>
  <c r="S111" i="29" s="1"/>
  <c r="O111" i="29"/>
  <c r="L111" i="29"/>
  <c r="M111" i="29" s="1"/>
  <c r="J111" i="29"/>
  <c r="Q111" i="29" s="1"/>
  <c r="AA110" i="29"/>
  <c r="Z110" i="29"/>
  <c r="X110" i="29"/>
  <c r="U110" i="29"/>
  <c r="L110" i="29" s="1"/>
  <c r="T110" i="29"/>
  <c r="R110" i="29"/>
  <c r="S110" i="29" s="1"/>
  <c r="Q110" i="29"/>
  <c r="J110" i="29"/>
  <c r="Z109" i="29"/>
  <c r="AA109" i="29" s="1"/>
  <c r="X109" i="29"/>
  <c r="U109" i="29"/>
  <c r="L109" i="29" s="1"/>
  <c r="T109" i="29"/>
  <c r="R109" i="29"/>
  <c r="S109" i="29" s="1"/>
  <c r="Q109" i="29"/>
  <c r="J109" i="29"/>
  <c r="Z108" i="29"/>
  <c r="AA108" i="29" s="1"/>
  <c r="X108" i="29"/>
  <c r="U108" i="29"/>
  <c r="T108" i="29"/>
  <c r="R108" i="29"/>
  <c r="S108" i="29" s="1"/>
  <c r="J108" i="29"/>
  <c r="Q108" i="29" s="1"/>
  <c r="AA107" i="29"/>
  <c r="Z107" i="29"/>
  <c r="X107" i="29"/>
  <c r="U107" i="29"/>
  <c r="L107" i="29" s="1"/>
  <c r="T107" i="29"/>
  <c r="R107" i="29"/>
  <c r="S107" i="29" s="1"/>
  <c r="J107" i="29"/>
  <c r="Q107" i="29" s="1"/>
  <c r="Z106" i="29"/>
  <c r="AA106" i="29" s="1"/>
  <c r="X106" i="29"/>
  <c r="U106" i="29"/>
  <c r="T106" i="29"/>
  <c r="L106" i="29" s="1"/>
  <c r="R106" i="29"/>
  <c r="S106" i="29" s="1"/>
  <c r="Q106" i="29"/>
  <c r="J106" i="29"/>
  <c r="Z105" i="29"/>
  <c r="AA105" i="29" s="1"/>
  <c r="X105" i="29"/>
  <c r="U105" i="29"/>
  <c r="T105" i="29"/>
  <c r="R105" i="29"/>
  <c r="S105" i="29" s="1"/>
  <c r="Q105" i="29"/>
  <c r="L105" i="29"/>
  <c r="J105" i="29"/>
  <c r="AA104" i="29"/>
  <c r="Z104" i="29"/>
  <c r="X104" i="29"/>
  <c r="U104" i="29"/>
  <c r="T104" i="29"/>
  <c r="L104" i="29" s="1"/>
  <c r="R104" i="29"/>
  <c r="S104" i="29" s="1"/>
  <c r="Q104" i="29"/>
  <c r="J104" i="29"/>
  <c r="Z103" i="29"/>
  <c r="AA103" i="29" s="1"/>
  <c r="X103" i="29"/>
  <c r="U103" i="29"/>
  <c r="L103" i="29" s="1"/>
  <c r="T103" i="29"/>
  <c r="R103" i="29"/>
  <c r="S103" i="29" s="1"/>
  <c r="J103" i="29"/>
  <c r="Q103" i="29" s="1"/>
  <c r="Z102" i="29"/>
  <c r="AA102" i="29" s="1"/>
  <c r="X102" i="29"/>
  <c r="U102" i="29"/>
  <c r="T102" i="29"/>
  <c r="R102" i="29"/>
  <c r="S102" i="29" s="1"/>
  <c r="J102" i="29"/>
  <c r="Q102" i="29" s="1"/>
  <c r="AA101" i="29"/>
  <c r="Z101" i="29"/>
  <c r="X101" i="29"/>
  <c r="U101" i="29"/>
  <c r="T101" i="29"/>
  <c r="R101" i="29"/>
  <c r="S101" i="29" s="1"/>
  <c r="Q101" i="29"/>
  <c r="J101" i="29"/>
  <c r="Z100" i="29"/>
  <c r="AA100" i="29" s="1"/>
  <c r="X100" i="29"/>
  <c r="U100" i="29"/>
  <c r="T100" i="29"/>
  <c r="R100" i="29"/>
  <c r="S100" i="29" s="1"/>
  <c r="Q100" i="29"/>
  <c r="J100" i="29"/>
  <c r="Z99" i="29"/>
  <c r="AA99" i="29" s="1"/>
  <c r="X99" i="29"/>
  <c r="U99" i="29"/>
  <c r="T99" i="29"/>
  <c r="L99" i="29" s="1"/>
  <c r="R99" i="29"/>
  <c r="S99" i="29" s="1"/>
  <c r="Q99" i="29"/>
  <c r="J99" i="29"/>
  <c r="AA98" i="29"/>
  <c r="Z98" i="29"/>
  <c r="X98" i="29"/>
  <c r="U98" i="29"/>
  <c r="T98" i="29"/>
  <c r="R98" i="29"/>
  <c r="S98" i="29" s="1"/>
  <c r="J98" i="29"/>
  <c r="Q98" i="29" s="1"/>
  <c r="Z97" i="29"/>
  <c r="AA97" i="29" s="1"/>
  <c r="X97" i="29"/>
  <c r="U97" i="29"/>
  <c r="T97" i="29"/>
  <c r="L97" i="29" s="1"/>
  <c r="R97" i="29"/>
  <c r="S97" i="29" s="1"/>
  <c r="Q97" i="29"/>
  <c r="J97" i="29"/>
  <c r="Z96" i="29"/>
  <c r="AA96" i="29" s="1"/>
  <c r="X96" i="29"/>
  <c r="U96" i="29"/>
  <c r="T96" i="29"/>
  <c r="R96" i="29"/>
  <c r="S96" i="29" s="1"/>
  <c r="Q96" i="29"/>
  <c r="L96" i="29"/>
  <c r="J96" i="29"/>
  <c r="AA95" i="29"/>
  <c r="Z95" i="29"/>
  <c r="X95" i="29"/>
  <c r="U95" i="29"/>
  <c r="T95" i="29"/>
  <c r="L95" i="29" s="1"/>
  <c r="R95" i="29"/>
  <c r="S95" i="29" s="1"/>
  <c r="Q95" i="29"/>
  <c r="J95" i="29"/>
  <c r="AA94" i="29"/>
  <c r="Z94" i="29"/>
  <c r="X94" i="29"/>
  <c r="U94" i="29"/>
  <c r="T94" i="29"/>
  <c r="R94" i="29"/>
  <c r="S94" i="29" s="1"/>
  <c r="J94" i="29"/>
  <c r="Q94" i="29" s="1"/>
  <c r="Z93" i="29"/>
  <c r="AA93" i="29" s="1"/>
  <c r="X93" i="29"/>
  <c r="L93" i="29" s="1"/>
  <c r="U93" i="29"/>
  <c r="T93" i="29"/>
  <c r="R93" i="29"/>
  <c r="S93" i="29" s="1"/>
  <c r="J93" i="29"/>
  <c r="Q93" i="29" s="1"/>
  <c r="Z92" i="29"/>
  <c r="AA92" i="29" s="1"/>
  <c r="X92" i="29"/>
  <c r="U92" i="29"/>
  <c r="T92" i="29"/>
  <c r="L92" i="29" s="1"/>
  <c r="R92" i="29"/>
  <c r="S92" i="29" s="1"/>
  <c r="Q92" i="29"/>
  <c r="J92" i="29"/>
  <c r="Z91" i="29"/>
  <c r="AA91" i="29" s="1"/>
  <c r="X91" i="29"/>
  <c r="U91" i="29"/>
  <c r="T91" i="29"/>
  <c r="R91" i="29"/>
  <c r="S91" i="29" s="1"/>
  <c r="J91" i="29"/>
  <c r="Q91" i="29" s="1"/>
  <c r="Z90" i="29"/>
  <c r="AA90" i="29" s="1"/>
  <c r="X90" i="29"/>
  <c r="U90" i="29"/>
  <c r="T90" i="29"/>
  <c r="R90" i="29"/>
  <c r="S90" i="29" s="1"/>
  <c r="Q90" i="29"/>
  <c r="L90" i="29"/>
  <c r="J90" i="29"/>
  <c r="Z89" i="29"/>
  <c r="AA89" i="29" s="1"/>
  <c r="X89" i="29"/>
  <c r="U89" i="29"/>
  <c r="T89" i="29"/>
  <c r="L89" i="29" s="1"/>
  <c r="R89" i="29"/>
  <c r="S89" i="29" s="1"/>
  <c r="Q89" i="29"/>
  <c r="J89" i="29"/>
  <c r="Z88" i="29"/>
  <c r="AA88" i="29" s="1"/>
  <c r="X88" i="29"/>
  <c r="U88" i="29"/>
  <c r="T88" i="29"/>
  <c r="S88" i="29"/>
  <c r="R88" i="29"/>
  <c r="Q88" i="29"/>
  <c r="J88" i="29"/>
  <c r="Z87" i="29"/>
  <c r="AA87" i="29" s="1"/>
  <c r="X87" i="29"/>
  <c r="U87" i="29"/>
  <c r="T87" i="29"/>
  <c r="L87" i="29" s="1"/>
  <c r="R87" i="29"/>
  <c r="S87" i="29" s="1"/>
  <c r="Q87" i="29"/>
  <c r="J87" i="29"/>
  <c r="AA86" i="29"/>
  <c r="Z86" i="29"/>
  <c r="X86" i="29"/>
  <c r="U86" i="29"/>
  <c r="T86" i="29"/>
  <c r="S86" i="29"/>
  <c r="R86" i="29"/>
  <c r="J86" i="29"/>
  <c r="Q86" i="29" s="1"/>
  <c r="AA85" i="29"/>
  <c r="Z85" i="29"/>
  <c r="X85" i="29"/>
  <c r="L85" i="29" s="1"/>
  <c r="M85" i="29" s="1"/>
  <c r="O85" i="29" s="1"/>
  <c r="U85" i="29"/>
  <c r="T85" i="29"/>
  <c r="R85" i="29"/>
  <c r="S85" i="29" s="1"/>
  <c r="J85" i="29"/>
  <c r="Q85" i="29" s="1"/>
  <c r="Z84" i="29"/>
  <c r="AA84" i="29" s="1"/>
  <c r="X84" i="29"/>
  <c r="U84" i="29"/>
  <c r="T84" i="29"/>
  <c r="L84" i="29" s="1"/>
  <c r="R84" i="29"/>
  <c r="S84" i="29" s="1"/>
  <c r="Q84" i="29"/>
  <c r="J84" i="29"/>
  <c r="Z83" i="29"/>
  <c r="AA83" i="29" s="1"/>
  <c r="X83" i="29"/>
  <c r="U83" i="29"/>
  <c r="T83" i="29"/>
  <c r="L83" i="29" s="1"/>
  <c r="R83" i="29"/>
  <c r="S83" i="29" s="1"/>
  <c r="J83" i="29"/>
  <c r="Q83" i="29" s="1"/>
  <c r="Z82" i="29"/>
  <c r="AA82" i="29" s="1"/>
  <c r="X82" i="29"/>
  <c r="U82" i="29"/>
  <c r="T82" i="29"/>
  <c r="L82" i="29" s="1"/>
  <c r="R82" i="29"/>
  <c r="S82" i="29" s="1"/>
  <c r="Q82" i="29"/>
  <c r="J82" i="29"/>
  <c r="Z81" i="29"/>
  <c r="AA81" i="29" s="1"/>
  <c r="X81" i="29"/>
  <c r="U81" i="29"/>
  <c r="T81" i="29"/>
  <c r="L81" i="29" s="1"/>
  <c r="R81" i="29"/>
  <c r="S81" i="29" s="1"/>
  <c r="Q81" i="29"/>
  <c r="J81" i="29"/>
  <c r="AA80" i="29"/>
  <c r="Z80" i="29"/>
  <c r="X80" i="29"/>
  <c r="U80" i="29"/>
  <c r="T80" i="29"/>
  <c r="S80" i="29"/>
  <c r="R80" i="29"/>
  <c r="L80" i="29"/>
  <c r="J80" i="29"/>
  <c r="Q80" i="29" s="1"/>
  <c r="Z79" i="29"/>
  <c r="AA79" i="29" s="1"/>
  <c r="X79" i="29"/>
  <c r="U79" i="29"/>
  <c r="T79" i="29"/>
  <c r="R79" i="29"/>
  <c r="S79" i="29" s="1"/>
  <c r="Q79" i="29"/>
  <c r="J79" i="29"/>
  <c r="AA78" i="29"/>
  <c r="Z78" i="29"/>
  <c r="X78" i="29"/>
  <c r="U78" i="29"/>
  <c r="T78" i="29"/>
  <c r="R78" i="29"/>
  <c r="S78" i="29" s="1"/>
  <c r="J78" i="29"/>
  <c r="Q78" i="29" s="1"/>
  <c r="Z77" i="29"/>
  <c r="AA77" i="29" s="1"/>
  <c r="X77" i="29"/>
  <c r="U77" i="29"/>
  <c r="T77" i="29"/>
  <c r="R77" i="29"/>
  <c r="S77" i="29" s="1"/>
  <c r="J77" i="29"/>
  <c r="Q77" i="29" s="1"/>
  <c r="AA76" i="29"/>
  <c r="Z76" i="29"/>
  <c r="X76" i="29"/>
  <c r="U76" i="29"/>
  <c r="T76" i="29"/>
  <c r="R76" i="29"/>
  <c r="S76" i="29" s="1"/>
  <c r="Q76" i="29"/>
  <c r="J76" i="29"/>
  <c r="Z75" i="29"/>
  <c r="AA75" i="29" s="1"/>
  <c r="X75" i="29"/>
  <c r="U75" i="29"/>
  <c r="T75" i="29"/>
  <c r="R75" i="29"/>
  <c r="S75" i="29" s="1"/>
  <c r="J75" i="29"/>
  <c r="Q75" i="29" s="1"/>
  <c r="AA74" i="29"/>
  <c r="Z74" i="29"/>
  <c r="X74" i="29"/>
  <c r="U74" i="29"/>
  <c r="T74" i="29"/>
  <c r="R74" i="29"/>
  <c r="S74" i="29" s="1"/>
  <c r="Q74" i="29"/>
  <c r="J74" i="29"/>
  <c r="Z73" i="29"/>
  <c r="AA73" i="29" s="1"/>
  <c r="X73" i="29"/>
  <c r="U73" i="29"/>
  <c r="L73" i="29" s="1"/>
  <c r="T73" i="29"/>
  <c r="S73" i="29"/>
  <c r="R73" i="29"/>
  <c r="J73" i="29"/>
  <c r="Q73" i="29" s="1"/>
  <c r="Z72" i="29"/>
  <c r="AA72" i="29" s="1"/>
  <c r="X72" i="29"/>
  <c r="U72" i="29"/>
  <c r="T72" i="29"/>
  <c r="L72" i="29" s="1"/>
  <c r="M72" i="29" s="1"/>
  <c r="R72" i="29"/>
  <c r="S72" i="29" s="1"/>
  <c r="Q72" i="29"/>
  <c r="O72" i="29"/>
  <c r="J72" i="29"/>
  <c r="Z71" i="29"/>
  <c r="AA71" i="29" s="1"/>
  <c r="X71" i="29"/>
  <c r="U71" i="29"/>
  <c r="L71" i="29" s="1"/>
  <c r="T71" i="29"/>
  <c r="S71" i="29"/>
  <c r="R71" i="29"/>
  <c r="J71" i="29"/>
  <c r="Q71" i="29" s="1"/>
  <c r="Z70" i="29"/>
  <c r="AA70" i="29" s="1"/>
  <c r="X70" i="29"/>
  <c r="U70" i="29"/>
  <c r="T70" i="29"/>
  <c r="L70" i="29" s="1"/>
  <c r="R70" i="29"/>
  <c r="S70" i="29" s="1"/>
  <c r="Q70" i="29"/>
  <c r="J70" i="29"/>
  <c r="Z69" i="29"/>
  <c r="AA69" i="29" s="1"/>
  <c r="X69" i="29"/>
  <c r="U69" i="29"/>
  <c r="L69" i="29" s="1"/>
  <c r="T69" i="29"/>
  <c r="R69" i="29"/>
  <c r="S69" i="29" s="1"/>
  <c r="J69" i="29"/>
  <c r="Q69" i="29" s="1"/>
  <c r="Z68" i="29"/>
  <c r="AA68" i="29" s="1"/>
  <c r="X68" i="29"/>
  <c r="U68" i="29"/>
  <c r="T68" i="29"/>
  <c r="L68" i="29" s="1"/>
  <c r="M68" i="29" s="1"/>
  <c r="O68" i="29" s="1"/>
  <c r="R68" i="29"/>
  <c r="S68" i="29" s="1"/>
  <c r="Q68" i="29"/>
  <c r="J68" i="29"/>
  <c r="Z67" i="29"/>
  <c r="AA67" i="29" s="1"/>
  <c r="X67" i="29"/>
  <c r="U67" i="29"/>
  <c r="L67" i="29" s="1"/>
  <c r="T67" i="29"/>
  <c r="R67" i="29"/>
  <c r="S67" i="29" s="1"/>
  <c r="J67" i="29"/>
  <c r="Q67" i="29" s="1"/>
  <c r="Z66" i="29"/>
  <c r="AA66" i="29" s="1"/>
  <c r="X66" i="29"/>
  <c r="U66" i="29"/>
  <c r="T66" i="29"/>
  <c r="R66" i="29"/>
  <c r="S66" i="29" s="1"/>
  <c r="Q66" i="29"/>
  <c r="J66" i="29"/>
  <c r="Z65" i="29"/>
  <c r="AA65" i="29" s="1"/>
  <c r="X65" i="29"/>
  <c r="U65" i="29"/>
  <c r="T65" i="29"/>
  <c r="S65" i="29"/>
  <c r="R65" i="29"/>
  <c r="J65" i="29"/>
  <c r="Q65" i="29" s="1"/>
  <c r="Z64" i="29"/>
  <c r="AA64" i="29" s="1"/>
  <c r="X64" i="29"/>
  <c r="U64" i="29"/>
  <c r="T64" i="29"/>
  <c r="R64" i="29"/>
  <c r="S64" i="29" s="1"/>
  <c r="Q64" i="29"/>
  <c r="J64" i="29"/>
  <c r="Z63" i="29"/>
  <c r="AA63" i="29" s="1"/>
  <c r="X63" i="29"/>
  <c r="U63" i="29"/>
  <c r="L63" i="29" s="1"/>
  <c r="T63" i="29"/>
  <c r="S63" i="29"/>
  <c r="R63" i="29"/>
  <c r="J63" i="29"/>
  <c r="Q63" i="29" s="1"/>
  <c r="Z62" i="29"/>
  <c r="AA62" i="29" s="1"/>
  <c r="X62" i="29"/>
  <c r="U62" i="29"/>
  <c r="L62" i="29" s="1"/>
  <c r="T62" i="29"/>
  <c r="R62" i="29"/>
  <c r="S62" i="29" s="1"/>
  <c r="Q62" i="29"/>
  <c r="J62" i="29"/>
  <c r="Z61" i="29"/>
  <c r="AA61" i="29" s="1"/>
  <c r="X61" i="29"/>
  <c r="U61" i="29"/>
  <c r="L61" i="29" s="1"/>
  <c r="T61" i="29"/>
  <c r="S61" i="29"/>
  <c r="R61" i="29"/>
  <c r="J61" i="29"/>
  <c r="Q61" i="29" s="1"/>
  <c r="Z60" i="29"/>
  <c r="AA60" i="29" s="1"/>
  <c r="X60" i="29"/>
  <c r="U60" i="29"/>
  <c r="T60" i="29"/>
  <c r="R60" i="29"/>
  <c r="S60" i="29" s="1"/>
  <c r="Q60" i="29"/>
  <c r="J60" i="29"/>
  <c r="Z59" i="29"/>
  <c r="AA59" i="29" s="1"/>
  <c r="X59" i="29"/>
  <c r="U59" i="29"/>
  <c r="L59" i="29" s="1"/>
  <c r="T59" i="29"/>
  <c r="R59" i="29"/>
  <c r="S59" i="29" s="1"/>
  <c r="J59" i="29"/>
  <c r="Q59" i="29" s="1"/>
  <c r="Z58" i="29"/>
  <c r="AA58" i="29" s="1"/>
  <c r="X58" i="29"/>
  <c r="U58" i="29"/>
  <c r="T58" i="29"/>
  <c r="R58" i="29"/>
  <c r="S58" i="29" s="1"/>
  <c r="Q58" i="29"/>
  <c r="J58" i="29"/>
  <c r="Z57" i="29"/>
  <c r="AA57" i="29" s="1"/>
  <c r="X57" i="29"/>
  <c r="U57" i="29"/>
  <c r="T57" i="29"/>
  <c r="R57" i="29"/>
  <c r="S57" i="29" s="1"/>
  <c r="J57" i="29"/>
  <c r="Q57" i="29" s="1"/>
  <c r="Z56" i="29"/>
  <c r="AA56" i="29" s="1"/>
  <c r="X56" i="29"/>
  <c r="U56" i="29"/>
  <c r="L56" i="29" s="1"/>
  <c r="M56" i="29" s="1"/>
  <c r="O56" i="29" s="1"/>
  <c r="T56" i="29"/>
  <c r="R56" i="29"/>
  <c r="S56" i="29" s="1"/>
  <c r="Q56" i="29"/>
  <c r="J56" i="29"/>
  <c r="Z55" i="29"/>
  <c r="AA55" i="29" s="1"/>
  <c r="X55" i="29"/>
  <c r="U55" i="29"/>
  <c r="T55" i="29"/>
  <c r="R55" i="29"/>
  <c r="S55" i="29" s="1"/>
  <c r="J55" i="29"/>
  <c r="Q55" i="29" s="1"/>
  <c r="Z54" i="29"/>
  <c r="AA54" i="29" s="1"/>
  <c r="X54" i="29"/>
  <c r="U54" i="29"/>
  <c r="L54" i="29" s="1"/>
  <c r="M54" i="29" s="1"/>
  <c r="O54" i="29" s="1"/>
  <c r="T54" i="29"/>
  <c r="R54" i="29"/>
  <c r="S54" i="29" s="1"/>
  <c r="Q54" i="29"/>
  <c r="J54" i="29"/>
  <c r="Z53" i="29"/>
  <c r="AA53" i="29" s="1"/>
  <c r="X53" i="29"/>
  <c r="U53" i="29"/>
  <c r="T53" i="29"/>
  <c r="S53" i="29"/>
  <c r="R53" i="29"/>
  <c r="J53" i="29"/>
  <c r="Q53" i="29" s="1"/>
  <c r="Z52" i="29"/>
  <c r="AA52" i="29" s="1"/>
  <c r="X52" i="29"/>
  <c r="U52" i="29"/>
  <c r="L52" i="29" s="1"/>
  <c r="M52" i="29" s="1"/>
  <c r="T52" i="29"/>
  <c r="R52" i="29"/>
  <c r="S52" i="29" s="1"/>
  <c r="Q52" i="29"/>
  <c r="O52" i="29"/>
  <c r="J52" i="29"/>
  <c r="Z51" i="29"/>
  <c r="AA51" i="29" s="1"/>
  <c r="X51" i="29"/>
  <c r="U51" i="29"/>
  <c r="T51" i="29"/>
  <c r="R51" i="29"/>
  <c r="S51" i="29" s="1"/>
  <c r="L51" i="29"/>
  <c r="J51" i="29"/>
  <c r="Q51" i="29" s="1"/>
  <c r="Z50" i="29"/>
  <c r="AA50" i="29" s="1"/>
  <c r="X50" i="29"/>
  <c r="U50" i="29"/>
  <c r="T50" i="29"/>
  <c r="R50" i="29"/>
  <c r="S50" i="29" s="1"/>
  <c r="Q50" i="29"/>
  <c r="J50" i="29"/>
  <c r="Z49" i="29"/>
  <c r="AA49" i="29" s="1"/>
  <c r="X49" i="29"/>
  <c r="U49" i="29"/>
  <c r="T49" i="29"/>
  <c r="R49" i="29"/>
  <c r="S49" i="29" s="1"/>
  <c r="L49" i="29"/>
  <c r="J49" i="29"/>
  <c r="Q49" i="29" s="1"/>
  <c r="Z48" i="29"/>
  <c r="AA48" i="29" s="1"/>
  <c r="X48" i="29"/>
  <c r="U48" i="29"/>
  <c r="T48" i="29"/>
  <c r="R48" i="29"/>
  <c r="S48" i="29" s="1"/>
  <c r="Q48" i="29"/>
  <c r="J48" i="29"/>
  <c r="Z47" i="29"/>
  <c r="AA47" i="29" s="1"/>
  <c r="X47" i="29"/>
  <c r="U47" i="29"/>
  <c r="T47" i="29"/>
  <c r="S47" i="29"/>
  <c r="R47" i="29"/>
  <c r="J47" i="29"/>
  <c r="Q47" i="29" s="1"/>
  <c r="Z46" i="29"/>
  <c r="AA46" i="29" s="1"/>
  <c r="X46" i="29"/>
  <c r="U46" i="29"/>
  <c r="L46" i="29" s="1"/>
  <c r="M46" i="29" s="1"/>
  <c r="T46" i="29"/>
  <c r="R46" i="29"/>
  <c r="S46" i="29" s="1"/>
  <c r="Q46" i="29"/>
  <c r="O46" i="29"/>
  <c r="J46" i="29"/>
  <c r="Z45" i="29"/>
  <c r="AA45" i="29" s="1"/>
  <c r="X45" i="29"/>
  <c r="U45" i="29"/>
  <c r="T45" i="29"/>
  <c r="R45" i="29"/>
  <c r="S45" i="29" s="1"/>
  <c r="L45" i="29"/>
  <c r="J45" i="29"/>
  <c r="Q45" i="29" s="1"/>
  <c r="Z44" i="29"/>
  <c r="AA44" i="29" s="1"/>
  <c r="X44" i="29"/>
  <c r="U44" i="29"/>
  <c r="T44" i="29"/>
  <c r="R44" i="29"/>
  <c r="S44" i="29" s="1"/>
  <c r="Q44" i="29"/>
  <c r="J44" i="29"/>
  <c r="Z43" i="29"/>
  <c r="AA43" i="29" s="1"/>
  <c r="X43" i="29"/>
  <c r="U43" i="29"/>
  <c r="T43" i="29"/>
  <c r="R43" i="29"/>
  <c r="S43" i="29" s="1"/>
  <c r="L43" i="29"/>
  <c r="J43" i="29"/>
  <c r="Q43" i="29" s="1"/>
  <c r="Z42" i="29"/>
  <c r="AA42" i="29" s="1"/>
  <c r="X42" i="29"/>
  <c r="U42" i="29"/>
  <c r="T42" i="29"/>
  <c r="R42" i="29"/>
  <c r="S42" i="29" s="1"/>
  <c r="Q42" i="29"/>
  <c r="J42" i="29"/>
  <c r="Z41" i="29"/>
  <c r="AA41" i="29" s="1"/>
  <c r="X41" i="29"/>
  <c r="U41" i="29"/>
  <c r="T41" i="29"/>
  <c r="L41" i="29" s="1"/>
  <c r="S41" i="29"/>
  <c r="R41" i="29"/>
  <c r="J41" i="29"/>
  <c r="Q41" i="29" s="1"/>
  <c r="Z40" i="29"/>
  <c r="AA40" i="29" s="1"/>
  <c r="X40" i="29"/>
  <c r="U40" i="29"/>
  <c r="T40" i="29"/>
  <c r="R40" i="29"/>
  <c r="S40" i="29" s="1"/>
  <c r="Q40" i="29"/>
  <c r="O40" i="29"/>
  <c r="L40" i="29"/>
  <c r="M40" i="29" s="1"/>
  <c r="J40" i="29"/>
  <c r="Z39" i="29"/>
  <c r="AA39" i="29" s="1"/>
  <c r="X39" i="29"/>
  <c r="U39" i="29"/>
  <c r="T39" i="29"/>
  <c r="R39" i="29"/>
  <c r="S39" i="29" s="1"/>
  <c r="J39" i="29"/>
  <c r="Q39" i="29" s="1"/>
  <c r="Z38" i="29"/>
  <c r="AA38" i="29" s="1"/>
  <c r="X38" i="29"/>
  <c r="U38" i="29"/>
  <c r="T38" i="29"/>
  <c r="L38" i="29" s="1"/>
  <c r="M38" i="29" s="1"/>
  <c r="O38" i="29" s="1"/>
  <c r="R38" i="29"/>
  <c r="S38" i="29" s="1"/>
  <c r="Q38" i="29"/>
  <c r="J38" i="29"/>
  <c r="Z37" i="29"/>
  <c r="AA37" i="29" s="1"/>
  <c r="X37" i="29"/>
  <c r="U37" i="29"/>
  <c r="T37" i="29"/>
  <c r="R37" i="29"/>
  <c r="S37" i="29" s="1"/>
  <c r="L37" i="29"/>
  <c r="J37" i="29"/>
  <c r="Q37" i="29" s="1"/>
  <c r="Z36" i="29"/>
  <c r="AA36" i="29" s="1"/>
  <c r="X36" i="29"/>
  <c r="U36" i="29"/>
  <c r="T36" i="29"/>
  <c r="R36" i="29"/>
  <c r="S36" i="29" s="1"/>
  <c r="Q36" i="29"/>
  <c r="L36" i="29"/>
  <c r="M36" i="29" s="1"/>
  <c r="O36" i="29" s="1"/>
  <c r="J36" i="29"/>
  <c r="Z35" i="29"/>
  <c r="AA35" i="29" s="1"/>
  <c r="X35" i="29"/>
  <c r="U35" i="29"/>
  <c r="L35" i="29" s="1"/>
  <c r="T35" i="29"/>
  <c r="R35" i="29"/>
  <c r="S35" i="29" s="1"/>
  <c r="J35" i="29"/>
  <c r="Q35" i="29" s="1"/>
  <c r="Z34" i="29"/>
  <c r="AA34" i="29" s="1"/>
  <c r="X34" i="29"/>
  <c r="U34" i="29"/>
  <c r="T34" i="29"/>
  <c r="R34" i="29"/>
  <c r="S34" i="29" s="1"/>
  <c r="Q34" i="29"/>
  <c r="L34" i="29"/>
  <c r="M34" i="29" s="1"/>
  <c r="O34" i="29" s="1"/>
  <c r="J34" i="29"/>
  <c r="Z33" i="29"/>
  <c r="AA33" i="29" s="1"/>
  <c r="X33" i="29"/>
  <c r="U33" i="29"/>
  <c r="T33" i="29"/>
  <c r="S33" i="29"/>
  <c r="R33" i="29"/>
  <c r="J33" i="29"/>
  <c r="Q33" i="29" s="1"/>
  <c r="Z32" i="29"/>
  <c r="AA32" i="29" s="1"/>
  <c r="X32" i="29"/>
  <c r="U32" i="29"/>
  <c r="T32" i="29"/>
  <c r="L32" i="29" s="1"/>
  <c r="M32" i="29" s="1"/>
  <c r="O32" i="29" s="1"/>
  <c r="R32" i="29"/>
  <c r="S32" i="29" s="1"/>
  <c r="Q32" i="29"/>
  <c r="J32" i="29"/>
  <c r="Z31" i="29"/>
  <c r="AA31" i="29" s="1"/>
  <c r="X31" i="29"/>
  <c r="U31" i="29"/>
  <c r="T31" i="29"/>
  <c r="R31" i="29"/>
  <c r="S31" i="29" s="1"/>
  <c r="J31" i="29"/>
  <c r="Q31" i="29" s="1"/>
  <c r="Z30" i="29"/>
  <c r="AA30" i="29" s="1"/>
  <c r="X30" i="29"/>
  <c r="U30" i="29"/>
  <c r="T30" i="29"/>
  <c r="R30" i="29"/>
  <c r="S30" i="29" s="1"/>
  <c r="Q30" i="29"/>
  <c r="J30" i="29"/>
  <c r="Z29" i="29"/>
  <c r="AA29" i="29" s="1"/>
  <c r="X29" i="29"/>
  <c r="U29" i="29"/>
  <c r="T29" i="29"/>
  <c r="S29" i="29"/>
  <c r="R29" i="29"/>
  <c r="J29" i="29"/>
  <c r="Q29" i="29" s="1"/>
  <c r="Z28" i="29"/>
  <c r="AA28" i="29" s="1"/>
  <c r="X28" i="29"/>
  <c r="U28" i="29"/>
  <c r="T28" i="29"/>
  <c r="R28" i="29"/>
  <c r="S28" i="29" s="1"/>
  <c r="Q28" i="29"/>
  <c r="J28" i="29"/>
  <c r="Z27" i="29"/>
  <c r="AA27" i="29" s="1"/>
  <c r="X27" i="29"/>
  <c r="U27" i="29"/>
  <c r="T27" i="29"/>
  <c r="L27" i="29" s="1"/>
  <c r="R27" i="29"/>
  <c r="S27" i="29" s="1"/>
  <c r="J27" i="29"/>
  <c r="Q27" i="29" s="1"/>
  <c r="Z26" i="29"/>
  <c r="AA26" i="29" s="1"/>
  <c r="X26" i="29"/>
  <c r="U26" i="29"/>
  <c r="T26" i="29"/>
  <c r="R26" i="29"/>
  <c r="S26" i="29" s="1"/>
  <c r="Q26" i="29"/>
  <c r="L26" i="29"/>
  <c r="J26" i="29"/>
  <c r="Z25" i="29"/>
  <c r="AA25" i="29" s="1"/>
  <c r="X25" i="29"/>
  <c r="U25" i="29"/>
  <c r="T25" i="29"/>
  <c r="S25" i="29"/>
  <c r="R25" i="29"/>
  <c r="Q25" i="29"/>
  <c r="J25" i="29"/>
  <c r="Z24" i="29"/>
  <c r="AA24" i="29" s="1"/>
  <c r="X24" i="29"/>
  <c r="U24" i="29"/>
  <c r="L24" i="29" s="1"/>
  <c r="T24" i="29"/>
  <c r="R24" i="29"/>
  <c r="S24" i="29" s="1"/>
  <c r="Q24" i="29"/>
  <c r="J24" i="29"/>
  <c r="Z23" i="29"/>
  <c r="AA23" i="29" s="1"/>
  <c r="X23" i="29"/>
  <c r="U23" i="29"/>
  <c r="T23" i="29"/>
  <c r="S23" i="29"/>
  <c r="R23" i="29"/>
  <c r="J23" i="29"/>
  <c r="Q23" i="29" s="1"/>
  <c r="Z22" i="29"/>
  <c r="AA22" i="29" s="1"/>
  <c r="X22" i="29"/>
  <c r="U22" i="29"/>
  <c r="T22" i="29"/>
  <c r="R22" i="29"/>
  <c r="S22" i="29" s="1"/>
  <c r="J22" i="29"/>
  <c r="Q22" i="29" s="1"/>
  <c r="Z21" i="29"/>
  <c r="AA21" i="29" s="1"/>
  <c r="X21" i="29"/>
  <c r="U21" i="29"/>
  <c r="T21" i="29"/>
  <c r="S21" i="29"/>
  <c r="R21" i="29"/>
  <c r="J21" i="29"/>
  <c r="Q21" i="29" s="1"/>
  <c r="Z20" i="29"/>
  <c r="AA20" i="29" s="1"/>
  <c r="X20" i="29"/>
  <c r="U20" i="29"/>
  <c r="T20" i="29"/>
  <c r="R20" i="29"/>
  <c r="S20" i="29" s="1"/>
  <c r="Q20" i="29"/>
  <c r="J20" i="29"/>
  <c r="Z19" i="29"/>
  <c r="AA19" i="29" s="1"/>
  <c r="X19" i="29"/>
  <c r="U19" i="29"/>
  <c r="T19" i="29"/>
  <c r="S19" i="29"/>
  <c r="R19" i="29"/>
  <c r="J19" i="29"/>
  <c r="Q19" i="29" s="1"/>
  <c r="Z18" i="29"/>
  <c r="AA18" i="29" s="1"/>
  <c r="X18" i="29"/>
  <c r="U18" i="29"/>
  <c r="T18" i="29"/>
  <c r="R18" i="29"/>
  <c r="S18" i="29" s="1"/>
  <c r="Q18" i="29"/>
  <c r="J18" i="29"/>
  <c r="Z17" i="29"/>
  <c r="AA17" i="29" s="1"/>
  <c r="X17" i="29"/>
  <c r="U17" i="29"/>
  <c r="T17" i="29"/>
  <c r="R17" i="29"/>
  <c r="S17" i="29" s="1"/>
  <c r="Q17" i="29"/>
  <c r="J17" i="29"/>
  <c r="Z16" i="29"/>
  <c r="AA16" i="29" s="1"/>
  <c r="X16" i="29"/>
  <c r="U16" i="29"/>
  <c r="T16" i="29"/>
  <c r="R16" i="29"/>
  <c r="S16" i="29" s="1"/>
  <c r="L16" i="29"/>
  <c r="J16" i="29"/>
  <c r="Q16" i="29" s="1"/>
  <c r="Z15" i="29"/>
  <c r="AA15" i="29" s="1"/>
  <c r="X15" i="29"/>
  <c r="U15" i="29"/>
  <c r="L15" i="29" s="1"/>
  <c r="T15" i="29"/>
  <c r="R15" i="29"/>
  <c r="S15" i="29" s="1"/>
  <c r="Q15" i="29"/>
  <c r="J15" i="29"/>
  <c r="AA14" i="29"/>
  <c r="Z14" i="29"/>
  <c r="X14" i="29"/>
  <c r="U14" i="29"/>
  <c r="L14" i="29" s="1"/>
  <c r="T14" i="29"/>
  <c r="R14" i="29"/>
  <c r="S14" i="29" s="1"/>
  <c r="J14" i="29"/>
  <c r="Q14" i="29" s="1"/>
  <c r="Z13" i="29"/>
  <c r="AA13" i="29" s="1"/>
  <c r="X13" i="29"/>
  <c r="U13" i="29"/>
  <c r="L13" i="29" s="1"/>
  <c r="T13" i="29"/>
  <c r="R13" i="29"/>
  <c r="S13" i="29" s="1"/>
  <c r="Q13" i="29"/>
  <c r="J13" i="29"/>
  <c r="AA12" i="29"/>
  <c r="Z12" i="29"/>
  <c r="X12" i="29"/>
  <c r="U12" i="29"/>
  <c r="T12" i="29"/>
  <c r="R12" i="29"/>
  <c r="S12" i="29" s="1"/>
  <c r="Q12" i="29"/>
  <c r="J12" i="29"/>
  <c r="Z11" i="29"/>
  <c r="AA11" i="29" s="1"/>
  <c r="X11" i="29"/>
  <c r="U11" i="29"/>
  <c r="L11" i="29" s="1"/>
  <c r="T11" i="29"/>
  <c r="S11" i="29"/>
  <c r="R11" i="29"/>
  <c r="J11" i="29"/>
  <c r="Q11" i="29" s="1"/>
  <c r="AA10" i="29"/>
  <c r="Z10" i="29"/>
  <c r="X10" i="29"/>
  <c r="U10" i="29"/>
  <c r="T10" i="29"/>
  <c r="R10" i="29"/>
  <c r="S10" i="29" s="1"/>
  <c r="Q10" i="29"/>
  <c r="J10" i="29"/>
  <c r="Z9" i="29"/>
  <c r="AA9" i="29" s="1"/>
  <c r="X9" i="29"/>
  <c r="U9" i="29"/>
  <c r="T9" i="29"/>
  <c r="S9" i="29"/>
  <c r="R9" i="29"/>
  <c r="Q9" i="29"/>
  <c r="J9" i="29"/>
  <c r="Z8" i="29"/>
  <c r="AA8" i="29" s="1"/>
  <c r="X8" i="29"/>
  <c r="U8" i="29"/>
  <c r="T8" i="29"/>
  <c r="R8" i="29"/>
  <c r="S8" i="29" s="1"/>
  <c r="J8" i="29"/>
  <c r="Q8" i="29" s="1"/>
  <c r="X6" i="29"/>
  <c r="Y5" i="29"/>
  <c r="Y6" i="29" s="1"/>
  <c r="X5" i="29"/>
  <c r="W5" i="29"/>
  <c r="W6" i="29" s="1"/>
  <c r="V5" i="29"/>
  <c r="V6" i="29" s="1"/>
  <c r="N1" i="29"/>
  <c r="M17" i="31" l="1"/>
  <c r="O17" i="31" s="1"/>
  <c r="M178" i="31"/>
  <c r="O178" i="31" s="1"/>
  <c r="O250" i="31"/>
  <c r="M250" i="31"/>
  <c r="M28" i="31"/>
  <c r="O28" i="31" s="1"/>
  <c r="L161" i="31"/>
  <c r="L185" i="31"/>
  <c r="M185" i="31" s="1"/>
  <c r="O185" i="31" s="1"/>
  <c r="M77" i="31"/>
  <c r="O77" i="31" s="1"/>
  <c r="L197" i="31"/>
  <c r="L9" i="31"/>
  <c r="M42" i="31"/>
  <c r="O42" i="31" s="1"/>
  <c r="L68" i="31"/>
  <c r="M68" i="31" s="1"/>
  <c r="O68" i="31" s="1"/>
  <c r="M109" i="31"/>
  <c r="O109" i="31" s="1"/>
  <c r="M112" i="31"/>
  <c r="O112" i="31" s="1"/>
  <c r="M147" i="31"/>
  <c r="O147" i="31" s="1"/>
  <c r="L152" i="31"/>
  <c r="L209" i="31"/>
  <c r="M209" i="31" s="1"/>
  <c r="O209" i="31" s="1"/>
  <c r="M242" i="31"/>
  <c r="O242" i="31" s="1"/>
  <c r="M264" i="31"/>
  <c r="O264" i="31" s="1"/>
  <c r="M269" i="31"/>
  <c r="O269" i="31" s="1"/>
  <c r="M281" i="31"/>
  <c r="O281" i="31" s="1"/>
  <c r="M56" i="31"/>
  <c r="O56" i="31" s="1"/>
  <c r="L158" i="31"/>
  <c r="M73" i="31"/>
  <c r="O73" i="31" s="1"/>
  <c r="M110" i="31"/>
  <c r="O110" i="31" s="1"/>
  <c r="L48" i="31"/>
  <c r="M88" i="31"/>
  <c r="O88" i="31" s="1"/>
  <c r="M105" i="31"/>
  <c r="O105" i="31" s="1"/>
  <c r="L23" i="31"/>
  <c r="M37" i="31"/>
  <c r="O37" i="31" s="1"/>
  <c r="M164" i="31"/>
  <c r="O164" i="31" s="1"/>
  <c r="M169" i="31"/>
  <c r="O169" i="31" s="1"/>
  <c r="O293" i="31"/>
  <c r="M293" i="31"/>
  <c r="M301" i="31"/>
  <c r="O301" i="31" s="1"/>
  <c r="M96" i="31"/>
  <c r="O96" i="31" s="1"/>
  <c r="M202" i="31"/>
  <c r="O202" i="31" s="1"/>
  <c r="M14" i="31"/>
  <c r="O14" i="31" s="1"/>
  <c r="M113" i="31"/>
  <c r="O113" i="31" s="1"/>
  <c r="O40" i="31"/>
  <c r="M40" i="31"/>
  <c r="L45" i="31"/>
  <c r="M107" i="31"/>
  <c r="O107" i="31" s="1"/>
  <c r="M126" i="31"/>
  <c r="O126" i="31" s="1"/>
  <c r="O167" i="31"/>
  <c r="M167" i="31"/>
  <c r="M194" i="31"/>
  <c r="O194" i="31" s="1"/>
  <c r="L219" i="31"/>
  <c r="M219" i="31" s="1"/>
  <c r="O219" i="31" s="1"/>
  <c r="L267" i="31"/>
  <c r="M276" i="31"/>
  <c r="O276" i="31" s="1"/>
  <c r="L20" i="31"/>
  <c r="M22" i="31"/>
  <c r="O22" i="31" s="1"/>
  <c r="M44" i="31"/>
  <c r="O44" i="31" s="1"/>
  <c r="L64" i="31"/>
  <c r="M81" i="31"/>
  <c r="O81" i="31" s="1"/>
  <c r="L102" i="31"/>
  <c r="L124" i="31"/>
  <c r="M128" i="31"/>
  <c r="O128" i="31" s="1"/>
  <c r="M166" i="31"/>
  <c r="O166" i="31" s="1"/>
  <c r="L239" i="31"/>
  <c r="M239" i="31" s="1"/>
  <c r="O239" i="31" s="1"/>
  <c r="L290" i="31"/>
  <c r="M290" i="31" s="1"/>
  <c r="O290" i="31" s="1"/>
  <c r="O54" i="31"/>
  <c r="M54" i="31"/>
  <c r="L78" i="31"/>
  <c r="M33" i="31"/>
  <c r="O33" i="31" s="1"/>
  <c r="O26" i="31"/>
  <c r="M26" i="31"/>
  <c r="M155" i="31"/>
  <c r="O155" i="31" s="1"/>
  <c r="L284" i="31"/>
  <c r="L70" i="31"/>
  <c r="M149" i="31"/>
  <c r="O149" i="31" s="1"/>
  <c r="M59" i="31"/>
  <c r="O59" i="31" s="1"/>
  <c r="M76" i="31"/>
  <c r="O76" i="31" s="1"/>
  <c r="O241" i="31"/>
  <c r="M241" i="31"/>
  <c r="M253" i="31"/>
  <c r="O253" i="31" s="1"/>
  <c r="M99" i="31"/>
  <c r="O99" i="31" s="1"/>
  <c r="M141" i="31"/>
  <c r="O141" i="31" s="1"/>
  <c r="M200" i="31"/>
  <c r="O200" i="31" s="1"/>
  <c r="M203" i="31"/>
  <c r="O203" i="31" s="1"/>
  <c r="O238" i="31"/>
  <c r="M238" i="31"/>
  <c r="M263" i="31"/>
  <c r="O263" i="31" s="1"/>
  <c r="M275" i="31"/>
  <c r="O275" i="31" s="1"/>
  <c r="M163" i="31"/>
  <c r="O163" i="31" s="1"/>
  <c r="M230" i="31"/>
  <c r="O230" i="31" s="1"/>
  <c r="M270" i="31"/>
  <c r="O270" i="31" s="1"/>
  <c r="O287" i="31"/>
  <c r="M287" i="31"/>
  <c r="M12" i="31"/>
  <c r="O12" i="31" s="1"/>
  <c r="M150" i="31"/>
  <c r="O150" i="31" s="1"/>
  <c r="L260" i="31"/>
  <c r="O262" i="31"/>
  <c r="M262" i="31"/>
  <c r="M282" i="31"/>
  <c r="O282" i="31" s="1"/>
  <c r="M21" i="31"/>
  <c r="O21" i="31" s="1"/>
  <c r="L175" i="31"/>
  <c r="M175" i="31" s="1"/>
  <c r="O175" i="31" s="1"/>
  <c r="M286" i="31"/>
  <c r="O286" i="31" s="1"/>
  <c r="L51" i="31"/>
  <c r="M75" i="31"/>
  <c r="O75" i="31" s="1"/>
  <c r="L135" i="31"/>
  <c r="M297" i="31"/>
  <c r="O297" i="31" s="1"/>
  <c r="M91" i="31"/>
  <c r="O91" i="31" s="1"/>
  <c r="O222" i="31"/>
  <c r="M222" i="31"/>
  <c r="M257" i="31"/>
  <c r="O257" i="31" s="1"/>
  <c r="M32" i="31"/>
  <c r="O32" i="31" s="1"/>
  <c r="L34" i="31"/>
  <c r="L83" i="31"/>
  <c r="M97" i="31"/>
  <c r="O97" i="31" s="1"/>
  <c r="L116" i="31"/>
  <c r="M116" i="31" s="1"/>
  <c r="O116" i="31" s="1"/>
  <c r="L121" i="31"/>
  <c r="O218" i="31"/>
  <c r="M218" i="31"/>
  <c r="L273" i="31"/>
  <c r="L11" i="31"/>
  <c r="L61" i="31"/>
  <c r="L205" i="31"/>
  <c r="M234" i="31"/>
  <c r="O234" i="31" s="1"/>
  <c r="M30" i="31"/>
  <c r="O30" i="31" s="1"/>
  <c r="M123" i="31"/>
  <c r="O123" i="31" s="1"/>
  <c r="O130" i="31"/>
  <c r="M130" i="31"/>
  <c r="M171" i="31"/>
  <c r="O171" i="31" s="1"/>
  <c r="L224" i="31"/>
  <c r="M224" i="31" s="1"/>
  <c r="O224" i="31" s="1"/>
  <c r="M255" i="31"/>
  <c r="O255" i="31" s="1"/>
  <c r="O8" i="31"/>
  <c r="M8" i="31"/>
  <c r="M38" i="31"/>
  <c r="O38" i="31" s="1"/>
  <c r="L82" i="31"/>
  <c r="L87" i="31"/>
  <c r="M136" i="31"/>
  <c r="O136" i="31" s="1"/>
  <c r="L193" i="31"/>
  <c r="M193" i="31" s="1"/>
  <c r="O193" i="31" s="1"/>
  <c r="L232" i="31"/>
  <c r="M240" i="31"/>
  <c r="O240" i="31" s="1"/>
  <c r="L272" i="31"/>
  <c r="M272" i="31" s="1"/>
  <c r="O272" i="31" s="1"/>
  <c r="M283" i="31"/>
  <c r="O283" i="31" s="1"/>
  <c r="M303" i="31"/>
  <c r="O303" i="31" s="1"/>
  <c r="L13" i="31"/>
  <c r="L19" i="31"/>
  <c r="L27" i="31"/>
  <c r="L41" i="31"/>
  <c r="L58" i="31"/>
  <c r="L63" i="31"/>
  <c r="L84" i="31"/>
  <c r="L106" i="31"/>
  <c r="L125" i="31"/>
  <c r="L148" i="31"/>
  <c r="L174" i="31"/>
  <c r="L221" i="31"/>
  <c r="M221" i="31" s="1"/>
  <c r="O221" i="31" s="1"/>
  <c r="L246" i="31"/>
  <c r="M246" i="31" s="1"/>
  <c r="O246" i="31" s="1"/>
  <c r="M265" i="31"/>
  <c r="O265" i="31" s="1"/>
  <c r="M277" i="31"/>
  <c r="O277" i="31" s="1"/>
  <c r="M299" i="31"/>
  <c r="O299" i="31" s="1"/>
  <c r="O55" i="31"/>
  <c r="M55" i="31"/>
  <c r="L80" i="31"/>
  <c r="M98" i="31"/>
  <c r="O98" i="31" s="1"/>
  <c r="O131" i="31"/>
  <c r="M131" i="31"/>
  <c r="M60" i="31"/>
  <c r="O60" i="31" s="1"/>
  <c r="M89" i="31"/>
  <c r="O89" i="31" s="1"/>
  <c r="M157" i="31"/>
  <c r="O157" i="31" s="1"/>
  <c r="M10" i="31"/>
  <c r="O10" i="31" s="1"/>
  <c r="M49" i="31"/>
  <c r="O49" i="31" s="1"/>
  <c r="L46" i="31"/>
  <c r="L52" i="31"/>
  <c r="L69" i="31"/>
  <c r="M92" i="31"/>
  <c r="O92" i="31" s="1"/>
  <c r="L101" i="31"/>
  <c r="L117" i="31"/>
  <c r="L139" i="31"/>
  <c r="L159" i="31"/>
  <c r="M168" i="31"/>
  <c r="O168" i="31" s="1"/>
  <c r="M217" i="31"/>
  <c r="O217" i="31" s="1"/>
  <c r="L223" i="31"/>
  <c r="L229" i="31"/>
  <c r="L252" i="31"/>
  <c r="L259" i="31"/>
  <c r="L268" i="31"/>
  <c r="L271" i="31"/>
  <c r="L285" i="31"/>
  <c r="L295" i="31"/>
  <c r="L25" i="31"/>
  <c r="L53" i="31"/>
  <c r="M111" i="31"/>
  <c r="O111" i="31" s="1"/>
  <c r="L172" i="31"/>
  <c r="M95" i="31"/>
  <c r="O95" i="31" s="1"/>
  <c r="M142" i="31"/>
  <c r="O142" i="31" s="1"/>
  <c r="M153" i="31"/>
  <c r="O153" i="31" s="1"/>
  <c r="M189" i="31"/>
  <c r="O189" i="31" s="1"/>
  <c r="M198" i="31"/>
  <c r="O198" i="31" s="1"/>
  <c r="O231" i="31"/>
  <c r="M231" i="31"/>
  <c r="M261" i="31"/>
  <c r="O261" i="31" s="1"/>
  <c r="M291" i="31"/>
  <c r="O291" i="31" s="1"/>
  <c r="M134" i="31"/>
  <c r="O134" i="31" s="1"/>
  <c r="M190" i="31"/>
  <c r="O190" i="31" s="1"/>
  <c r="M36" i="31"/>
  <c r="O36" i="31" s="1"/>
  <c r="O103" i="31"/>
  <c r="M103" i="31"/>
  <c r="L199" i="31"/>
  <c r="M199" i="31" s="1"/>
  <c r="O199" i="31" s="1"/>
  <c r="L35" i="31"/>
  <c r="L43" i="31"/>
  <c r="L57" i="31"/>
  <c r="L71" i="31"/>
  <c r="L79" i="31"/>
  <c r="L86" i="31"/>
  <c r="L108" i="31"/>
  <c r="M108" i="31" s="1"/>
  <c r="O108" i="31" s="1"/>
  <c r="M127" i="31"/>
  <c r="O127" i="31" s="1"/>
  <c r="O233" i="31"/>
  <c r="M233" i="31"/>
  <c r="M245" i="31"/>
  <c r="O245" i="31" s="1"/>
  <c r="L274" i="31"/>
  <c r="M274" i="31" s="1"/>
  <c r="O274" i="31" s="1"/>
  <c r="L288" i="31"/>
  <c r="L72" i="31"/>
  <c r="L85" i="31"/>
  <c r="L181" i="31"/>
  <c r="L278" i="31"/>
  <c r="M289" i="31"/>
  <c r="O289" i="31" s="1"/>
  <c r="O307" i="31"/>
  <c r="M307" i="31"/>
  <c r="L39" i="31"/>
  <c r="M50" i="31"/>
  <c r="O50" i="31" s="1"/>
  <c r="L90" i="31"/>
  <c r="L93" i="31"/>
  <c r="L104" i="31"/>
  <c r="M115" i="31"/>
  <c r="O115" i="31" s="1"/>
  <c r="M186" i="31"/>
  <c r="O186" i="31" s="1"/>
  <c r="O210" i="31"/>
  <c r="M210" i="31"/>
  <c r="M249" i="31"/>
  <c r="O249" i="31" s="1"/>
  <c r="L256" i="31"/>
  <c r="M256" i="31" s="1"/>
  <c r="O256" i="31" s="1"/>
  <c r="M16" i="31"/>
  <c r="O16" i="31" s="1"/>
  <c r="O24" i="31"/>
  <c r="M24" i="31"/>
  <c r="L29" i="31"/>
  <c r="L65" i="31"/>
  <c r="L18" i="31"/>
  <c r="L62" i="31"/>
  <c r="L119" i="31"/>
  <c r="L122" i="31"/>
  <c r="L129" i="31"/>
  <c r="L145" i="31"/>
  <c r="L156" i="31"/>
  <c r="L173" i="31"/>
  <c r="L182" i="31"/>
  <c r="L206" i="31"/>
  <c r="L216" i="31"/>
  <c r="L236" i="31"/>
  <c r="M236" i="31" s="1"/>
  <c r="O236" i="31" s="1"/>
  <c r="L279" i="31"/>
  <c r="L305" i="31"/>
  <c r="M191" i="30"/>
  <c r="O191" i="30" s="1"/>
  <c r="M234" i="30"/>
  <c r="O234" i="30" s="1"/>
  <c r="M262" i="30"/>
  <c r="O262" i="30" s="1"/>
  <c r="M91" i="30"/>
  <c r="O91" i="30" s="1"/>
  <c r="L11" i="30"/>
  <c r="M38" i="30"/>
  <c r="O38" i="30" s="1"/>
  <c r="O67" i="30"/>
  <c r="M67" i="30"/>
  <c r="O121" i="30"/>
  <c r="M121" i="30"/>
  <c r="M176" i="30"/>
  <c r="O176" i="30" s="1"/>
  <c r="O64" i="30"/>
  <c r="M64" i="30"/>
  <c r="M65" i="30"/>
  <c r="O65" i="30" s="1"/>
  <c r="M206" i="30"/>
  <c r="O206" i="30" s="1"/>
  <c r="O289" i="30"/>
  <c r="M289" i="30"/>
  <c r="O291" i="30"/>
  <c r="M291" i="30"/>
  <c r="M295" i="30"/>
  <c r="O295" i="30" s="1"/>
  <c r="O298" i="30"/>
  <c r="M298" i="30"/>
  <c r="M257" i="30"/>
  <c r="O257" i="30" s="1"/>
  <c r="M287" i="30"/>
  <c r="O287" i="30" s="1"/>
  <c r="O8" i="30"/>
  <c r="M8" i="30"/>
  <c r="O22" i="30"/>
  <c r="M22" i="30"/>
  <c r="M74" i="30"/>
  <c r="O74" i="30" s="1"/>
  <c r="L224" i="30"/>
  <c r="L259" i="30"/>
  <c r="M293" i="30"/>
  <c r="O293" i="30" s="1"/>
  <c r="M49" i="30"/>
  <c r="O49" i="30" s="1"/>
  <c r="O301" i="30"/>
  <c r="M301" i="30"/>
  <c r="O46" i="30"/>
  <c r="M46" i="30"/>
  <c r="M186" i="30"/>
  <c r="O186" i="30" s="1"/>
  <c r="O305" i="30"/>
  <c r="M305" i="30"/>
  <c r="M174" i="30"/>
  <c r="O174" i="30" s="1"/>
  <c r="M31" i="30"/>
  <c r="O31" i="30" s="1"/>
  <c r="O52" i="30"/>
  <c r="M52" i="30"/>
  <c r="O105" i="30"/>
  <c r="M105" i="30"/>
  <c r="M159" i="30"/>
  <c r="O159" i="30" s="1"/>
  <c r="O229" i="30"/>
  <c r="M229" i="30"/>
  <c r="M231" i="30"/>
  <c r="O231" i="30" s="1"/>
  <c r="M233" i="30"/>
  <c r="O233" i="30" s="1"/>
  <c r="O261" i="30"/>
  <c r="M261" i="30"/>
  <c r="L26" i="30"/>
  <c r="M78" i="30"/>
  <c r="O78" i="30" s="1"/>
  <c r="M223" i="30"/>
  <c r="O223" i="30" s="1"/>
  <c r="M249" i="30"/>
  <c r="O249" i="30" s="1"/>
  <c r="M279" i="30"/>
  <c r="O279" i="30" s="1"/>
  <c r="M200" i="30"/>
  <c r="O200" i="30" s="1"/>
  <c r="M60" i="30"/>
  <c r="O60" i="30" s="1"/>
  <c r="M188" i="30"/>
  <c r="O188" i="30" s="1"/>
  <c r="M56" i="30"/>
  <c r="O56" i="30" s="1"/>
  <c r="M57" i="30"/>
  <c r="O57" i="30" s="1"/>
  <c r="M59" i="30"/>
  <c r="O59" i="30" s="1"/>
  <c r="M71" i="30"/>
  <c r="O71" i="30" s="1"/>
  <c r="L85" i="30"/>
  <c r="M85" i="30" s="1"/>
  <c r="O85" i="30" s="1"/>
  <c r="O125" i="30"/>
  <c r="M125" i="30"/>
  <c r="L194" i="30"/>
  <c r="L212" i="30"/>
  <c r="O286" i="30"/>
  <c r="M286" i="30"/>
  <c r="M73" i="30"/>
  <c r="O73" i="30" s="1"/>
  <c r="M170" i="30"/>
  <c r="O170" i="30" s="1"/>
  <c r="O218" i="30"/>
  <c r="M218" i="30"/>
  <c r="O275" i="30"/>
  <c r="M275" i="30"/>
  <c r="O307" i="30"/>
  <c r="M307" i="30"/>
  <c r="O179" i="30"/>
  <c r="M179" i="30"/>
  <c r="M68" i="30"/>
  <c r="O68" i="30" s="1"/>
  <c r="M115" i="30"/>
  <c r="O115" i="30" s="1"/>
  <c r="O246" i="30"/>
  <c r="M246" i="30"/>
  <c r="O251" i="30"/>
  <c r="M251" i="30"/>
  <c r="O281" i="30"/>
  <c r="M281" i="30"/>
  <c r="O21" i="30"/>
  <c r="M21" i="30"/>
  <c r="L97" i="30"/>
  <c r="M182" i="30"/>
  <c r="O182" i="30" s="1"/>
  <c r="M253" i="30"/>
  <c r="O253" i="30" s="1"/>
  <c r="M283" i="30"/>
  <c r="O283" i="30" s="1"/>
  <c r="M51" i="30"/>
  <c r="O51" i="30" s="1"/>
  <c r="M271" i="30"/>
  <c r="O271" i="30" s="1"/>
  <c r="M303" i="30"/>
  <c r="O303" i="30" s="1"/>
  <c r="M44" i="30"/>
  <c r="O44" i="30" s="1"/>
  <c r="M114" i="30"/>
  <c r="O114" i="30" s="1"/>
  <c r="M273" i="30"/>
  <c r="O273" i="30" s="1"/>
  <c r="M14" i="30"/>
  <c r="O14" i="30" s="1"/>
  <c r="M99" i="30"/>
  <c r="O99" i="30" s="1"/>
  <c r="M299" i="30"/>
  <c r="O299" i="30" s="1"/>
  <c r="L41" i="30"/>
  <c r="M138" i="30"/>
  <c r="O138" i="30" s="1"/>
  <c r="O152" i="30"/>
  <c r="M152" i="30"/>
  <c r="O164" i="30"/>
  <c r="M164" i="30"/>
  <c r="O190" i="30"/>
  <c r="M190" i="30"/>
  <c r="O228" i="30"/>
  <c r="M228" i="30"/>
  <c r="L268" i="30"/>
  <c r="M10" i="30"/>
  <c r="O10" i="30" s="1"/>
  <c r="L28" i="30"/>
  <c r="O72" i="30"/>
  <c r="M72" i="30"/>
  <c r="L161" i="30"/>
  <c r="M172" i="30"/>
  <c r="O172" i="30" s="1"/>
  <c r="L184" i="30"/>
  <c r="L193" i="30"/>
  <c r="L196" i="30"/>
  <c r="L199" i="30"/>
  <c r="M199" i="30" s="1"/>
  <c r="O199" i="30" s="1"/>
  <c r="L202" i="30"/>
  <c r="L205" i="30"/>
  <c r="M205" i="30" s="1"/>
  <c r="O205" i="30" s="1"/>
  <c r="L208" i="30"/>
  <c r="L211" i="30"/>
  <c r="M211" i="30" s="1"/>
  <c r="O211" i="30" s="1"/>
  <c r="L214" i="30"/>
  <c r="L217" i="30"/>
  <c r="M217" i="30" s="1"/>
  <c r="O217" i="30" s="1"/>
  <c r="L220" i="30"/>
  <c r="L240" i="30"/>
  <c r="L242" i="30"/>
  <c r="L250" i="30"/>
  <c r="L258" i="30"/>
  <c r="L270" i="30"/>
  <c r="L280" i="30"/>
  <c r="L290" i="30"/>
  <c r="L302" i="30"/>
  <c r="O247" i="30"/>
  <c r="M247" i="30"/>
  <c r="O89" i="30"/>
  <c r="M89" i="30"/>
  <c r="O142" i="30"/>
  <c r="M142" i="30"/>
  <c r="O166" i="30"/>
  <c r="M166" i="30"/>
  <c r="M178" i="30"/>
  <c r="O178" i="30" s="1"/>
  <c r="L226" i="30"/>
  <c r="L15" i="30"/>
  <c r="L33" i="30"/>
  <c r="L40" i="30"/>
  <c r="L43" i="30"/>
  <c r="L50" i="30"/>
  <c r="L58" i="30"/>
  <c r="L66" i="30"/>
  <c r="L75" i="30"/>
  <c r="L81" i="30"/>
  <c r="L87" i="30"/>
  <c r="L104" i="30"/>
  <c r="M104" i="30" s="1"/>
  <c r="O104" i="30" s="1"/>
  <c r="L149" i="30"/>
  <c r="M107" i="30"/>
  <c r="O107" i="30" s="1"/>
  <c r="L23" i="30"/>
  <c r="O53" i="30"/>
  <c r="M53" i="30"/>
  <c r="O98" i="30"/>
  <c r="M98" i="30"/>
  <c r="O244" i="30"/>
  <c r="M244" i="30"/>
  <c r="M263" i="30"/>
  <c r="O263" i="30" s="1"/>
  <c r="L245" i="30"/>
  <c r="L248" i="30"/>
  <c r="L256" i="30"/>
  <c r="L266" i="30"/>
  <c r="L278" i="30"/>
  <c r="M30" i="30"/>
  <c r="O30" i="30" s="1"/>
  <c r="M158" i="30"/>
  <c r="O158" i="30" s="1"/>
  <c r="M235" i="30"/>
  <c r="O235" i="30" s="1"/>
  <c r="L236" i="30"/>
  <c r="L238" i="30"/>
  <c r="M255" i="30"/>
  <c r="O255" i="30" s="1"/>
  <c r="M277" i="30"/>
  <c r="O277" i="30" s="1"/>
  <c r="M285" i="30"/>
  <c r="O285" i="30" s="1"/>
  <c r="L288" i="30"/>
  <c r="O297" i="30"/>
  <c r="M297" i="30"/>
  <c r="L300" i="30"/>
  <c r="M48" i="30"/>
  <c r="O48" i="30" s="1"/>
  <c r="M119" i="30"/>
  <c r="O119" i="30" s="1"/>
  <c r="M20" i="30"/>
  <c r="O20" i="30" s="1"/>
  <c r="M45" i="30"/>
  <c r="O45" i="30" s="1"/>
  <c r="M122" i="30"/>
  <c r="O122" i="30" s="1"/>
  <c r="M160" i="30"/>
  <c r="O160" i="30" s="1"/>
  <c r="M272" i="30"/>
  <c r="O272" i="30" s="1"/>
  <c r="M292" i="30"/>
  <c r="O292" i="30" s="1"/>
  <c r="M304" i="30"/>
  <c r="O304" i="30" s="1"/>
  <c r="L25" i="30"/>
  <c r="L32" i="30"/>
  <c r="L35" i="30"/>
  <c r="L55" i="30"/>
  <c r="L63" i="30"/>
  <c r="L230" i="30"/>
  <c r="L232" i="30"/>
  <c r="L252" i="30"/>
  <c r="L260" i="30"/>
  <c r="L265" i="30"/>
  <c r="L282" i="30"/>
  <c r="O90" i="30"/>
  <c r="M90" i="30"/>
  <c r="O83" i="30"/>
  <c r="M83" i="30"/>
  <c r="O61" i="30"/>
  <c r="M61" i="30"/>
  <c r="M12" i="30"/>
  <c r="O12" i="30" s="1"/>
  <c r="M37" i="30"/>
  <c r="O37" i="30" s="1"/>
  <c r="L42" i="30"/>
  <c r="L77" i="30"/>
  <c r="L101" i="30"/>
  <c r="L154" i="30"/>
  <c r="L168" i="30"/>
  <c r="M171" i="30"/>
  <c r="O171" i="30" s="1"/>
  <c r="L180" i="30"/>
  <c r="M183" i="30"/>
  <c r="O183" i="30" s="1"/>
  <c r="L192" i="30"/>
  <c r="L198" i="30"/>
  <c r="L204" i="30"/>
  <c r="L210" i="30"/>
  <c r="L216" i="30"/>
  <c r="L222" i="30"/>
  <c r="L237" i="30"/>
  <c r="M239" i="30"/>
  <c r="O239" i="30" s="1"/>
  <c r="M274" i="30"/>
  <c r="O274" i="30" s="1"/>
  <c r="M294" i="30"/>
  <c r="O294" i="30" s="1"/>
  <c r="M306" i="30"/>
  <c r="O306" i="30" s="1"/>
  <c r="L13" i="30"/>
  <c r="L36" i="30"/>
  <c r="M17" i="30"/>
  <c r="O17" i="30" s="1"/>
  <c r="L24" i="30"/>
  <c r="O27" i="30"/>
  <c r="M27" i="30"/>
  <c r="M47" i="30"/>
  <c r="O47" i="30" s="1"/>
  <c r="M95" i="30"/>
  <c r="O95" i="30" s="1"/>
  <c r="L106" i="30"/>
  <c r="L112" i="30"/>
  <c r="L128" i="30"/>
  <c r="L136" i="30"/>
  <c r="L140" i="30"/>
  <c r="L144" i="30"/>
  <c r="O151" i="30"/>
  <c r="M151" i="30"/>
  <c r="M157" i="30"/>
  <c r="O157" i="30" s="1"/>
  <c r="L162" i="30"/>
  <c r="M267" i="30"/>
  <c r="O267" i="30" s="1"/>
  <c r="M18" i="30"/>
  <c r="O18" i="30" s="1"/>
  <c r="M69" i="30"/>
  <c r="O69" i="30" s="1"/>
  <c r="M113" i="30"/>
  <c r="O113" i="30" s="1"/>
  <c r="M29" i="30"/>
  <c r="O29" i="30" s="1"/>
  <c r="M76" i="30"/>
  <c r="O76" i="30" s="1"/>
  <c r="M82" i="30"/>
  <c r="O82" i="30" s="1"/>
  <c r="M118" i="30"/>
  <c r="O118" i="30" s="1"/>
  <c r="M165" i="30"/>
  <c r="O165" i="30" s="1"/>
  <c r="M241" i="30"/>
  <c r="O241" i="30" s="1"/>
  <c r="M254" i="30"/>
  <c r="O254" i="30" s="1"/>
  <c r="M276" i="30"/>
  <c r="O276" i="30" s="1"/>
  <c r="M284" i="30"/>
  <c r="O284" i="30" s="1"/>
  <c r="M296" i="30"/>
  <c r="O296" i="30" s="1"/>
  <c r="L70" i="30"/>
  <c r="O34" i="30"/>
  <c r="M34" i="30"/>
  <c r="L9" i="30"/>
  <c r="L16" i="30"/>
  <c r="L19" i="30"/>
  <c r="L39" i="30"/>
  <c r="L54" i="30"/>
  <c r="L62" i="30"/>
  <c r="L103" i="30"/>
  <c r="L109" i="30"/>
  <c r="L124" i="30"/>
  <c r="L227" i="30"/>
  <c r="L269" i="30"/>
  <c r="L273" i="29"/>
  <c r="O27" i="29"/>
  <c r="M27" i="29"/>
  <c r="M96" i="29"/>
  <c r="O96" i="29" s="1"/>
  <c r="O109" i="29"/>
  <c r="M109" i="29"/>
  <c r="L158" i="29"/>
  <c r="M205" i="29"/>
  <c r="O205" i="29" s="1"/>
  <c r="M256" i="29"/>
  <c r="O256" i="29" s="1"/>
  <c r="L270" i="29"/>
  <c r="O15" i="29"/>
  <c r="M15" i="29"/>
  <c r="L47" i="29"/>
  <c r="M49" i="29"/>
  <c r="O49" i="29" s="1"/>
  <c r="M81" i="29"/>
  <c r="O81" i="29" s="1"/>
  <c r="L112" i="29"/>
  <c r="L134" i="29"/>
  <c r="L155" i="29"/>
  <c r="M155" i="29" s="1"/>
  <c r="O155" i="29" s="1"/>
  <c r="O160" i="29"/>
  <c r="M160" i="29"/>
  <c r="L202" i="29"/>
  <c r="M236" i="29"/>
  <c r="O236" i="29" s="1"/>
  <c r="L249" i="29"/>
  <c r="L301" i="29"/>
  <c r="M303" i="29"/>
  <c r="O303" i="29" s="1"/>
  <c r="M11" i="29"/>
  <c r="O11" i="29" s="1"/>
  <c r="M82" i="29"/>
  <c r="O82" i="29" s="1"/>
  <c r="O87" i="29"/>
  <c r="M87" i="29"/>
  <c r="M110" i="29"/>
  <c r="O110" i="29" s="1"/>
  <c r="M203" i="29"/>
  <c r="O203" i="29" s="1"/>
  <c r="M206" i="29"/>
  <c r="O206" i="29" s="1"/>
  <c r="M211" i="29"/>
  <c r="O211" i="29" s="1"/>
  <c r="M257" i="29"/>
  <c r="O257" i="29" s="1"/>
  <c r="L53" i="29"/>
  <c r="O122" i="29"/>
  <c r="M122" i="29"/>
  <c r="M137" i="29"/>
  <c r="O137" i="29" s="1"/>
  <c r="O261" i="29"/>
  <c r="M261" i="29"/>
  <c r="M268" i="29"/>
  <c r="O268" i="29" s="1"/>
  <c r="M307" i="29"/>
  <c r="O307" i="29" s="1"/>
  <c r="O35" i="29"/>
  <c r="M35" i="29"/>
  <c r="O37" i="29"/>
  <c r="M37" i="29"/>
  <c r="M84" i="29"/>
  <c r="O84" i="29" s="1"/>
  <c r="O97" i="29"/>
  <c r="M97" i="29"/>
  <c r="M140" i="29"/>
  <c r="O140" i="29" s="1"/>
  <c r="M168" i="29"/>
  <c r="O168" i="29" s="1"/>
  <c r="O195" i="29"/>
  <c r="M195" i="29"/>
  <c r="O213" i="29"/>
  <c r="M213" i="29"/>
  <c r="M229" i="29"/>
  <c r="O229" i="29" s="1"/>
  <c r="O289" i="29"/>
  <c r="M289" i="29"/>
  <c r="L50" i="29"/>
  <c r="M50" i="29" s="1"/>
  <c r="O50" i="29" s="1"/>
  <c r="L135" i="29"/>
  <c r="M135" i="29" s="1"/>
  <c r="O135" i="29" s="1"/>
  <c r="M187" i="29"/>
  <c r="O187" i="29" s="1"/>
  <c r="O226" i="29"/>
  <c r="M226" i="29"/>
  <c r="O244" i="29"/>
  <c r="M244" i="29"/>
  <c r="M291" i="29"/>
  <c r="O291" i="29" s="1"/>
  <c r="L304" i="29"/>
  <c r="M304" i="29" s="1"/>
  <c r="O304" i="29" s="1"/>
  <c r="M73" i="29"/>
  <c r="O73" i="29" s="1"/>
  <c r="M126" i="29"/>
  <c r="O126" i="29" s="1"/>
  <c r="M157" i="29"/>
  <c r="O157" i="29" s="1"/>
  <c r="O172" i="29"/>
  <c r="M172" i="29"/>
  <c r="M184" i="29"/>
  <c r="O184" i="29" s="1"/>
  <c r="M222" i="29"/>
  <c r="O222" i="29" s="1"/>
  <c r="M265" i="29"/>
  <c r="O265" i="29" s="1"/>
  <c r="M267" i="29"/>
  <c r="O267" i="29" s="1"/>
  <c r="M24" i="29"/>
  <c r="O24" i="29" s="1"/>
  <c r="O26" i="29"/>
  <c r="M26" i="29"/>
  <c r="M70" i="29"/>
  <c r="O70" i="29" s="1"/>
  <c r="M106" i="29"/>
  <c r="O106" i="29" s="1"/>
  <c r="M152" i="29"/>
  <c r="O152" i="29" s="1"/>
  <c r="M181" i="29"/>
  <c r="O181" i="29" s="1"/>
  <c r="M196" i="29"/>
  <c r="O196" i="29" s="1"/>
  <c r="O201" i="29"/>
  <c r="M201" i="29"/>
  <c r="M217" i="29"/>
  <c r="O217" i="29" s="1"/>
  <c r="L241" i="29"/>
  <c r="O260" i="29"/>
  <c r="M260" i="29"/>
  <c r="L298" i="29"/>
  <c r="M298" i="29" s="1"/>
  <c r="O298" i="29" s="1"/>
  <c r="L19" i="29"/>
  <c r="L44" i="29"/>
  <c r="M44" i="29" s="1"/>
  <c r="O44" i="29" s="1"/>
  <c r="L88" i="29"/>
  <c r="O103" i="29"/>
  <c r="M103" i="29"/>
  <c r="O128" i="29"/>
  <c r="M128" i="29"/>
  <c r="L129" i="29"/>
  <c r="M147" i="29"/>
  <c r="O147" i="29" s="1"/>
  <c r="L169" i="29"/>
  <c r="L220" i="29"/>
  <c r="L238" i="29"/>
  <c r="L243" i="29"/>
  <c r="M285" i="29"/>
  <c r="O285" i="29" s="1"/>
  <c r="L29" i="29"/>
  <c r="O14" i="29"/>
  <c r="M14" i="29"/>
  <c r="M16" i="29"/>
  <c r="O16" i="29" s="1"/>
  <c r="O63" i="29"/>
  <c r="M63" i="29"/>
  <c r="M90" i="29"/>
  <c r="O90" i="29" s="1"/>
  <c r="M105" i="29"/>
  <c r="O105" i="29" s="1"/>
  <c r="L214" i="29"/>
  <c r="M214" i="29" s="1"/>
  <c r="O214" i="29" s="1"/>
  <c r="O216" i="29"/>
  <c r="M216" i="29"/>
  <c r="M240" i="29"/>
  <c r="O240" i="29" s="1"/>
  <c r="L295" i="29"/>
  <c r="O297" i="29"/>
  <c r="M297" i="29"/>
  <c r="M41" i="29"/>
  <c r="O41" i="29" s="1"/>
  <c r="M43" i="29"/>
  <c r="O43" i="29" s="1"/>
  <c r="O146" i="29"/>
  <c r="M146" i="29"/>
  <c r="O191" i="29"/>
  <c r="M191" i="29"/>
  <c r="M235" i="29"/>
  <c r="O235" i="29" s="1"/>
  <c r="O279" i="29"/>
  <c r="M279" i="29"/>
  <c r="M281" i="29"/>
  <c r="O281" i="29" s="1"/>
  <c r="M252" i="29"/>
  <c r="O252" i="29" s="1"/>
  <c r="L58" i="29"/>
  <c r="L65" i="29"/>
  <c r="L100" i="29"/>
  <c r="L120" i="29"/>
  <c r="L123" i="29"/>
  <c r="L141" i="29"/>
  <c r="L149" i="29"/>
  <c r="L164" i="29"/>
  <c r="M164" i="29" s="1"/>
  <c r="O164" i="29" s="1"/>
  <c r="L178" i="29"/>
  <c r="M178" i="29" s="1"/>
  <c r="O178" i="29" s="1"/>
  <c r="L193" i="29"/>
  <c r="L232" i="29"/>
  <c r="M266" i="29"/>
  <c r="O266" i="29" s="1"/>
  <c r="L55" i="29"/>
  <c r="L60" i="29"/>
  <c r="M80" i="29"/>
  <c r="O80" i="29" s="1"/>
  <c r="M99" i="29"/>
  <c r="O99" i="29" s="1"/>
  <c r="L117" i="29"/>
  <c r="M154" i="29"/>
  <c r="O154" i="29" s="1"/>
  <c r="M163" i="29"/>
  <c r="O163" i="29" s="1"/>
  <c r="O166" i="29"/>
  <c r="M166" i="29"/>
  <c r="O177" i="29"/>
  <c r="M177" i="29"/>
  <c r="O183" i="29"/>
  <c r="M183" i="29"/>
  <c r="O204" i="29"/>
  <c r="M204" i="29"/>
  <c r="L208" i="29"/>
  <c r="M245" i="29"/>
  <c r="O245" i="29" s="1"/>
  <c r="L259" i="29"/>
  <c r="L264" i="29"/>
  <c r="L272" i="29"/>
  <c r="L275" i="29"/>
  <c r="L278" i="29"/>
  <c r="M278" i="29" s="1"/>
  <c r="O278" i="29" s="1"/>
  <c r="M293" i="29"/>
  <c r="O293" i="29" s="1"/>
  <c r="L23" i="29"/>
  <c r="L102" i="29"/>
  <c r="L119" i="29"/>
  <c r="L148" i="29"/>
  <c r="L171" i="29"/>
  <c r="L186" i="29"/>
  <c r="L219" i="29"/>
  <c r="L234" i="29"/>
  <c r="L237" i="29"/>
  <c r="L248" i="29"/>
  <c r="L294" i="29"/>
  <c r="M294" i="29" s="1"/>
  <c r="O294" i="29" s="1"/>
  <c r="M299" i="29"/>
  <c r="O299" i="29" s="1"/>
  <c r="L300" i="29"/>
  <c r="M300" i="29" s="1"/>
  <c r="O300" i="29" s="1"/>
  <c r="M305" i="29"/>
  <c r="O305" i="29" s="1"/>
  <c r="L306" i="29"/>
  <c r="M306" i="29" s="1"/>
  <c r="O306" i="29" s="1"/>
  <c r="M51" i="29"/>
  <c r="O51" i="29" s="1"/>
  <c r="O131" i="29"/>
  <c r="M131" i="29"/>
  <c r="L10" i="29"/>
  <c r="L57" i="29"/>
  <c r="M83" i="29"/>
  <c r="O83" i="29" s="1"/>
  <c r="M176" i="29"/>
  <c r="O176" i="29" s="1"/>
  <c r="M194" i="29"/>
  <c r="O194" i="29" s="1"/>
  <c r="L210" i="29"/>
  <c r="L253" i="29"/>
  <c r="L290" i="29"/>
  <c r="L246" i="29"/>
  <c r="L254" i="29"/>
  <c r="L262" i="29"/>
  <c r="M277" i="29"/>
  <c r="O277" i="29" s="1"/>
  <c r="M287" i="29"/>
  <c r="O287" i="29" s="1"/>
  <c r="L288" i="29"/>
  <c r="L8" i="29"/>
  <c r="M13" i="29"/>
  <c r="O13" i="29" s="1"/>
  <c r="O45" i="29"/>
  <c r="M45" i="29"/>
  <c r="M62" i="29"/>
  <c r="O62" i="29" s="1"/>
  <c r="M121" i="29"/>
  <c r="O121" i="29" s="1"/>
  <c r="M125" i="29"/>
  <c r="O125" i="29" s="1"/>
  <c r="M136" i="29"/>
  <c r="O136" i="29" s="1"/>
  <c r="M142" i="29"/>
  <c r="O142" i="29" s="1"/>
  <c r="M233" i="29"/>
  <c r="O233" i="29" s="1"/>
  <c r="M251" i="29"/>
  <c r="O251" i="29" s="1"/>
  <c r="M283" i="29"/>
  <c r="O283" i="29" s="1"/>
  <c r="M95" i="29"/>
  <c r="O95" i="29" s="1"/>
  <c r="M104" i="29"/>
  <c r="O104" i="29" s="1"/>
  <c r="L151" i="29"/>
  <c r="M151" i="29" s="1"/>
  <c r="O151" i="29" s="1"/>
  <c r="M170" i="29"/>
  <c r="O170" i="29" s="1"/>
  <c r="L180" i="29"/>
  <c r="M180" i="29" s="1"/>
  <c r="O180" i="29" s="1"/>
  <c r="M188" i="29"/>
  <c r="O188" i="29" s="1"/>
  <c r="M227" i="29"/>
  <c r="O227" i="29" s="1"/>
  <c r="M255" i="29"/>
  <c r="O255" i="29" s="1"/>
  <c r="L269" i="29"/>
  <c r="L274" i="29"/>
  <c r="L284" i="29"/>
  <c r="M284" i="29" s="1"/>
  <c r="O284" i="29" s="1"/>
  <c r="L25" i="29"/>
  <c r="L28" i="29"/>
  <c r="L33" i="29"/>
  <c r="L64" i="29"/>
  <c r="L74" i="29"/>
  <c r="L77" i="29"/>
  <c r="L86" i="29"/>
  <c r="L150" i="29"/>
  <c r="L198" i="29"/>
  <c r="L215" i="29"/>
  <c r="L221" i="29"/>
  <c r="L242" i="29"/>
  <c r="L31" i="29"/>
  <c r="M116" i="29"/>
  <c r="O116" i="29" s="1"/>
  <c r="M127" i="29"/>
  <c r="O127" i="29" s="1"/>
  <c r="M192" i="29"/>
  <c r="O192" i="29" s="1"/>
  <c r="M59" i="29"/>
  <c r="O59" i="29" s="1"/>
  <c r="M89" i="29"/>
  <c r="O89" i="29" s="1"/>
  <c r="M92" i="29"/>
  <c r="O92" i="29" s="1"/>
  <c r="M107" i="29"/>
  <c r="O107" i="29" s="1"/>
  <c r="L113" i="29"/>
  <c r="L133" i="29"/>
  <c r="L145" i="29"/>
  <c r="O156" i="29"/>
  <c r="M156" i="29"/>
  <c r="M185" i="29"/>
  <c r="O185" i="29" s="1"/>
  <c r="M209" i="29"/>
  <c r="O209" i="29" s="1"/>
  <c r="M224" i="29"/>
  <c r="O224" i="29" s="1"/>
  <c r="O247" i="29"/>
  <c r="M247" i="29"/>
  <c r="M258" i="29"/>
  <c r="O258" i="29" s="1"/>
  <c r="O93" i="29"/>
  <c r="M93" i="29"/>
  <c r="M207" i="29"/>
  <c r="O207" i="29" s="1"/>
  <c r="M225" i="29"/>
  <c r="O225" i="29" s="1"/>
  <c r="M239" i="29"/>
  <c r="O239" i="29" s="1"/>
  <c r="L18" i="29"/>
  <c r="M69" i="29"/>
  <c r="O69" i="29" s="1"/>
  <c r="L9" i="29"/>
  <c r="L12" i="29"/>
  <c r="L17" i="29"/>
  <c r="L20" i="29"/>
  <c r="L30" i="29"/>
  <c r="L39" i="29"/>
  <c r="L42" i="29"/>
  <c r="M42" i="29" s="1"/>
  <c r="O42" i="29" s="1"/>
  <c r="L48" i="29"/>
  <c r="M48" i="29" s="1"/>
  <c r="O48" i="29" s="1"/>
  <c r="L66" i="29"/>
  <c r="M66" i="29" s="1"/>
  <c r="O66" i="29" s="1"/>
  <c r="L79" i="29"/>
  <c r="L118" i="29"/>
  <c r="L130" i="29"/>
  <c r="L138" i="29"/>
  <c r="L212" i="29"/>
  <c r="L230" i="29"/>
  <c r="L263" i="29"/>
  <c r="L271" i="29"/>
  <c r="L21" i="29"/>
  <c r="M67" i="29"/>
  <c r="O67" i="29" s="1"/>
  <c r="M153" i="29"/>
  <c r="O153" i="29" s="1"/>
  <c r="L22" i="29"/>
  <c r="M61" i="29"/>
  <c r="O61" i="29" s="1"/>
  <c r="O71" i="29"/>
  <c r="M71" i="29"/>
  <c r="L76" i="29"/>
  <c r="L101" i="29"/>
  <c r="L144" i="29"/>
  <c r="L161" i="29"/>
  <c r="L165" i="29"/>
  <c r="M165" i="29" s="1"/>
  <c r="O165" i="29" s="1"/>
  <c r="L167" i="29"/>
  <c r="L173" i="29"/>
  <c r="M173" i="29" s="1"/>
  <c r="O173" i="29" s="1"/>
  <c r="L182" i="29"/>
  <c r="L200" i="29"/>
  <c r="M286" i="29"/>
  <c r="O286" i="29" s="1"/>
  <c r="F10" i="24"/>
  <c r="F9" i="24"/>
  <c r="F8" i="24"/>
  <c r="L133" i="31"/>
  <c r="L162" i="31"/>
  <c r="L151" i="31"/>
  <c r="L138" i="31"/>
  <c r="L146" i="31"/>
  <c r="L212" i="31"/>
  <c r="L225" i="31"/>
  <c r="L180" i="31"/>
  <c r="L188" i="31"/>
  <c r="L196" i="31"/>
  <c r="L204" i="31"/>
  <c r="L243" i="31"/>
  <c r="L244" i="31"/>
  <c r="L247" i="31"/>
  <c r="L251" i="31"/>
  <c r="L214" i="31"/>
  <c r="L227" i="31"/>
  <c r="L228" i="31"/>
  <c r="L120" i="30"/>
  <c r="L130" i="30"/>
  <c r="L146" i="30"/>
  <c r="L175" i="30"/>
  <c r="L84" i="30"/>
  <c r="L92" i="30"/>
  <c r="L100" i="30"/>
  <c r="L108" i="30"/>
  <c r="L86" i="30"/>
  <c r="L94" i="30"/>
  <c r="L102" i="30"/>
  <c r="L110" i="30"/>
  <c r="L126" i="30"/>
  <c r="L132" i="30"/>
  <c r="L148" i="30"/>
  <c r="L187" i="30"/>
  <c r="L88" i="30"/>
  <c r="L96" i="30"/>
  <c r="L156" i="30"/>
  <c r="L116" i="30"/>
  <c r="L134" i="30"/>
  <c r="L167" i="30"/>
  <c r="L225" i="30"/>
  <c r="L264" i="30"/>
  <c r="L243" i="30"/>
  <c r="L75" i="29"/>
  <c r="L78" i="29"/>
  <c r="L94" i="29"/>
  <c r="L114" i="29"/>
  <c r="L124" i="29"/>
  <c r="L132" i="29"/>
  <c r="L91" i="29"/>
  <c r="L98" i="29"/>
  <c r="L108" i="29"/>
  <c r="L197" i="29"/>
  <c r="L174" i="29"/>
  <c r="L179" i="29"/>
  <c r="L189" i="29"/>
  <c r="L199" i="29"/>
  <c r="L228" i="29"/>
  <c r="L231" i="29"/>
  <c r="L223" i="29"/>
  <c r="AD8" i="22"/>
  <c r="AE8" i="22" s="1"/>
  <c r="Z8" i="28"/>
  <c r="AA8" i="28" s="1"/>
  <c r="AF8" i="22"/>
  <c r="Y8" i="22"/>
  <c r="O227" i="31" l="1"/>
  <c r="M227" i="31"/>
  <c r="M79" i="31"/>
  <c r="O79" i="31" s="1"/>
  <c r="O158" i="31"/>
  <c r="M158" i="31"/>
  <c r="M271" i="31"/>
  <c r="O271" i="31" s="1"/>
  <c r="M34" i="31"/>
  <c r="O34" i="31" s="1"/>
  <c r="M260" i="31"/>
  <c r="O260" i="31" s="1"/>
  <c r="O251" i="31"/>
  <c r="M251" i="31"/>
  <c r="M90" i="31"/>
  <c r="O90" i="31" s="1"/>
  <c r="O57" i="31"/>
  <c r="M57" i="31"/>
  <c r="M101" i="31"/>
  <c r="O101" i="31" s="1"/>
  <c r="M63" i="31"/>
  <c r="O63" i="31" s="1"/>
  <c r="M70" i="31"/>
  <c r="O70" i="31" s="1"/>
  <c r="O247" i="31"/>
  <c r="M247" i="31"/>
  <c r="M145" i="31"/>
  <c r="O145" i="31" s="1"/>
  <c r="O259" i="31"/>
  <c r="M259" i="31"/>
  <c r="M58" i="31"/>
  <c r="O58" i="31" s="1"/>
  <c r="M232" i="31"/>
  <c r="O232" i="31" s="1"/>
  <c r="M61" i="31"/>
  <c r="O61" i="31" s="1"/>
  <c r="O133" i="31"/>
  <c r="M133" i="31"/>
  <c r="M11" i="31"/>
  <c r="O11" i="31" s="1"/>
  <c r="O39" i="31"/>
  <c r="M39" i="31"/>
  <c r="M229" i="31"/>
  <c r="O229" i="31" s="1"/>
  <c r="M69" i="31"/>
  <c r="O69" i="31" s="1"/>
  <c r="M27" i="31"/>
  <c r="O27" i="31" s="1"/>
  <c r="O273" i="31"/>
  <c r="M273" i="31"/>
  <c r="M45" i="31"/>
  <c r="O45" i="31" s="1"/>
  <c r="O152" i="31"/>
  <c r="M152" i="31"/>
  <c r="M72" i="31"/>
  <c r="O72" i="31" s="1"/>
  <c r="M84" i="31"/>
  <c r="O84" i="31" s="1"/>
  <c r="M151" i="31"/>
  <c r="O151" i="31" s="1"/>
  <c r="O156" i="31"/>
  <c r="M156" i="31"/>
  <c r="M288" i="31"/>
  <c r="O288" i="31" s="1"/>
  <c r="O268" i="31"/>
  <c r="M268" i="31"/>
  <c r="M205" i="31"/>
  <c r="O205" i="31" s="1"/>
  <c r="M23" i="31"/>
  <c r="O23" i="31" s="1"/>
  <c r="M162" i="31"/>
  <c r="O162" i="31" s="1"/>
  <c r="O43" i="31"/>
  <c r="M43" i="31"/>
  <c r="M51" i="31"/>
  <c r="O51" i="31" s="1"/>
  <c r="O284" i="31"/>
  <c r="M284" i="31"/>
  <c r="M161" i="31"/>
  <c r="O161" i="31" s="1"/>
  <c r="M244" i="31"/>
  <c r="O244" i="31" s="1"/>
  <c r="M129" i="31"/>
  <c r="O129" i="31" s="1"/>
  <c r="O35" i="31"/>
  <c r="M35" i="31"/>
  <c r="M252" i="31"/>
  <c r="O252" i="31" s="1"/>
  <c r="O41" i="31"/>
  <c r="M41" i="31"/>
  <c r="M20" i="31"/>
  <c r="O20" i="31" s="1"/>
  <c r="M243" i="31"/>
  <c r="O243" i="31" s="1"/>
  <c r="M122" i="31"/>
  <c r="O122" i="31" s="1"/>
  <c r="O204" i="31"/>
  <c r="M204" i="31"/>
  <c r="M119" i="31"/>
  <c r="O119" i="31" s="1"/>
  <c r="O172" i="31"/>
  <c r="M172" i="31"/>
  <c r="M223" i="31"/>
  <c r="O223" i="31" s="1"/>
  <c r="M52" i="31"/>
  <c r="O52" i="31" s="1"/>
  <c r="M19" i="31"/>
  <c r="O19" i="31" s="1"/>
  <c r="O71" i="31"/>
  <c r="M71" i="31"/>
  <c r="M196" i="31"/>
  <c r="O196" i="31" s="1"/>
  <c r="O173" i="31"/>
  <c r="M173" i="31"/>
  <c r="M305" i="31"/>
  <c r="O305" i="31" s="1"/>
  <c r="M62" i="31"/>
  <c r="O62" i="31" s="1"/>
  <c r="M46" i="31"/>
  <c r="O46" i="31" s="1"/>
  <c r="O13" i="31"/>
  <c r="M13" i="31"/>
  <c r="M87" i="31"/>
  <c r="O87" i="31" s="1"/>
  <c r="O124" i="31"/>
  <c r="M124" i="31"/>
  <c r="M146" i="31"/>
  <c r="O146" i="31" s="1"/>
  <c r="M182" i="31"/>
  <c r="O182" i="31" s="1"/>
  <c r="M104" i="31"/>
  <c r="O104" i="31" s="1"/>
  <c r="O85" i="31"/>
  <c r="M85" i="31"/>
  <c r="M285" i="31"/>
  <c r="O285" i="31" s="1"/>
  <c r="O139" i="31"/>
  <c r="M139" i="31"/>
  <c r="M106" i="31"/>
  <c r="O106" i="31" s="1"/>
  <c r="M83" i="31"/>
  <c r="O83" i="31" s="1"/>
  <c r="M135" i="31"/>
  <c r="O135" i="31" s="1"/>
  <c r="O214" i="31"/>
  <c r="M214" i="31"/>
  <c r="M138" i="31"/>
  <c r="O138" i="31" s="1"/>
  <c r="O93" i="31"/>
  <c r="M93" i="31"/>
  <c r="M117" i="31"/>
  <c r="O117" i="31" s="1"/>
  <c r="M267" i="31"/>
  <c r="O267" i="31" s="1"/>
  <c r="M48" i="31"/>
  <c r="O48" i="31" s="1"/>
  <c r="O188" i="31"/>
  <c r="M188" i="31"/>
  <c r="M279" i="31"/>
  <c r="O279" i="31" s="1"/>
  <c r="O18" i="31"/>
  <c r="M18" i="31"/>
  <c r="M82" i="31"/>
  <c r="O82" i="31" s="1"/>
  <c r="M121" i="31"/>
  <c r="O121" i="31" s="1"/>
  <c r="M102" i="31"/>
  <c r="O102" i="31" s="1"/>
  <c r="O180" i="31"/>
  <c r="M180" i="31"/>
  <c r="M65" i="31"/>
  <c r="O65" i="31" s="1"/>
  <c r="O53" i="31"/>
  <c r="M53" i="31"/>
  <c r="M174" i="31"/>
  <c r="O174" i="31" s="1"/>
  <c r="M225" i="31"/>
  <c r="O225" i="31" s="1"/>
  <c r="M216" i="31"/>
  <c r="O216" i="31" s="1"/>
  <c r="O29" i="31"/>
  <c r="M29" i="31"/>
  <c r="M278" i="31"/>
  <c r="O278" i="31" s="1"/>
  <c r="O25" i="31"/>
  <c r="M25" i="31"/>
  <c r="M80" i="31"/>
  <c r="O80" i="31" s="1"/>
  <c r="M148" i="31"/>
  <c r="O148" i="31" s="1"/>
  <c r="M78" i="31"/>
  <c r="O78" i="31" s="1"/>
  <c r="O9" i="31"/>
  <c r="M9" i="31"/>
  <c r="M228" i="31"/>
  <c r="O228" i="31" s="1"/>
  <c r="O212" i="31"/>
  <c r="M212" i="31"/>
  <c r="M206" i="31"/>
  <c r="O206" i="31" s="1"/>
  <c r="M181" i="31"/>
  <c r="O181" i="31" s="1"/>
  <c r="M86" i="31"/>
  <c r="O86" i="31" s="1"/>
  <c r="O295" i="31"/>
  <c r="M295" i="31"/>
  <c r="M159" i="31"/>
  <c r="O159" i="31" s="1"/>
  <c r="O125" i="31"/>
  <c r="M125" i="31"/>
  <c r="M64" i="31"/>
  <c r="O64" i="31" s="1"/>
  <c r="M197" i="31"/>
  <c r="O197" i="31" s="1"/>
  <c r="M116" i="30"/>
  <c r="O116" i="30" s="1"/>
  <c r="M42" i="30"/>
  <c r="O42" i="30" s="1"/>
  <c r="O256" i="30"/>
  <c r="M256" i="30"/>
  <c r="M238" i="30"/>
  <c r="O238" i="30" s="1"/>
  <c r="M232" i="30"/>
  <c r="O232" i="30" s="1"/>
  <c r="M236" i="30"/>
  <c r="O236" i="30" s="1"/>
  <c r="M202" i="30"/>
  <c r="O202" i="30" s="1"/>
  <c r="M41" i="30"/>
  <c r="O41" i="30" s="1"/>
  <c r="O11" i="30"/>
  <c r="M11" i="30"/>
  <c r="M265" i="30"/>
  <c r="O265" i="30" s="1"/>
  <c r="M33" i="30"/>
  <c r="O33" i="30" s="1"/>
  <c r="M252" i="30"/>
  <c r="O252" i="30" s="1"/>
  <c r="M290" i="30"/>
  <c r="O290" i="30" s="1"/>
  <c r="M146" i="30"/>
  <c r="O146" i="30" s="1"/>
  <c r="O132" i="30"/>
  <c r="M132" i="30"/>
  <c r="M19" i="30"/>
  <c r="O19" i="30" s="1"/>
  <c r="M230" i="30"/>
  <c r="O230" i="30" s="1"/>
  <c r="M300" i="30"/>
  <c r="O300" i="30" s="1"/>
  <c r="M87" i="30"/>
  <c r="O87" i="30" s="1"/>
  <c r="M270" i="30"/>
  <c r="O270" i="30" s="1"/>
  <c r="O268" i="30"/>
  <c r="M268" i="30"/>
  <c r="M97" i="30"/>
  <c r="O97" i="30" s="1"/>
  <c r="M92" i="30"/>
  <c r="O92" i="30" s="1"/>
  <c r="M88" i="30"/>
  <c r="O88" i="30" s="1"/>
  <c r="M198" i="30"/>
  <c r="O198" i="30" s="1"/>
  <c r="M187" i="30"/>
  <c r="O187" i="30" s="1"/>
  <c r="O149" i="30"/>
  <c r="M149" i="30"/>
  <c r="M126" i="30"/>
  <c r="O126" i="30" s="1"/>
  <c r="M16" i="30"/>
  <c r="O16" i="30" s="1"/>
  <c r="M180" i="30"/>
  <c r="O180" i="30" s="1"/>
  <c r="M63" i="30"/>
  <c r="O63" i="30" s="1"/>
  <c r="M81" i="30"/>
  <c r="O81" i="30" s="1"/>
  <c r="M258" i="30"/>
  <c r="O258" i="30" s="1"/>
  <c r="M196" i="30"/>
  <c r="O196" i="30" s="1"/>
  <c r="M259" i="30"/>
  <c r="O259" i="30" s="1"/>
  <c r="M204" i="30"/>
  <c r="O204" i="30" s="1"/>
  <c r="M108" i="30"/>
  <c r="O108" i="30" s="1"/>
  <c r="M96" i="30"/>
  <c r="O96" i="30" s="1"/>
  <c r="M103" i="30"/>
  <c r="O103" i="30" s="1"/>
  <c r="M62" i="30"/>
  <c r="O62" i="30" s="1"/>
  <c r="M260" i="30"/>
  <c r="O260" i="30" s="1"/>
  <c r="M248" i="30"/>
  <c r="O248" i="30" s="1"/>
  <c r="M15" i="30"/>
  <c r="O15" i="30" s="1"/>
  <c r="M302" i="30"/>
  <c r="O302" i="30" s="1"/>
  <c r="M208" i="30"/>
  <c r="O208" i="30" s="1"/>
  <c r="M28" i="30"/>
  <c r="O28" i="30" s="1"/>
  <c r="M175" i="30"/>
  <c r="O175" i="30" s="1"/>
  <c r="M54" i="30"/>
  <c r="O54" i="30" s="1"/>
  <c r="M162" i="30"/>
  <c r="O162" i="30" s="1"/>
  <c r="M192" i="30"/>
  <c r="O192" i="30" s="1"/>
  <c r="M245" i="30"/>
  <c r="O245" i="30" s="1"/>
  <c r="M226" i="30"/>
  <c r="O226" i="30" s="1"/>
  <c r="M39" i="30"/>
  <c r="O39" i="30" s="1"/>
  <c r="M280" i="30"/>
  <c r="O280" i="30" s="1"/>
  <c r="M243" i="30"/>
  <c r="O243" i="30" s="1"/>
  <c r="M120" i="30"/>
  <c r="O120" i="30" s="1"/>
  <c r="M110" i="30"/>
  <c r="O110" i="30" s="1"/>
  <c r="M9" i="30"/>
  <c r="O9" i="30" s="1"/>
  <c r="M75" i="30"/>
  <c r="O75" i="30" s="1"/>
  <c r="M250" i="30"/>
  <c r="O250" i="30" s="1"/>
  <c r="M193" i="30"/>
  <c r="O193" i="30" s="1"/>
  <c r="M224" i="30"/>
  <c r="O224" i="30" s="1"/>
  <c r="M225" i="30"/>
  <c r="O225" i="30" s="1"/>
  <c r="M102" i="30"/>
  <c r="O102" i="30" s="1"/>
  <c r="M144" i="30"/>
  <c r="O144" i="30" s="1"/>
  <c r="M24" i="30"/>
  <c r="O24" i="30" s="1"/>
  <c r="M35" i="30"/>
  <c r="O35" i="30" s="1"/>
  <c r="M288" i="30"/>
  <c r="O288" i="30" s="1"/>
  <c r="M66" i="30"/>
  <c r="O66" i="30" s="1"/>
  <c r="M242" i="30"/>
  <c r="O242" i="30" s="1"/>
  <c r="M184" i="30"/>
  <c r="O184" i="30" s="1"/>
  <c r="M212" i="30"/>
  <c r="O212" i="30" s="1"/>
  <c r="M106" i="30"/>
  <c r="O106" i="30" s="1"/>
  <c r="M84" i="30"/>
  <c r="O84" i="30" s="1"/>
  <c r="M148" i="30"/>
  <c r="O148" i="30" s="1"/>
  <c r="M130" i="30"/>
  <c r="O130" i="30" s="1"/>
  <c r="M55" i="30"/>
  <c r="O55" i="30" s="1"/>
  <c r="M94" i="30"/>
  <c r="O94" i="30" s="1"/>
  <c r="M269" i="30"/>
  <c r="O269" i="30" s="1"/>
  <c r="M140" i="30"/>
  <c r="O140" i="30" s="1"/>
  <c r="M237" i="30"/>
  <c r="O237" i="30" s="1"/>
  <c r="M168" i="30"/>
  <c r="O168" i="30" s="1"/>
  <c r="M32" i="30"/>
  <c r="O32" i="30" s="1"/>
  <c r="M58" i="30"/>
  <c r="O58" i="30" s="1"/>
  <c r="M240" i="30"/>
  <c r="O240" i="30" s="1"/>
  <c r="M194" i="30"/>
  <c r="O194" i="30" s="1"/>
  <c r="M264" i="30"/>
  <c r="O264" i="30" s="1"/>
  <c r="M167" i="30"/>
  <c r="O167" i="30" s="1"/>
  <c r="M134" i="30"/>
  <c r="O134" i="30" s="1"/>
  <c r="M86" i="30"/>
  <c r="O86" i="30" s="1"/>
  <c r="M227" i="30"/>
  <c r="O227" i="30" s="1"/>
  <c r="M70" i="30"/>
  <c r="O70" i="30" s="1"/>
  <c r="M136" i="30"/>
  <c r="O136" i="30" s="1"/>
  <c r="M222" i="30"/>
  <c r="O222" i="30" s="1"/>
  <c r="M154" i="30"/>
  <c r="O154" i="30" s="1"/>
  <c r="M25" i="30"/>
  <c r="O25" i="30" s="1"/>
  <c r="M50" i="30"/>
  <c r="O50" i="30" s="1"/>
  <c r="M220" i="30"/>
  <c r="O220" i="30" s="1"/>
  <c r="M26" i="30"/>
  <c r="O26" i="30" s="1"/>
  <c r="M124" i="30"/>
  <c r="O124" i="30" s="1"/>
  <c r="M128" i="30"/>
  <c r="O128" i="30" s="1"/>
  <c r="M36" i="30"/>
  <c r="O36" i="30" s="1"/>
  <c r="M216" i="30"/>
  <c r="O216" i="30" s="1"/>
  <c r="M101" i="30"/>
  <c r="O101" i="30" s="1"/>
  <c r="M278" i="30"/>
  <c r="O278" i="30" s="1"/>
  <c r="M43" i="30"/>
  <c r="O43" i="30" s="1"/>
  <c r="M161" i="30"/>
  <c r="O161" i="30" s="1"/>
  <c r="M156" i="30"/>
  <c r="O156" i="30" s="1"/>
  <c r="M100" i="30"/>
  <c r="O100" i="30" s="1"/>
  <c r="M109" i="30"/>
  <c r="O109" i="30" s="1"/>
  <c r="M112" i="30"/>
  <c r="O112" i="30" s="1"/>
  <c r="M13" i="30"/>
  <c r="O13" i="30" s="1"/>
  <c r="M210" i="30"/>
  <c r="O210" i="30" s="1"/>
  <c r="M77" i="30"/>
  <c r="O77" i="30" s="1"/>
  <c r="M282" i="30"/>
  <c r="O282" i="30" s="1"/>
  <c r="M266" i="30"/>
  <c r="O266" i="30" s="1"/>
  <c r="M23" i="30"/>
  <c r="O23" i="30" s="1"/>
  <c r="M40" i="30"/>
  <c r="O40" i="30" s="1"/>
  <c r="M214" i="30"/>
  <c r="O214" i="30" s="1"/>
  <c r="M290" i="29"/>
  <c r="O290" i="29" s="1"/>
  <c r="M112" i="29"/>
  <c r="O112" i="29" s="1"/>
  <c r="M231" i="29"/>
  <c r="O231" i="29" s="1"/>
  <c r="M158" i="29"/>
  <c r="O158" i="29" s="1"/>
  <c r="M228" i="29"/>
  <c r="O228" i="29" s="1"/>
  <c r="M94" i="29"/>
  <c r="O94" i="29" s="1"/>
  <c r="M230" i="29"/>
  <c r="O230" i="29" s="1"/>
  <c r="M17" i="29"/>
  <c r="O17" i="29" s="1"/>
  <c r="M150" i="29"/>
  <c r="O150" i="29" s="1"/>
  <c r="M102" i="29"/>
  <c r="O102" i="29" s="1"/>
  <c r="M117" i="29"/>
  <c r="O117" i="29" s="1"/>
  <c r="M169" i="29"/>
  <c r="O169" i="29" s="1"/>
  <c r="M197" i="29"/>
  <c r="O197" i="29" s="1"/>
  <c r="M108" i="29"/>
  <c r="O108" i="29" s="1"/>
  <c r="M234" i="29"/>
  <c r="O234" i="29" s="1"/>
  <c r="M98" i="29"/>
  <c r="O98" i="29" s="1"/>
  <c r="M253" i="29"/>
  <c r="O253" i="29" s="1"/>
  <c r="M219" i="29"/>
  <c r="O219" i="29" s="1"/>
  <c r="M58" i="29"/>
  <c r="O58" i="29" s="1"/>
  <c r="M242" i="29"/>
  <c r="O242" i="29" s="1"/>
  <c r="M259" i="29"/>
  <c r="O259" i="29" s="1"/>
  <c r="M88" i="29"/>
  <c r="O88" i="29" s="1"/>
  <c r="M144" i="29"/>
  <c r="O144" i="29" s="1"/>
  <c r="M39" i="29"/>
  <c r="O39" i="29" s="1"/>
  <c r="M274" i="29"/>
  <c r="O274" i="29" s="1"/>
  <c r="M171" i="29"/>
  <c r="O171" i="29" s="1"/>
  <c r="M232" i="29"/>
  <c r="O232" i="29" s="1"/>
  <c r="M134" i="29"/>
  <c r="O134" i="29" s="1"/>
  <c r="M271" i="29"/>
  <c r="O271" i="29" s="1"/>
  <c r="M79" i="29"/>
  <c r="O79" i="29" s="1"/>
  <c r="M18" i="29"/>
  <c r="O18" i="29" s="1"/>
  <c r="M33" i="29"/>
  <c r="O33" i="29" s="1"/>
  <c r="M167" i="29"/>
  <c r="O167" i="29" s="1"/>
  <c r="M28" i="29"/>
  <c r="O28" i="29" s="1"/>
  <c r="M31" i="29"/>
  <c r="O31" i="29" s="1"/>
  <c r="M25" i="29"/>
  <c r="O25" i="29" s="1"/>
  <c r="M264" i="29"/>
  <c r="O264" i="29" s="1"/>
  <c r="M91" i="29"/>
  <c r="O91" i="29" s="1"/>
  <c r="M161" i="29"/>
  <c r="O161" i="29" s="1"/>
  <c r="M210" i="29"/>
  <c r="O210" i="29" s="1"/>
  <c r="M186" i="29"/>
  <c r="O186" i="29" s="1"/>
  <c r="M132" i="29"/>
  <c r="O132" i="29" s="1"/>
  <c r="M21" i="29"/>
  <c r="O21" i="29" s="1"/>
  <c r="M221" i="29"/>
  <c r="O221" i="29" s="1"/>
  <c r="M8" i="29"/>
  <c r="O8" i="29" s="1"/>
  <c r="M243" i="29"/>
  <c r="O243" i="29" s="1"/>
  <c r="M223" i="29"/>
  <c r="O223" i="29" s="1"/>
  <c r="M124" i="29"/>
  <c r="O124" i="29" s="1"/>
  <c r="M101" i="29"/>
  <c r="O101" i="29" s="1"/>
  <c r="M30" i="29"/>
  <c r="O30" i="29" s="1"/>
  <c r="M215" i="29"/>
  <c r="O215" i="29" s="1"/>
  <c r="M269" i="29"/>
  <c r="O269" i="29" s="1"/>
  <c r="M288" i="29"/>
  <c r="O288" i="29" s="1"/>
  <c r="M148" i="29"/>
  <c r="O148" i="29" s="1"/>
  <c r="M193" i="29"/>
  <c r="O193" i="29" s="1"/>
  <c r="M238" i="29"/>
  <c r="O238" i="29" s="1"/>
  <c r="M19" i="29"/>
  <c r="O19" i="29" s="1"/>
  <c r="M114" i="29"/>
  <c r="O114" i="29" s="1"/>
  <c r="M76" i="29"/>
  <c r="O76" i="29" s="1"/>
  <c r="M263" i="29"/>
  <c r="O263" i="29" s="1"/>
  <c r="M20" i="29"/>
  <c r="O20" i="29" s="1"/>
  <c r="M198" i="29"/>
  <c r="O198" i="29" s="1"/>
  <c r="M119" i="29"/>
  <c r="O119" i="29" s="1"/>
  <c r="M208" i="29"/>
  <c r="O208" i="29" s="1"/>
  <c r="M220" i="29"/>
  <c r="O220" i="29" s="1"/>
  <c r="M199" i="29"/>
  <c r="O199" i="29" s="1"/>
  <c r="M78" i="29"/>
  <c r="O78" i="29" s="1"/>
  <c r="M212" i="29"/>
  <c r="O212" i="29" s="1"/>
  <c r="M12" i="29"/>
  <c r="O12" i="29" s="1"/>
  <c r="M86" i="29"/>
  <c r="O86" i="29" s="1"/>
  <c r="M23" i="29"/>
  <c r="O23" i="29" s="1"/>
  <c r="M149" i="29"/>
  <c r="O149" i="29" s="1"/>
  <c r="M301" i="29"/>
  <c r="O301" i="29" s="1"/>
  <c r="M189" i="29"/>
  <c r="O189" i="29" s="1"/>
  <c r="M75" i="29"/>
  <c r="O75" i="29" s="1"/>
  <c r="M138" i="29"/>
  <c r="O138" i="29" s="1"/>
  <c r="M9" i="29"/>
  <c r="O9" i="29" s="1"/>
  <c r="M145" i="29"/>
  <c r="O145" i="29" s="1"/>
  <c r="M77" i="29"/>
  <c r="O77" i="29" s="1"/>
  <c r="M141" i="29"/>
  <c r="O141" i="29" s="1"/>
  <c r="M295" i="29"/>
  <c r="O295" i="29" s="1"/>
  <c r="M241" i="29"/>
  <c r="O241" i="29" s="1"/>
  <c r="M249" i="29"/>
  <c r="O249" i="29" s="1"/>
  <c r="M179" i="29"/>
  <c r="O179" i="29" s="1"/>
  <c r="M200" i="29"/>
  <c r="O200" i="29" s="1"/>
  <c r="M130" i="29"/>
  <c r="O130" i="29" s="1"/>
  <c r="M133" i="29"/>
  <c r="O133" i="29" s="1"/>
  <c r="M74" i="29"/>
  <c r="O74" i="29" s="1"/>
  <c r="M262" i="29"/>
  <c r="O262" i="29" s="1"/>
  <c r="M57" i="29"/>
  <c r="O57" i="29" s="1"/>
  <c r="M123" i="29"/>
  <c r="O123" i="29" s="1"/>
  <c r="M129" i="29"/>
  <c r="O129" i="29" s="1"/>
  <c r="M47" i="29"/>
  <c r="O47" i="29" s="1"/>
  <c r="M174" i="29"/>
  <c r="O174" i="29" s="1"/>
  <c r="M182" i="29"/>
  <c r="O182" i="29" s="1"/>
  <c r="M22" i="29"/>
  <c r="O22" i="29" s="1"/>
  <c r="M118" i="29"/>
  <c r="O118" i="29" s="1"/>
  <c r="M113" i="29"/>
  <c r="O113" i="29" s="1"/>
  <c r="M64" i="29"/>
  <c r="O64" i="29" s="1"/>
  <c r="M254" i="29"/>
  <c r="O254" i="29" s="1"/>
  <c r="M10" i="29"/>
  <c r="O10" i="29" s="1"/>
  <c r="M248" i="29"/>
  <c r="O248" i="29" s="1"/>
  <c r="M120" i="29"/>
  <c r="O120" i="29" s="1"/>
  <c r="M246" i="29"/>
  <c r="O246" i="29" s="1"/>
  <c r="M237" i="29"/>
  <c r="O237" i="29" s="1"/>
  <c r="M275" i="29"/>
  <c r="O275" i="29" s="1"/>
  <c r="O60" i="29"/>
  <c r="M60" i="29"/>
  <c r="M100" i="29"/>
  <c r="O100" i="29" s="1"/>
  <c r="M202" i="29"/>
  <c r="O202" i="29" s="1"/>
  <c r="M272" i="29"/>
  <c r="O272" i="29" s="1"/>
  <c r="M55" i="29"/>
  <c r="O55" i="29" s="1"/>
  <c r="M65" i="29"/>
  <c r="O65" i="29" s="1"/>
  <c r="M29" i="29"/>
  <c r="O29" i="29" s="1"/>
  <c r="M53" i="29"/>
  <c r="O53" i="29" s="1"/>
  <c r="M270" i="29"/>
  <c r="O270" i="29" s="1"/>
  <c r="M273" i="29"/>
  <c r="O273" i="29" s="1"/>
  <c r="R8" i="28"/>
  <c r="AN9" i="22"/>
  <c r="AO9" i="22" s="1"/>
  <c r="AN10" i="22"/>
  <c r="AO10" i="22" s="1"/>
  <c r="AN11" i="22"/>
  <c r="AO11" i="22" s="1"/>
  <c r="AN12" i="22"/>
  <c r="AO12" i="22"/>
  <c r="AN13" i="22"/>
  <c r="AO13" i="22" s="1"/>
  <c r="AN14" i="22"/>
  <c r="AO14" i="22" s="1"/>
  <c r="AN15" i="22"/>
  <c r="AO15" i="22" s="1"/>
  <c r="AN16" i="22"/>
  <c r="AO16" i="22"/>
  <c r="AN17" i="22"/>
  <c r="AO17" i="22" s="1"/>
  <c r="AN18" i="22"/>
  <c r="AO18" i="22" s="1"/>
  <c r="AN19" i="22"/>
  <c r="AO19" i="22" s="1"/>
  <c r="AN20" i="22"/>
  <c r="AO20" i="22"/>
  <c r="AN21" i="22"/>
  <c r="AO21" i="22" s="1"/>
  <c r="AN22" i="22"/>
  <c r="AO22" i="22" s="1"/>
  <c r="AN23" i="22"/>
  <c r="AO23" i="22" s="1"/>
  <c r="AN24" i="22"/>
  <c r="AO24" i="22"/>
  <c r="AN25" i="22"/>
  <c r="AO25" i="22" s="1"/>
  <c r="AN26" i="22"/>
  <c r="AO26" i="22" s="1"/>
  <c r="AN27" i="22"/>
  <c r="AO27" i="22" s="1"/>
  <c r="AN28" i="22"/>
  <c r="AO28" i="22" s="1"/>
  <c r="AN29" i="22"/>
  <c r="AO29" i="22" s="1"/>
  <c r="AN30" i="22"/>
  <c r="AO30" i="22" s="1"/>
  <c r="AN31" i="22"/>
  <c r="AO31" i="22" s="1"/>
  <c r="AN32" i="22"/>
  <c r="AO32" i="22" s="1"/>
  <c r="AN33" i="22"/>
  <c r="AO33" i="22" s="1"/>
  <c r="AN34" i="22"/>
  <c r="AO34" i="22" s="1"/>
  <c r="AN35" i="22"/>
  <c r="AO35" i="22" s="1"/>
  <c r="AN36" i="22"/>
  <c r="AO36" i="22"/>
  <c r="AN37" i="22"/>
  <c r="AO37" i="22" s="1"/>
  <c r="AN38" i="22"/>
  <c r="AO38" i="22" s="1"/>
  <c r="AN39" i="22"/>
  <c r="AO39" i="22" s="1"/>
  <c r="AN40" i="22"/>
  <c r="AO40" i="22"/>
  <c r="AN41" i="22"/>
  <c r="AO41" i="22" s="1"/>
  <c r="AN42" i="22"/>
  <c r="AO42" i="22" s="1"/>
  <c r="AN43" i="22"/>
  <c r="AO43" i="22" s="1"/>
  <c r="AN44" i="22"/>
  <c r="AO44" i="22"/>
  <c r="AN45" i="22"/>
  <c r="AO45" i="22" s="1"/>
  <c r="AN46" i="22"/>
  <c r="AO46" i="22" s="1"/>
  <c r="AN47" i="22"/>
  <c r="AO47" i="22" s="1"/>
  <c r="AN48" i="22"/>
  <c r="AO48" i="22"/>
  <c r="AN49" i="22"/>
  <c r="AO49" i="22" s="1"/>
  <c r="AN50" i="22"/>
  <c r="AO50" i="22" s="1"/>
  <c r="AN51" i="22"/>
  <c r="AO51" i="22" s="1"/>
  <c r="AN52" i="22"/>
  <c r="AO52" i="22"/>
  <c r="AN53" i="22"/>
  <c r="AO53" i="22" s="1"/>
  <c r="AN54" i="22"/>
  <c r="AO54" i="22" s="1"/>
  <c r="AN55" i="22"/>
  <c r="AO55" i="22" s="1"/>
  <c r="AN56" i="22"/>
  <c r="AO56" i="22" s="1"/>
  <c r="AN57" i="22"/>
  <c r="AO57" i="22" s="1"/>
  <c r="AN58" i="22"/>
  <c r="AO58" i="22" s="1"/>
  <c r="AN59" i="22"/>
  <c r="AO59" i="22" s="1"/>
  <c r="AN60" i="22"/>
  <c r="AO60" i="22"/>
  <c r="AN61" i="22"/>
  <c r="AO61" i="22" s="1"/>
  <c r="AN62" i="22"/>
  <c r="AO62" i="22" s="1"/>
  <c r="AN63" i="22"/>
  <c r="AO63" i="22" s="1"/>
  <c r="AN64" i="22"/>
  <c r="AO64" i="22"/>
  <c r="AN65" i="22"/>
  <c r="AO65" i="22" s="1"/>
  <c r="AN66" i="22"/>
  <c r="AO66" i="22" s="1"/>
  <c r="AN67" i="22"/>
  <c r="AO67" i="22" s="1"/>
  <c r="AN68" i="22"/>
  <c r="AO68" i="22"/>
  <c r="AN69" i="22"/>
  <c r="AO69" i="22" s="1"/>
  <c r="AN70" i="22"/>
  <c r="AO70" i="22" s="1"/>
  <c r="AN71" i="22"/>
  <c r="AO71" i="22" s="1"/>
  <c r="AN72" i="22"/>
  <c r="AO72" i="22"/>
  <c r="AN73" i="22"/>
  <c r="AO73" i="22" s="1"/>
  <c r="AN74" i="22"/>
  <c r="AO74" i="22" s="1"/>
  <c r="AN75" i="22"/>
  <c r="AO75" i="22" s="1"/>
  <c r="AN76" i="22"/>
  <c r="AO76" i="22" s="1"/>
  <c r="AN77" i="22"/>
  <c r="AO77" i="22" s="1"/>
  <c r="AN78" i="22"/>
  <c r="AO78" i="22" s="1"/>
  <c r="AN79" i="22"/>
  <c r="AO79" i="22" s="1"/>
  <c r="AN80" i="22"/>
  <c r="AO80" i="22" s="1"/>
  <c r="AN81" i="22"/>
  <c r="AO81" i="22" s="1"/>
  <c r="AN82" i="22"/>
  <c r="AO82" i="22" s="1"/>
  <c r="AN83" i="22"/>
  <c r="AO83" i="22" s="1"/>
  <c r="AN84" i="22"/>
  <c r="AO84" i="22"/>
  <c r="AN85" i="22"/>
  <c r="AO85" i="22" s="1"/>
  <c r="AN86" i="22"/>
  <c r="AO86" i="22" s="1"/>
  <c r="AN87" i="22"/>
  <c r="AO87" i="22" s="1"/>
  <c r="AN88" i="22"/>
  <c r="AO88" i="22" s="1"/>
  <c r="AN89" i="22"/>
  <c r="AO89" i="22" s="1"/>
  <c r="AN90" i="22"/>
  <c r="AO90" i="22" s="1"/>
  <c r="AN91" i="22"/>
  <c r="AO91" i="22" s="1"/>
  <c r="AN92" i="22"/>
  <c r="AO92" i="22" s="1"/>
  <c r="AN93" i="22"/>
  <c r="AO93" i="22" s="1"/>
  <c r="AN94" i="22"/>
  <c r="AO94" i="22" s="1"/>
  <c r="AN95" i="22"/>
  <c r="AO95" i="22" s="1"/>
  <c r="AN96" i="22"/>
  <c r="AO96" i="22" s="1"/>
  <c r="AN97" i="22"/>
  <c r="AO97" i="22" s="1"/>
  <c r="AN98" i="22"/>
  <c r="AO98" i="22" s="1"/>
  <c r="AN99" i="22"/>
  <c r="AO99" i="22" s="1"/>
  <c r="AN100" i="22"/>
  <c r="AO100" i="22" s="1"/>
  <c r="AN101" i="22"/>
  <c r="AO101" i="22" s="1"/>
  <c r="AN102" i="22"/>
  <c r="AO102" i="22" s="1"/>
  <c r="AN103" i="22"/>
  <c r="AO103" i="22" s="1"/>
  <c r="AN104" i="22"/>
  <c r="AO104" i="22"/>
  <c r="AN105" i="22"/>
  <c r="AO105" i="22" s="1"/>
  <c r="AN106" i="22"/>
  <c r="AO106" i="22" s="1"/>
  <c r="AN107" i="22"/>
  <c r="AO107" i="22" s="1"/>
  <c r="AN108" i="22"/>
  <c r="AO108" i="22" s="1"/>
  <c r="AN109" i="22"/>
  <c r="AO109" i="22" s="1"/>
  <c r="AN110" i="22"/>
  <c r="AO110" i="22" s="1"/>
  <c r="AN111" i="22"/>
  <c r="AO111" i="22" s="1"/>
  <c r="AN112" i="22"/>
  <c r="AO112" i="22" s="1"/>
  <c r="AN113" i="22"/>
  <c r="AO113" i="22" s="1"/>
  <c r="AN114" i="22"/>
  <c r="AO114" i="22" s="1"/>
  <c r="AN115" i="22"/>
  <c r="AO115" i="22" s="1"/>
  <c r="AN116" i="22"/>
  <c r="AO116" i="22"/>
  <c r="AN117" i="22"/>
  <c r="AO117" i="22" s="1"/>
  <c r="AN118" i="22"/>
  <c r="AO118" i="22" s="1"/>
  <c r="AN119" i="22"/>
  <c r="AO119" i="22" s="1"/>
  <c r="AN120" i="22"/>
  <c r="AO120" i="22" s="1"/>
  <c r="AN121" i="22"/>
  <c r="AO121" i="22" s="1"/>
  <c r="AN122" i="22"/>
  <c r="AO122" i="22" s="1"/>
  <c r="AN123" i="22"/>
  <c r="AO123" i="22" s="1"/>
  <c r="AN124" i="22"/>
  <c r="AO124" i="22" s="1"/>
  <c r="AN125" i="22"/>
  <c r="AO125" i="22" s="1"/>
  <c r="AN126" i="22"/>
  <c r="AO126" i="22" s="1"/>
  <c r="AN127" i="22"/>
  <c r="AO127" i="22" s="1"/>
  <c r="AN128" i="22"/>
  <c r="AO128" i="22" s="1"/>
  <c r="AN129" i="22"/>
  <c r="AO129" i="22" s="1"/>
  <c r="AN130" i="22"/>
  <c r="AO130" i="22" s="1"/>
  <c r="AN131" i="22"/>
  <c r="AO131" i="22" s="1"/>
  <c r="AN132" i="22"/>
  <c r="AO132" i="22" s="1"/>
  <c r="AN133" i="22"/>
  <c r="AO133" i="22" s="1"/>
  <c r="AN134" i="22"/>
  <c r="AO134" i="22" s="1"/>
  <c r="AN135" i="22"/>
  <c r="AO135" i="22" s="1"/>
  <c r="AN136" i="22"/>
  <c r="AO136" i="22"/>
  <c r="AN137" i="22"/>
  <c r="AO137" i="22" s="1"/>
  <c r="AN138" i="22"/>
  <c r="AO138" i="22" s="1"/>
  <c r="AN139" i="22"/>
  <c r="AO139" i="22" s="1"/>
  <c r="AN140" i="22"/>
  <c r="AO140" i="22" s="1"/>
  <c r="AN141" i="22"/>
  <c r="AO141" i="22" s="1"/>
  <c r="AN142" i="22"/>
  <c r="AO142" i="22" s="1"/>
  <c r="AN143" i="22"/>
  <c r="AO143" i="22" s="1"/>
  <c r="AN144" i="22"/>
  <c r="AO144" i="22" s="1"/>
  <c r="AN145" i="22"/>
  <c r="AO145" i="22" s="1"/>
  <c r="AN146" i="22"/>
  <c r="AO146" i="22" s="1"/>
  <c r="AN147" i="22"/>
  <c r="AO147" i="22" s="1"/>
  <c r="AN148" i="22"/>
  <c r="AO148" i="22"/>
  <c r="AN149" i="22"/>
  <c r="AO149" i="22" s="1"/>
  <c r="AN150" i="22"/>
  <c r="AO150" i="22" s="1"/>
  <c r="AN151" i="22"/>
  <c r="AO151" i="22" s="1"/>
  <c r="AN152" i="22"/>
  <c r="AO152" i="22" s="1"/>
  <c r="AN153" i="22"/>
  <c r="AO153" i="22" s="1"/>
  <c r="AN154" i="22"/>
  <c r="AO154" i="22" s="1"/>
  <c r="AN155" i="22"/>
  <c r="AO155" i="22" s="1"/>
  <c r="AN156" i="22"/>
  <c r="AO156" i="22" s="1"/>
  <c r="AN157" i="22"/>
  <c r="AO157" i="22" s="1"/>
  <c r="AN158" i="22"/>
  <c r="AO158" i="22" s="1"/>
  <c r="AN159" i="22"/>
  <c r="AO159" i="22" s="1"/>
  <c r="AN160" i="22"/>
  <c r="AO160" i="22" s="1"/>
  <c r="AN161" i="22"/>
  <c r="AO161" i="22" s="1"/>
  <c r="AN162" i="22"/>
  <c r="AO162" i="22" s="1"/>
  <c r="AN163" i="22"/>
  <c r="AO163" i="22" s="1"/>
  <c r="AN164" i="22"/>
  <c r="AO164" i="22" s="1"/>
  <c r="AN165" i="22"/>
  <c r="AO165" i="22" s="1"/>
  <c r="AN166" i="22"/>
  <c r="AO166" i="22" s="1"/>
  <c r="AN167" i="22"/>
  <c r="AO167" i="22" s="1"/>
  <c r="AN168" i="22"/>
  <c r="AO168" i="22"/>
  <c r="AN169" i="22"/>
  <c r="AO169" i="22" s="1"/>
  <c r="AN170" i="22"/>
  <c r="AO170" i="22" s="1"/>
  <c r="AN171" i="22"/>
  <c r="AO171" i="22" s="1"/>
  <c r="AN172" i="22"/>
  <c r="AO172" i="22"/>
  <c r="AN173" i="22"/>
  <c r="AO173" i="22" s="1"/>
  <c r="AN174" i="22"/>
  <c r="AO174" i="22" s="1"/>
  <c r="AN175" i="22"/>
  <c r="AO175" i="22" s="1"/>
  <c r="AN176" i="22"/>
  <c r="AO176" i="22"/>
  <c r="AN177" i="22"/>
  <c r="AO177" i="22" s="1"/>
  <c r="AN178" i="22"/>
  <c r="AO178" i="22" s="1"/>
  <c r="AN179" i="22"/>
  <c r="AO179" i="22" s="1"/>
  <c r="AN180" i="22"/>
  <c r="AO180" i="22" s="1"/>
  <c r="AN181" i="22"/>
  <c r="AO181" i="22" s="1"/>
  <c r="AN182" i="22"/>
  <c r="AO182" i="22" s="1"/>
  <c r="AN183" i="22"/>
  <c r="AO183" i="22" s="1"/>
  <c r="AN184" i="22"/>
  <c r="AO184" i="22" s="1"/>
  <c r="AN185" i="22"/>
  <c r="AO185" i="22" s="1"/>
  <c r="AN186" i="22"/>
  <c r="AO186" i="22" s="1"/>
  <c r="AN187" i="22"/>
  <c r="AO187" i="22" s="1"/>
  <c r="AN188" i="22"/>
  <c r="AO188" i="22" s="1"/>
  <c r="AN189" i="22"/>
  <c r="AO189" i="22" s="1"/>
  <c r="AN190" i="22"/>
  <c r="AO190" i="22" s="1"/>
  <c r="AN191" i="22"/>
  <c r="AO191" i="22" s="1"/>
  <c r="AN192" i="22"/>
  <c r="AO192" i="22" s="1"/>
  <c r="AN193" i="22"/>
  <c r="AO193" i="22" s="1"/>
  <c r="AN194" i="22"/>
  <c r="AO194" i="22" s="1"/>
  <c r="AN195" i="22"/>
  <c r="AO195" i="22" s="1"/>
  <c r="AN196" i="22"/>
  <c r="AO196" i="22" s="1"/>
  <c r="AN197" i="22"/>
  <c r="AO197" i="22" s="1"/>
  <c r="AN198" i="22"/>
  <c r="AO198" i="22" s="1"/>
  <c r="AN199" i="22"/>
  <c r="AO199" i="22" s="1"/>
  <c r="AN200" i="22"/>
  <c r="AO200" i="22"/>
  <c r="AN201" i="22"/>
  <c r="AO201" i="22" s="1"/>
  <c r="AN202" i="22"/>
  <c r="AO202" i="22" s="1"/>
  <c r="AN203" i="22"/>
  <c r="AO203" i="22" s="1"/>
  <c r="AN204" i="22"/>
  <c r="AO204" i="22"/>
  <c r="AN205" i="22"/>
  <c r="AO205" i="22" s="1"/>
  <c r="AN206" i="22"/>
  <c r="AO206" i="22" s="1"/>
  <c r="AN207" i="22"/>
  <c r="AO207" i="22" s="1"/>
  <c r="AN208" i="22"/>
  <c r="AO208" i="22"/>
  <c r="AN209" i="22"/>
  <c r="AO209" i="22" s="1"/>
  <c r="AN210" i="22"/>
  <c r="AO210" i="22" s="1"/>
  <c r="AN211" i="22"/>
  <c r="AO211" i="22" s="1"/>
  <c r="AN212" i="22"/>
  <c r="AO212" i="22" s="1"/>
  <c r="AN213" i="22"/>
  <c r="AO213" i="22" s="1"/>
  <c r="AN214" i="22"/>
  <c r="AO214" i="22" s="1"/>
  <c r="AN215" i="22"/>
  <c r="AO215" i="22" s="1"/>
  <c r="AN216" i="22"/>
  <c r="AO216" i="22" s="1"/>
  <c r="AN217" i="22"/>
  <c r="AO217" i="22" s="1"/>
  <c r="AN218" i="22"/>
  <c r="AO218" i="22" s="1"/>
  <c r="AN219" i="22"/>
  <c r="AO219" i="22" s="1"/>
  <c r="AN220" i="22"/>
  <c r="AO220" i="22" s="1"/>
  <c r="AN221" i="22"/>
  <c r="AO221" i="22" s="1"/>
  <c r="AN222" i="22"/>
  <c r="AO222" i="22" s="1"/>
  <c r="AN223" i="22"/>
  <c r="AO223" i="22" s="1"/>
  <c r="AN224" i="22"/>
  <c r="AO224" i="22"/>
  <c r="AN225" i="22"/>
  <c r="AO225" i="22" s="1"/>
  <c r="AN226" i="22"/>
  <c r="AO226" i="22" s="1"/>
  <c r="AN227" i="22"/>
  <c r="AO227" i="22" s="1"/>
  <c r="AN228" i="22"/>
  <c r="AO228" i="22" s="1"/>
  <c r="AN229" i="22"/>
  <c r="AO229" i="22" s="1"/>
  <c r="AN230" i="22"/>
  <c r="AO230" i="22" s="1"/>
  <c r="AN231" i="22"/>
  <c r="AO231" i="22" s="1"/>
  <c r="AN232" i="22"/>
  <c r="AO232" i="22"/>
  <c r="AN233" i="22"/>
  <c r="AO233" i="22" s="1"/>
  <c r="AN234" i="22"/>
  <c r="AO234" i="22" s="1"/>
  <c r="AN235" i="22"/>
  <c r="AO235" i="22" s="1"/>
  <c r="AN236" i="22"/>
  <c r="AO236" i="22"/>
  <c r="AN237" i="22"/>
  <c r="AO237" i="22" s="1"/>
  <c r="AN238" i="22"/>
  <c r="AO238" i="22" s="1"/>
  <c r="AN239" i="22"/>
  <c r="AO239" i="22" s="1"/>
  <c r="AN240" i="22"/>
  <c r="AO240" i="22"/>
  <c r="AN241" i="22"/>
  <c r="AO241" i="22" s="1"/>
  <c r="AN242" i="22"/>
  <c r="AO242" i="22" s="1"/>
  <c r="AN243" i="22"/>
  <c r="AO243" i="22" s="1"/>
  <c r="AN244" i="22"/>
  <c r="AO244" i="22"/>
  <c r="AN245" i="22"/>
  <c r="AO245" i="22" s="1"/>
  <c r="AN246" i="22"/>
  <c r="AO246" i="22" s="1"/>
  <c r="AN247" i="22"/>
  <c r="AO247" i="22" s="1"/>
  <c r="AN248" i="22"/>
  <c r="AO248" i="22" s="1"/>
  <c r="AN249" i="22"/>
  <c r="AO249" i="22" s="1"/>
  <c r="AN250" i="22"/>
  <c r="AO250" i="22" s="1"/>
  <c r="AN251" i="22"/>
  <c r="AO251" i="22" s="1"/>
  <c r="AN252" i="22"/>
  <c r="AO252" i="22" s="1"/>
  <c r="AN253" i="22"/>
  <c r="AO253" i="22" s="1"/>
  <c r="AN254" i="22"/>
  <c r="AO254" i="22" s="1"/>
  <c r="AN255" i="22"/>
  <c r="AO255" i="22" s="1"/>
  <c r="AN256" i="22"/>
  <c r="AO256" i="22"/>
  <c r="AN257" i="22"/>
  <c r="AO257" i="22" s="1"/>
  <c r="AN258" i="22"/>
  <c r="AO258" i="22" s="1"/>
  <c r="AN259" i="22"/>
  <c r="AO259" i="22" s="1"/>
  <c r="AN260" i="22"/>
  <c r="AO260" i="22" s="1"/>
  <c r="AN261" i="22"/>
  <c r="AO261" i="22" s="1"/>
  <c r="AN262" i="22"/>
  <c r="AO262" i="22" s="1"/>
  <c r="AN263" i="22"/>
  <c r="AO263" i="22" s="1"/>
  <c r="AN264" i="22"/>
  <c r="AO264" i="22" s="1"/>
  <c r="AN265" i="22"/>
  <c r="AO265" i="22" s="1"/>
  <c r="AN266" i="22"/>
  <c r="AO266" i="22" s="1"/>
  <c r="AN267" i="22"/>
  <c r="AO267" i="22" s="1"/>
  <c r="AN268" i="22"/>
  <c r="AO268" i="22"/>
  <c r="AN269" i="22"/>
  <c r="AO269" i="22" s="1"/>
  <c r="AN270" i="22"/>
  <c r="AO270" i="22" s="1"/>
  <c r="AN271" i="22"/>
  <c r="AO271" i="22" s="1"/>
  <c r="AN272" i="22"/>
  <c r="AO272" i="22"/>
  <c r="AN273" i="22"/>
  <c r="AO273" i="22" s="1"/>
  <c r="AN274" i="22"/>
  <c r="AO274" i="22" s="1"/>
  <c r="AN275" i="22"/>
  <c r="AO275" i="22" s="1"/>
  <c r="AN276" i="22"/>
  <c r="AO276" i="22"/>
  <c r="AN277" i="22"/>
  <c r="AO277" i="22" s="1"/>
  <c r="AN278" i="22"/>
  <c r="AO278" i="22" s="1"/>
  <c r="AN279" i="22"/>
  <c r="AO279" i="22" s="1"/>
  <c r="AN280" i="22"/>
  <c r="AO280" i="22" s="1"/>
  <c r="AN281" i="22"/>
  <c r="AO281" i="22" s="1"/>
  <c r="AN282" i="22"/>
  <c r="AO282" i="22" s="1"/>
  <c r="AN283" i="22"/>
  <c r="AO283" i="22" s="1"/>
  <c r="AN284" i="22"/>
  <c r="AO284" i="22" s="1"/>
  <c r="AN285" i="22"/>
  <c r="AO285" i="22" s="1"/>
  <c r="AN286" i="22"/>
  <c r="AO286" i="22" s="1"/>
  <c r="AN287" i="22"/>
  <c r="AO287" i="22" s="1"/>
  <c r="AN288" i="22"/>
  <c r="AO288" i="22" s="1"/>
  <c r="AN289" i="22"/>
  <c r="AO289" i="22" s="1"/>
  <c r="AN290" i="22"/>
  <c r="AO290" i="22" s="1"/>
  <c r="AN291" i="22"/>
  <c r="AO291" i="22" s="1"/>
  <c r="AN292" i="22"/>
  <c r="AO292" i="22" s="1"/>
  <c r="AN293" i="22"/>
  <c r="AO293" i="22" s="1"/>
  <c r="AN294" i="22"/>
  <c r="AO294" i="22" s="1"/>
  <c r="AN295" i="22"/>
  <c r="AO295" i="22" s="1"/>
  <c r="AN296" i="22"/>
  <c r="AO296" i="22" s="1"/>
  <c r="AN297" i="22"/>
  <c r="AO297" i="22" s="1"/>
  <c r="AN298" i="22"/>
  <c r="AO298" i="22" s="1"/>
  <c r="AN299" i="22"/>
  <c r="AO299" i="22" s="1"/>
  <c r="AN300" i="22"/>
  <c r="AO300" i="22"/>
  <c r="AN301" i="22"/>
  <c r="AO301" i="22" s="1"/>
  <c r="AN302" i="22"/>
  <c r="AO302" i="22" s="1"/>
  <c r="AN303" i="22"/>
  <c r="AO303" i="22" s="1"/>
  <c r="AN304" i="22"/>
  <c r="AO304" i="22"/>
  <c r="AN305" i="22"/>
  <c r="AO305" i="22" s="1"/>
  <c r="AN306" i="22"/>
  <c r="AO306" i="22" s="1"/>
  <c r="AN307" i="22"/>
  <c r="AO307" i="22" s="1"/>
  <c r="AN308" i="22"/>
  <c r="AO308" i="22"/>
  <c r="AN309" i="22"/>
  <c r="AO309" i="22" s="1"/>
  <c r="AN310" i="22"/>
  <c r="AO310" i="22" s="1"/>
  <c r="AN311" i="22"/>
  <c r="AO311" i="22"/>
  <c r="AN312" i="22"/>
  <c r="AO312" i="22"/>
  <c r="AN313" i="22"/>
  <c r="AO313" i="22" s="1"/>
  <c r="AN314" i="22"/>
  <c r="AO314" i="22" s="1"/>
  <c r="AN315" i="22"/>
  <c r="AO315" i="22" s="1"/>
  <c r="AN316" i="22"/>
  <c r="AO316" i="22"/>
  <c r="AN317" i="22"/>
  <c r="AO317" i="22" s="1"/>
  <c r="AN318" i="22"/>
  <c r="AO318" i="22" s="1"/>
  <c r="AN319" i="22"/>
  <c r="AO319" i="22" s="1"/>
  <c r="AN320" i="22"/>
  <c r="AO320" i="22"/>
  <c r="AN321" i="22"/>
  <c r="AO321" i="22" s="1"/>
  <c r="AN322" i="22"/>
  <c r="AO322" i="22"/>
  <c r="AN323" i="22"/>
  <c r="AO323" i="22" s="1"/>
  <c r="AN324" i="22"/>
  <c r="AO324" i="22" s="1"/>
  <c r="AN325" i="22"/>
  <c r="AO325" i="22" s="1"/>
  <c r="AN326" i="22"/>
  <c r="AO326" i="22" s="1"/>
  <c r="AN327" i="22"/>
  <c r="AO327" i="22" s="1"/>
  <c r="AN328" i="22"/>
  <c r="AO328" i="22"/>
  <c r="AN329" i="22"/>
  <c r="AO329" i="22" s="1"/>
  <c r="AN330" i="22"/>
  <c r="AO330" i="22"/>
  <c r="AN331" i="22"/>
  <c r="AO331" i="22" s="1"/>
  <c r="AN332" i="22"/>
  <c r="AO332" i="22"/>
  <c r="AN333" i="22"/>
  <c r="AO333" i="22" s="1"/>
  <c r="AN334" i="22"/>
  <c r="AO334" i="22"/>
  <c r="AN335" i="22"/>
  <c r="AO335" i="22" s="1"/>
  <c r="AN336" i="22"/>
  <c r="AO336" i="22" s="1"/>
  <c r="AN337" i="22"/>
  <c r="AO337" i="22" s="1"/>
  <c r="AN338" i="22"/>
  <c r="AO338" i="22" s="1"/>
  <c r="AN339" i="22"/>
  <c r="AO339" i="22"/>
  <c r="AN340" i="22"/>
  <c r="AO340" i="22" s="1"/>
  <c r="AN341" i="22"/>
  <c r="AO341" i="22" s="1"/>
  <c r="AN342" i="22"/>
  <c r="AO342" i="22"/>
  <c r="AN343" i="22"/>
  <c r="AO343" i="22" s="1"/>
  <c r="AN344" i="22"/>
  <c r="AO344" i="22" s="1"/>
  <c r="AN345" i="22"/>
  <c r="AO345" i="22" s="1"/>
  <c r="AN346" i="22"/>
  <c r="AO346" i="22"/>
  <c r="AN347" i="22"/>
  <c r="AO347" i="22" s="1"/>
  <c r="AN348" i="22"/>
  <c r="AO348" i="22" s="1"/>
  <c r="AN349" i="22"/>
  <c r="AO349" i="22"/>
  <c r="AN350" i="22"/>
  <c r="AO350" i="22"/>
  <c r="AN351" i="22"/>
  <c r="AO351" i="22" s="1"/>
  <c r="AN352" i="22"/>
  <c r="AO352" i="22"/>
  <c r="AN353" i="22"/>
  <c r="AO353" i="22"/>
  <c r="AN354" i="22"/>
  <c r="AO354" i="22" s="1"/>
  <c r="AN355" i="22"/>
  <c r="AO355" i="22" s="1"/>
  <c r="AN356" i="22"/>
  <c r="AO356" i="22"/>
  <c r="AN357" i="22"/>
  <c r="AO357" i="22"/>
  <c r="AN358" i="22"/>
  <c r="AO358" i="22"/>
  <c r="AN359" i="22"/>
  <c r="AO359" i="22" s="1"/>
  <c r="AN360" i="22"/>
  <c r="AO360" i="22"/>
  <c r="AN361" i="22"/>
  <c r="AO361" i="22" s="1"/>
  <c r="AN362" i="22"/>
  <c r="AO362" i="22"/>
  <c r="AN363" i="22"/>
  <c r="AO363" i="22" s="1"/>
  <c r="AN364" i="22"/>
  <c r="AO364" i="22"/>
  <c r="AN365" i="22"/>
  <c r="AO365" i="22"/>
  <c r="AN366" i="22"/>
  <c r="AO366" i="22"/>
  <c r="AN367" i="22"/>
  <c r="AO367" i="22" s="1"/>
  <c r="AN368" i="22"/>
  <c r="AO368" i="22" s="1"/>
  <c r="AN369" i="22"/>
  <c r="AO369" i="22"/>
  <c r="AN370" i="22"/>
  <c r="AO370" i="22"/>
  <c r="AN371" i="22"/>
  <c r="AO371" i="22" s="1"/>
  <c r="AN372" i="22"/>
  <c r="AO372" i="22"/>
  <c r="AN373" i="22"/>
  <c r="AO373" i="22"/>
  <c r="AN374" i="22"/>
  <c r="AO374" i="22"/>
  <c r="AN375" i="22"/>
  <c r="AO375" i="22" s="1"/>
  <c r="AN376" i="22"/>
  <c r="AO376" i="22"/>
  <c r="AN377" i="22"/>
  <c r="AO377" i="22"/>
  <c r="AN378" i="22"/>
  <c r="AO378" i="22" s="1"/>
  <c r="AN379" i="22"/>
  <c r="AO379" i="22" s="1"/>
  <c r="AN380" i="22"/>
  <c r="AO380" i="22"/>
  <c r="AN381" i="22"/>
  <c r="AO381" i="22"/>
  <c r="AN382" i="22"/>
  <c r="AO382" i="22" s="1"/>
  <c r="AN383" i="22"/>
  <c r="AO383" i="22" s="1"/>
  <c r="AN384" i="22"/>
  <c r="AO384" i="22"/>
  <c r="AN385" i="22"/>
  <c r="AO385" i="22" s="1"/>
  <c r="AN386" i="22"/>
  <c r="AO386" i="22"/>
  <c r="AN387" i="22"/>
  <c r="AO387" i="22" s="1"/>
  <c r="AN388" i="22"/>
  <c r="AO388" i="22"/>
  <c r="AN389" i="22"/>
  <c r="AO389" i="22" s="1"/>
  <c r="AN390" i="22"/>
  <c r="AO390" i="22"/>
  <c r="AN391" i="22"/>
  <c r="AO391" i="22" s="1"/>
  <c r="AN392" i="22"/>
  <c r="AO392" i="22" s="1"/>
  <c r="AN393" i="22"/>
  <c r="AO393" i="22"/>
  <c r="AN394" i="22"/>
  <c r="AO394" i="22"/>
  <c r="AN395" i="22"/>
  <c r="AO395" i="22" s="1"/>
  <c r="AN396" i="22"/>
  <c r="AO396" i="22" s="1"/>
  <c r="AN397" i="22"/>
  <c r="AO397" i="22"/>
  <c r="AN398" i="22"/>
  <c r="AO398" i="22"/>
  <c r="AN399" i="22"/>
  <c r="AO399" i="22" s="1"/>
  <c r="AN400" i="22"/>
  <c r="AO400" i="22"/>
  <c r="AN401" i="22"/>
  <c r="AO401" i="22"/>
  <c r="AN402" i="22"/>
  <c r="AO402" i="22" s="1"/>
  <c r="AN403" i="22"/>
  <c r="AO403" i="22" s="1"/>
  <c r="AN404" i="22"/>
  <c r="AO404" i="22"/>
  <c r="AN405" i="22"/>
  <c r="AO405" i="22"/>
  <c r="AN406" i="22"/>
  <c r="AO406" i="22"/>
  <c r="AN407" i="22"/>
  <c r="AO407" i="22" s="1"/>
  <c r="AM9" i="22"/>
  <c r="AM10" i="22"/>
  <c r="AM11" i="22"/>
  <c r="AM12" i="22"/>
  <c r="AM13" i="22"/>
  <c r="AM14" i="22"/>
  <c r="AM15" i="22"/>
  <c r="AM16" i="22"/>
  <c r="AM17" i="22"/>
  <c r="AM18" i="22"/>
  <c r="AM19" i="22"/>
  <c r="AM20" i="22"/>
  <c r="AM21" i="22"/>
  <c r="AM22" i="22"/>
  <c r="AM23" i="22"/>
  <c r="AM24" i="22"/>
  <c r="AM25" i="22"/>
  <c r="AM26" i="22"/>
  <c r="AM27" i="22"/>
  <c r="AM28" i="22"/>
  <c r="AM29" i="22"/>
  <c r="AM30" i="22"/>
  <c r="AM31" i="22"/>
  <c r="AM32" i="22"/>
  <c r="AM33" i="22"/>
  <c r="AM34" i="22"/>
  <c r="AM35" i="22"/>
  <c r="AM36" i="22"/>
  <c r="AM37" i="22"/>
  <c r="AM38" i="22"/>
  <c r="AM39" i="22"/>
  <c r="AM40" i="22"/>
  <c r="AM41" i="22"/>
  <c r="AM42" i="22"/>
  <c r="AM43" i="22"/>
  <c r="AM44" i="22"/>
  <c r="AM45" i="22"/>
  <c r="AM46" i="22"/>
  <c r="AM47" i="22"/>
  <c r="AM48" i="22"/>
  <c r="AM49" i="22"/>
  <c r="AM50" i="22"/>
  <c r="AM51" i="22"/>
  <c r="AM52" i="22"/>
  <c r="AM53" i="22"/>
  <c r="AM54" i="22"/>
  <c r="AM55" i="22"/>
  <c r="AM56" i="22"/>
  <c r="AM57" i="22"/>
  <c r="AM58" i="22"/>
  <c r="AM59" i="22"/>
  <c r="AM60" i="22"/>
  <c r="AM61" i="22"/>
  <c r="AM62" i="22"/>
  <c r="AM63" i="22"/>
  <c r="AM64" i="22"/>
  <c r="AM65" i="22"/>
  <c r="AM66" i="22"/>
  <c r="AM67" i="22"/>
  <c r="AM68" i="22"/>
  <c r="AM69" i="22"/>
  <c r="AM70" i="22"/>
  <c r="AM71" i="22"/>
  <c r="AM72" i="22"/>
  <c r="AM73" i="22"/>
  <c r="AM74" i="22"/>
  <c r="AM75" i="22"/>
  <c r="AM76" i="22"/>
  <c r="AM77" i="22"/>
  <c r="AM78" i="22"/>
  <c r="AM79" i="22"/>
  <c r="AM80" i="22"/>
  <c r="AM81" i="22"/>
  <c r="AM82" i="22"/>
  <c r="AM83" i="22"/>
  <c r="AM84" i="22"/>
  <c r="AM85" i="22"/>
  <c r="AM86" i="22"/>
  <c r="AM87" i="22"/>
  <c r="AM88" i="22"/>
  <c r="AM89" i="22"/>
  <c r="AM90" i="22"/>
  <c r="AM91" i="22"/>
  <c r="AM92" i="22"/>
  <c r="AM93" i="22"/>
  <c r="AM94" i="22"/>
  <c r="AM95" i="22"/>
  <c r="AM96" i="22"/>
  <c r="AM97" i="22"/>
  <c r="AM98" i="22"/>
  <c r="AM99" i="22"/>
  <c r="AM100" i="22"/>
  <c r="AM101" i="22"/>
  <c r="AM102" i="22"/>
  <c r="AM103" i="22"/>
  <c r="AM104" i="22"/>
  <c r="AM105" i="22"/>
  <c r="AM106" i="22"/>
  <c r="AM107" i="22"/>
  <c r="AM108" i="22"/>
  <c r="AM109" i="22"/>
  <c r="AM110" i="22"/>
  <c r="AM111" i="22"/>
  <c r="AM112" i="22"/>
  <c r="AM113" i="22"/>
  <c r="AM114" i="22"/>
  <c r="AM115" i="22"/>
  <c r="AM116" i="22"/>
  <c r="AM117" i="22"/>
  <c r="AM118" i="22"/>
  <c r="AM119" i="22"/>
  <c r="AM120" i="22"/>
  <c r="AM121" i="22"/>
  <c r="AM122" i="22"/>
  <c r="AM123" i="22"/>
  <c r="AM124" i="22"/>
  <c r="AM125" i="22"/>
  <c r="AM126" i="22"/>
  <c r="AM127" i="22"/>
  <c r="AM128" i="22"/>
  <c r="AM129" i="22"/>
  <c r="AM130" i="22"/>
  <c r="AM131" i="22"/>
  <c r="AM132" i="22"/>
  <c r="AM133" i="22"/>
  <c r="AM134" i="22"/>
  <c r="AM135" i="22"/>
  <c r="AM136" i="22"/>
  <c r="AM137" i="22"/>
  <c r="AM138" i="22"/>
  <c r="AM139" i="22"/>
  <c r="AM140" i="22"/>
  <c r="AM141" i="22"/>
  <c r="AM142" i="22"/>
  <c r="AM143" i="22"/>
  <c r="AM144" i="22"/>
  <c r="AM145" i="22"/>
  <c r="AM146" i="22"/>
  <c r="AM147" i="22"/>
  <c r="AM148" i="22"/>
  <c r="AM149" i="22"/>
  <c r="AM150" i="22"/>
  <c r="AM151" i="22"/>
  <c r="AM152" i="22"/>
  <c r="AM153" i="22"/>
  <c r="AM154" i="22"/>
  <c r="AM155" i="22"/>
  <c r="AM156" i="22"/>
  <c r="AM157" i="22"/>
  <c r="AM158" i="22"/>
  <c r="AM159" i="22"/>
  <c r="AM160" i="22"/>
  <c r="AM161" i="22"/>
  <c r="AM162" i="22"/>
  <c r="AM163" i="22"/>
  <c r="AM164" i="22"/>
  <c r="AM165" i="22"/>
  <c r="AM166" i="22"/>
  <c r="AM167" i="22"/>
  <c r="AM168" i="22"/>
  <c r="AM169" i="22"/>
  <c r="AM170" i="22"/>
  <c r="AM171" i="22"/>
  <c r="AM172" i="22"/>
  <c r="AM173" i="22"/>
  <c r="AM174" i="22"/>
  <c r="AM175" i="22"/>
  <c r="AM176" i="22"/>
  <c r="AM177" i="22"/>
  <c r="AM178" i="22"/>
  <c r="AM179" i="22"/>
  <c r="AM180" i="22"/>
  <c r="AM181" i="22"/>
  <c r="AM182" i="22"/>
  <c r="AM183" i="22"/>
  <c r="AM184" i="22"/>
  <c r="AM185" i="22"/>
  <c r="AM186" i="22"/>
  <c r="AM187" i="22"/>
  <c r="AM188" i="22"/>
  <c r="AM189" i="22"/>
  <c r="AM190" i="22"/>
  <c r="AM191" i="22"/>
  <c r="AM192" i="22"/>
  <c r="AM193" i="22"/>
  <c r="AM194" i="22"/>
  <c r="AM195" i="22"/>
  <c r="AM196" i="22"/>
  <c r="AM197" i="22"/>
  <c r="AM198" i="22"/>
  <c r="AM199" i="22"/>
  <c r="AM200" i="22"/>
  <c r="AM201" i="22"/>
  <c r="AM202" i="22"/>
  <c r="AM203" i="22"/>
  <c r="AM204" i="22"/>
  <c r="AM205" i="22"/>
  <c r="AM206" i="22"/>
  <c r="AM207" i="22"/>
  <c r="AM208" i="22"/>
  <c r="AM209" i="22"/>
  <c r="AM210" i="22"/>
  <c r="AM211" i="22"/>
  <c r="AM212" i="22"/>
  <c r="AM213" i="22"/>
  <c r="AM214" i="22"/>
  <c r="AM215" i="22"/>
  <c r="AM216" i="22"/>
  <c r="AM217" i="22"/>
  <c r="AM218" i="22"/>
  <c r="AM219" i="22"/>
  <c r="AM220" i="22"/>
  <c r="AM221" i="22"/>
  <c r="AM222" i="22"/>
  <c r="AM223" i="22"/>
  <c r="AM224" i="22"/>
  <c r="AM225" i="22"/>
  <c r="AM226" i="22"/>
  <c r="AM227" i="22"/>
  <c r="AM228" i="22"/>
  <c r="AM229" i="22"/>
  <c r="AM230" i="22"/>
  <c r="AM231" i="22"/>
  <c r="AM232" i="22"/>
  <c r="AM233" i="22"/>
  <c r="AM234" i="22"/>
  <c r="AM235" i="22"/>
  <c r="AM236" i="22"/>
  <c r="AM237" i="22"/>
  <c r="AM238" i="22"/>
  <c r="AM239" i="22"/>
  <c r="AM240" i="22"/>
  <c r="AM241" i="22"/>
  <c r="AM242" i="22"/>
  <c r="AM243" i="22"/>
  <c r="AM244" i="22"/>
  <c r="AM245" i="22"/>
  <c r="AM246" i="22"/>
  <c r="AM247" i="22"/>
  <c r="AM248" i="22"/>
  <c r="AM249" i="22"/>
  <c r="AM250" i="22"/>
  <c r="AM251" i="22"/>
  <c r="AM252" i="22"/>
  <c r="AM253" i="22"/>
  <c r="AM254" i="22"/>
  <c r="AM255" i="22"/>
  <c r="AM256" i="22"/>
  <c r="AM257" i="22"/>
  <c r="AM258" i="22"/>
  <c r="AM259" i="22"/>
  <c r="AM260" i="22"/>
  <c r="AM261" i="22"/>
  <c r="AM262" i="22"/>
  <c r="AM263" i="22"/>
  <c r="AM264" i="22"/>
  <c r="AM265" i="22"/>
  <c r="AM266" i="22"/>
  <c r="AM267" i="22"/>
  <c r="AM268" i="22"/>
  <c r="AM269" i="22"/>
  <c r="AM270" i="22"/>
  <c r="AM271" i="22"/>
  <c r="AM272" i="22"/>
  <c r="AM273" i="22"/>
  <c r="AM274" i="22"/>
  <c r="AM275" i="22"/>
  <c r="AM276" i="22"/>
  <c r="AM277" i="22"/>
  <c r="AM278" i="22"/>
  <c r="AM279" i="22"/>
  <c r="AM280" i="22"/>
  <c r="AM281" i="22"/>
  <c r="AM282" i="22"/>
  <c r="AM283" i="22"/>
  <c r="AM284" i="22"/>
  <c r="AM285" i="22"/>
  <c r="AM286" i="22"/>
  <c r="AM287" i="22"/>
  <c r="AM288" i="22"/>
  <c r="AM289" i="22"/>
  <c r="AM290" i="22"/>
  <c r="AM291" i="22"/>
  <c r="AM292" i="22"/>
  <c r="AM293" i="22"/>
  <c r="AM294" i="22"/>
  <c r="AM295" i="22"/>
  <c r="AM296" i="22"/>
  <c r="AM297" i="22"/>
  <c r="AM298" i="22"/>
  <c r="AM299" i="22"/>
  <c r="AM300" i="22"/>
  <c r="AM301" i="22"/>
  <c r="AM302" i="22"/>
  <c r="AM303" i="22"/>
  <c r="AM304" i="22"/>
  <c r="AM305" i="22"/>
  <c r="AM306" i="22"/>
  <c r="AM307" i="22"/>
  <c r="AM308" i="22"/>
  <c r="AM309" i="22"/>
  <c r="AM310" i="22"/>
  <c r="AM311" i="22"/>
  <c r="AM312" i="22"/>
  <c r="AM313" i="22"/>
  <c r="AM314" i="22"/>
  <c r="AM315" i="22"/>
  <c r="AM316" i="22"/>
  <c r="AM317" i="22"/>
  <c r="AM318" i="22"/>
  <c r="AM319" i="22"/>
  <c r="AM320" i="22"/>
  <c r="AM321" i="22"/>
  <c r="AM322" i="22"/>
  <c r="AM323" i="22"/>
  <c r="AM324" i="22"/>
  <c r="AM325" i="22"/>
  <c r="AM326" i="22"/>
  <c r="AM327" i="22"/>
  <c r="AM328" i="22"/>
  <c r="AM329" i="22"/>
  <c r="AM330" i="22"/>
  <c r="AM331" i="22"/>
  <c r="AM332" i="22"/>
  <c r="AM333" i="22"/>
  <c r="AM334" i="22"/>
  <c r="AM335" i="22"/>
  <c r="AM336" i="22"/>
  <c r="AM337" i="22"/>
  <c r="AM338" i="22"/>
  <c r="AM339" i="22"/>
  <c r="AM340" i="22"/>
  <c r="AM341" i="22"/>
  <c r="AM342" i="22"/>
  <c r="AM343" i="22"/>
  <c r="AM344" i="22"/>
  <c r="AM345" i="22"/>
  <c r="AM346" i="22"/>
  <c r="AM347" i="22"/>
  <c r="AM348" i="22"/>
  <c r="AM349" i="22"/>
  <c r="AM350" i="22"/>
  <c r="AM351" i="22"/>
  <c r="AM352" i="22"/>
  <c r="AM353" i="22"/>
  <c r="AM354" i="22"/>
  <c r="AM355" i="22"/>
  <c r="AM356" i="22"/>
  <c r="AM357" i="22"/>
  <c r="AM358" i="22"/>
  <c r="AM359" i="22"/>
  <c r="AM360" i="22"/>
  <c r="AM361" i="22"/>
  <c r="AM362" i="22"/>
  <c r="AM363" i="22"/>
  <c r="AM364" i="22"/>
  <c r="AM365" i="22"/>
  <c r="AM366" i="22"/>
  <c r="AM367" i="22"/>
  <c r="AM368" i="22"/>
  <c r="AM369" i="22"/>
  <c r="AM370" i="22"/>
  <c r="AM371" i="22"/>
  <c r="AM372" i="22"/>
  <c r="AM373" i="22"/>
  <c r="AM374" i="22"/>
  <c r="AM375" i="22"/>
  <c r="AM376" i="22"/>
  <c r="AM377" i="22"/>
  <c r="AM378" i="22"/>
  <c r="AM379" i="22"/>
  <c r="AM380" i="22"/>
  <c r="AM381" i="22"/>
  <c r="AM382" i="22"/>
  <c r="AM383" i="22"/>
  <c r="AM384" i="22"/>
  <c r="AM385" i="22"/>
  <c r="AM386" i="22"/>
  <c r="AM387" i="22"/>
  <c r="AM388" i="22"/>
  <c r="AM389" i="22"/>
  <c r="AM390" i="22"/>
  <c r="AM391" i="22"/>
  <c r="AM392" i="22"/>
  <c r="AM393" i="22"/>
  <c r="AM394" i="22"/>
  <c r="AM395" i="22"/>
  <c r="AM396" i="22"/>
  <c r="AM397" i="22"/>
  <c r="AM398" i="22"/>
  <c r="AM399" i="22"/>
  <c r="AM400" i="22"/>
  <c r="AM401" i="22"/>
  <c r="AM402" i="22"/>
  <c r="AM403" i="22"/>
  <c r="AM404" i="22"/>
  <c r="AM405" i="22"/>
  <c r="AM406" i="22"/>
  <c r="AM407" i="22"/>
  <c r="AM8" i="22"/>
  <c r="AN8" i="22"/>
  <c r="AO8" i="22" s="1"/>
  <c r="AB8" i="22"/>
  <c r="AA8" i="22"/>
  <c r="Y9" i="22"/>
  <c r="Z9" i="22" s="1"/>
  <c r="U9" i="22" l="1"/>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55" i="22"/>
  <c r="U56" i="22"/>
  <c r="U57" i="22"/>
  <c r="U58" i="22"/>
  <c r="U59" i="22"/>
  <c r="U60" i="22"/>
  <c r="U61" i="22"/>
  <c r="U62" i="22"/>
  <c r="U63" i="22"/>
  <c r="U64" i="22"/>
  <c r="U65" i="22"/>
  <c r="U66" i="22"/>
  <c r="U67" i="22"/>
  <c r="U68" i="22"/>
  <c r="U69" i="22"/>
  <c r="U70" i="22"/>
  <c r="U71" i="22"/>
  <c r="U72" i="22"/>
  <c r="U73" i="22"/>
  <c r="U74" i="22"/>
  <c r="U75" i="22"/>
  <c r="U76" i="22"/>
  <c r="U77" i="22"/>
  <c r="U78" i="22"/>
  <c r="U79" i="22"/>
  <c r="U80" i="22"/>
  <c r="U81" i="22"/>
  <c r="U82" i="22"/>
  <c r="U83" i="22"/>
  <c r="U84" i="22"/>
  <c r="U85" i="22"/>
  <c r="U86" i="22"/>
  <c r="U87" i="22"/>
  <c r="U88" i="22"/>
  <c r="U89" i="22"/>
  <c r="U90" i="22"/>
  <c r="U91" i="22"/>
  <c r="U92" i="22"/>
  <c r="U93" i="22"/>
  <c r="U94" i="22"/>
  <c r="U95" i="22"/>
  <c r="U96" i="22"/>
  <c r="U97" i="22"/>
  <c r="U98" i="22"/>
  <c r="U99" i="22"/>
  <c r="U100" i="22"/>
  <c r="U101" i="22"/>
  <c r="U102" i="22"/>
  <c r="U103" i="22"/>
  <c r="U104" i="22"/>
  <c r="U105" i="22"/>
  <c r="U106" i="22"/>
  <c r="U107" i="22"/>
  <c r="U108" i="22"/>
  <c r="U109" i="22"/>
  <c r="U110" i="22"/>
  <c r="U111" i="22"/>
  <c r="U112" i="22"/>
  <c r="U113" i="22"/>
  <c r="U114" i="22"/>
  <c r="U115" i="22"/>
  <c r="U116" i="22"/>
  <c r="U117" i="22"/>
  <c r="U118" i="22"/>
  <c r="U119" i="22"/>
  <c r="U120" i="22"/>
  <c r="U121" i="22"/>
  <c r="U122" i="22"/>
  <c r="U123" i="22"/>
  <c r="U124" i="22"/>
  <c r="U125" i="22"/>
  <c r="U126" i="22"/>
  <c r="U127" i="22"/>
  <c r="U128" i="22"/>
  <c r="U129" i="22"/>
  <c r="U130" i="22"/>
  <c r="U131" i="22"/>
  <c r="U132" i="22"/>
  <c r="U133" i="22"/>
  <c r="U134" i="22"/>
  <c r="U135" i="22"/>
  <c r="U136" i="22"/>
  <c r="U137" i="22"/>
  <c r="U138" i="22"/>
  <c r="U139" i="22"/>
  <c r="U140" i="22"/>
  <c r="U141" i="22"/>
  <c r="U142" i="22"/>
  <c r="U143" i="22"/>
  <c r="U144" i="22"/>
  <c r="U145" i="22"/>
  <c r="U146" i="22"/>
  <c r="U147" i="22"/>
  <c r="U148" i="22"/>
  <c r="U149" i="22"/>
  <c r="U150" i="22"/>
  <c r="U151" i="22"/>
  <c r="U152" i="22"/>
  <c r="U153" i="22"/>
  <c r="U154" i="22"/>
  <c r="U155" i="22"/>
  <c r="U156" i="22"/>
  <c r="U157" i="22"/>
  <c r="U158" i="22"/>
  <c r="U159" i="22"/>
  <c r="U160" i="22"/>
  <c r="U161" i="22"/>
  <c r="U162" i="22"/>
  <c r="U163" i="22"/>
  <c r="U164" i="22"/>
  <c r="U165" i="22"/>
  <c r="U166" i="22"/>
  <c r="U167" i="22"/>
  <c r="U168" i="22"/>
  <c r="U169" i="22"/>
  <c r="U170" i="22"/>
  <c r="U171" i="22"/>
  <c r="U172" i="22"/>
  <c r="U173" i="22"/>
  <c r="U174" i="22"/>
  <c r="U175" i="22"/>
  <c r="U176" i="22"/>
  <c r="U177" i="22"/>
  <c r="U178" i="22"/>
  <c r="U179" i="22"/>
  <c r="U180" i="22"/>
  <c r="U181" i="22"/>
  <c r="U182" i="22"/>
  <c r="U183" i="22"/>
  <c r="U184" i="22"/>
  <c r="U185" i="22"/>
  <c r="U186" i="22"/>
  <c r="U187" i="22"/>
  <c r="U188" i="22"/>
  <c r="U189" i="22"/>
  <c r="U190" i="22"/>
  <c r="U191" i="22"/>
  <c r="U192" i="22"/>
  <c r="U193" i="22"/>
  <c r="U194" i="22"/>
  <c r="U195" i="22"/>
  <c r="U196" i="22"/>
  <c r="U197" i="22"/>
  <c r="U198" i="22"/>
  <c r="U199" i="22"/>
  <c r="U200" i="22"/>
  <c r="U201" i="22"/>
  <c r="U202" i="22"/>
  <c r="U203" i="22"/>
  <c r="U204" i="22"/>
  <c r="U205" i="22"/>
  <c r="U206" i="22"/>
  <c r="U207" i="22"/>
  <c r="U208" i="22"/>
  <c r="U209" i="22"/>
  <c r="U210" i="22"/>
  <c r="U211" i="22"/>
  <c r="U212" i="22"/>
  <c r="U213" i="22"/>
  <c r="U214" i="22"/>
  <c r="U215" i="22"/>
  <c r="U216" i="22"/>
  <c r="U217" i="22"/>
  <c r="U218" i="22"/>
  <c r="U219" i="22"/>
  <c r="U220" i="22"/>
  <c r="U221" i="22"/>
  <c r="U222" i="22"/>
  <c r="U223" i="22"/>
  <c r="U224" i="22"/>
  <c r="U225" i="22"/>
  <c r="U226" i="22"/>
  <c r="U227" i="22"/>
  <c r="U228" i="22"/>
  <c r="U229" i="22"/>
  <c r="U230" i="22"/>
  <c r="U231" i="22"/>
  <c r="U232" i="22"/>
  <c r="U233" i="22"/>
  <c r="U234" i="22"/>
  <c r="U235" i="22"/>
  <c r="U236" i="22"/>
  <c r="U237" i="22"/>
  <c r="U238" i="22"/>
  <c r="U239" i="22"/>
  <c r="U240" i="22"/>
  <c r="U241" i="22"/>
  <c r="U242" i="22"/>
  <c r="U243" i="22"/>
  <c r="U244" i="22"/>
  <c r="U245" i="22"/>
  <c r="U246" i="22"/>
  <c r="U247" i="22"/>
  <c r="U248" i="22"/>
  <c r="U249" i="22"/>
  <c r="U250" i="22"/>
  <c r="U251" i="22"/>
  <c r="U252" i="22"/>
  <c r="U253" i="22"/>
  <c r="U254" i="22"/>
  <c r="U255" i="22"/>
  <c r="U256" i="22"/>
  <c r="U257" i="22"/>
  <c r="U258" i="22"/>
  <c r="U259" i="22"/>
  <c r="U260" i="22"/>
  <c r="U261" i="22"/>
  <c r="U262" i="22"/>
  <c r="U263" i="22"/>
  <c r="U264" i="22"/>
  <c r="U265" i="22"/>
  <c r="U266" i="22"/>
  <c r="U267" i="22"/>
  <c r="U268" i="22"/>
  <c r="U269" i="22"/>
  <c r="U270" i="22"/>
  <c r="U271" i="22"/>
  <c r="U272" i="22"/>
  <c r="U273" i="22"/>
  <c r="U274" i="22"/>
  <c r="U275" i="22"/>
  <c r="U276" i="22"/>
  <c r="U277" i="22"/>
  <c r="U278" i="22"/>
  <c r="U279" i="22"/>
  <c r="U280" i="22"/>
  <c r="U281" i="22"/>
  <c r="U282" i="22"/>
  <c r="U283" i="22"/>
  <c r="U284" i="22"/>
  <c r="U285" i="22"/>
  <c r="U286" i="22"/>
  <c r="U287" i="22"/>
  <c r="U288" i="22"/>
  <c r="U289" i="22"/>
  <c r="U290" i="22"/>
  <c r="U291" i="22"/>
  <c r="U292" i="22"/>
  <c r="U293" i="22"/>
  <c r="U294" i="22"/>
  <c r="U295" i="22"/>
  <c r="U296" i="22"/>
  <c r="U297" i="22"/>
  <c r="U298" i="22"/>
  <c r="U299" i="22"/>
  <c r="U300" i="22"/>
  <c r="U301" i="22"/>
  <c r="U302" i="22"/>
  <c r="U303" i="22"/>
  <c r="U304" i="22"/>
  <c r="U305" i="22"/>
  <c r="U306" i="22"/>
  <c r="U307" i="22"/>
  <c r="U308" i="22"/>
  <c r="U309" i="22"/>
  <c r="U310" i="22"/>
  <c r="U311" i="22"/>
  <c r="U312" i="22"/>
  <c r="U313" i="22"/>
  <c r="U314" i="22"/>
  <c r="U315" i="22"/>
  <c r="U316" i="22"/>
  <c r="U317" i="22"/>
  <c r="U318" i="22"/>
  <c r="U319" i="22"/>
  <c r="U320" i="22"/>
  <c r="U321" i="22"/>
  <c r="U322" i="22"/>
  <c r="U323" i="22"/>
  <c r="U324" i="22"/>
  <c r="U325" i="22"/>
  <c r="U326" i="22"/>
  <c r="U327" i="22"/>
  <c r="U328" i="22"/>
  <c r="U329" i="22"/>
  <c r="U330" i="22"/>
  <c r="U331" i="22"/>
  <c r="U332" i="22"/>
  <c r="U333" i="22"/>
  <c r="U334" i="22"/>
  <c r="U335" i="22"/>
  <c r="U336" i="22"/>
  <c r="U337" i="22"/>
  <c r="U338" i="22"/>
  <c r="U339" i="22"/>
  <c r="U340" i="22"/>
  <c r="U341" i="22"/>
  <c r="U342" i="22"/>
  <c r="U343" i="22"/>
  <c r="U344" i="22"/>
  <c r="U345" i="22"/>
  <c r="U346" i="22"/>
  <c r="U347" i="22"/>
  <c r="U348" i="22"/>
  <c r="U349" i="22"/>
  <c r="U350" i="22"/>
  <c r="U351" i="22"/>
  <c r="U352" i="22"/>
  <c r="U353" i="22"/>
  <c r="U354" i="22"/>
  <c r="U355" i="22"/>
  <c r="U356" i="22"/>
  <c r="U357" i="22"/>
  <c r="U358" i="22"/>
  <c r="U359" i="22"/>
  <c r="U360" i="22"/>
  <c r="U361" i="22"/>
  <c r="U362" i="22"/>
  <c r="U363" i="22"/>
  <c r="U364" i="22"/>
  <c r="U365" i="22"/>
  <c r="U366" i="22"/>
  <c r="U367" i="22"/>
  <c r="U368" i="22"/>
  <c r="U369" i="22"/>
  <c r="U370" i="22"/>
  <c r="U371" i="22"/>
  <c r="U372" i="22"/>
  <c r="U373" i="22"/>
  <c r="U374" i="22"/>
  <c r="U375" i="22"/>
  <c r="U376" i="22"/>
  <c r="U377" i="22"/>
  <c r="U378" i="22"/>
  <c r="U379" i="22"/>
  <c r="U380" i="22"/>
  <c r="U381" i="22"/>
  <c r="U382" i="22"/>
  <c r="U383" i="22"/>
  <c r="U384" i="22"/>
  <c r="U385" i="22"/>
  <c r="U386" i="22"/>
  <c r="U387" i="22"/>
  <c r="U388" i="22"/>
  <c r="U389" i="22"/>
  <c r="U390" i="22"/>
  <c r="U391" i="22"/>
  <c r="U392" i="22"/>
  <c r="U393" i="22"/>
  <c r="U394" i="22"/>
  <c r="U395" i="22"/>
  <c r="U396" i="22"/>
  <c r="U397" i="22"/>
  <c r="U398" i="22"/>
  <c r="U399" i="22"/>
  <c r="U400" i="22"/>
  <c r="U401" i="22"/>
  <c r="U402" i="22"/>
  <c r="U403" i="22"/>
  <c r="U404" i="22"/>
  <c r="U405" i="22"/>
  <c r="U406" i="22"/>
  <c r="U407" i="22"/>
  <c r="U8" i="22" l="1"/>
  <c r="X9" i="28" l="1"/>
  <c r="C15" i="24"/>
  <c r="X307" i="28"/>
  <c r="X10" i="28"/>
  <c r="X11" i="28"/>
  <c r="X12" i="28"/>
  <c r="X13" i="28"/>
  <c r="X14" i="28"/>
  <c r="X15" i="28"/>
  <c r="X16" i="28"/>
  <c r="X17" i="28"/>
  <c r="X18" i="28"/>
  <c r="X19" i="28"/>
  <c r="X20" i="28"/>
  <c r="X21" i="28"/>
  <c r="X22" i="28"/>
  <c r="X23" i="28"/>
  <c r="X24" i="28"/>
  <c r="X25" i="28"/>
  <c r="X26" i="28"/>
  <c r="X27" i="28"/>
  <c r="X28" i="28"/>
  <c r="X29" i="28"/>
  <c r="X30" i="28"/>
  <c r="X31" i="28"/>
  <c r="X32" i="28"/>
  <c r="X33" i="28"/>
  <c r="X34" i="28"/>
  <c r="X35" i="28"/>
  <c r="X36" i="28"/>
  <c r="X37" i="28"/>
  <c r="X38" i="28"/>
  <c r="X39" i="28"/>
  <c r="X40" i="28"/>
  <c r="X41" i="28"/>
  <c r="X42" i="28"/>
  <c r="X43" i="28"/>
  <c r="X44" i="28"/>
  <c r="X45" i="28"/>
  <c r="X46" i="28"/>
  <c r="X47" i="28"/>
  <c r="X48" i="28"/>
  <c r="X49" i="28"/>
  <c r="X50" i="28"/>
  <c r="X51" i="28"/>
  <c r="X52" i="28"/>
  <c r="X53" i="28"/>
  <c r="X54" i="28"/>
  <c r="X55" i="28"/>
  <c r="X56" i="28"/>
  <c r="X57" i="28"/>
  <c r="X58" i="28"/>
  <c r="X59" i="28"/>
  <c r="X60" i="28"/>
  <c r="X61" i="28"/>
  <c r="X62" i="28"/>
  <c r="X63" i="28"/>
  <c r="X64" i="28"/>
  <c r="X65" i="28"/>
  <c r="X66" i="28"/>
  <c r="X67" i="28"/>
  <c r="X68" i="28"/>
  <c r="X69" i="28"/>
  <c r="X70" i="28"/>
  <c r="X71" i="28"/>
  <c r="X72" i="28"/>
  <c r="X73" i="28"/>
  <c r="X74" i="28"/>
  <c r="X75" i="28"/>
  <c r="X76" i="28"/>
  <c r="X77" i="28"/>
  <c r="X78" i="28"/>
  <c r="X79" i="28"/>
  <c r="X80" i="28"/>
  <c r="X81" i="28"/>
  <c r="X82" i="28"/>
  <c r="X83" i="28"/>
  <c r="X84" i="28"/>
  <c r="X85" i="28"/>
  <c r="X86" i="28"/>
  <c r="X87" i="28"/>
  <c r="X88" i="28"/>
  <c r="X89" i="28"/>
  <c r="X90" i="28"/>
  <c r="X91" i="28"/>
  <c r="X92" i="28"/>
  <c r="X93" i="28"/>
  <c r="X94" i="28"/>
  <c r="X95" i="28"/>
  <c r="X96" i="28"/>
  <c r="X97" i="28"/>
  <c r="X98" i="28"/>
  <c r="X99" i="28"/>
  <c r="X100" i="28"/>
  <c r="X101" i="28"/>
  <c r="X102" i="28"/>
  <c r="X103" i="28"/>
  <c r="X104" i="28"/>
  <c r="X105" i="28"/>
  <c r="X106" i="28"/>
  <c r="X107" i="28"/>
  <c r="X108" i="28"/>
  <c r="X109" i="28"/>
  <c r="X110" i="28"/>
  <c r="X111" i="28"/>
  <c r="X112" i="28"/>
  <c r="X113" i="28"/>
  <c r="X114" i="28"/>
  <c r="X115" i="28"/>
  <c r="X116" i="28"/>
  <c r="X117" i="28"/>
  <c r="X118" i="28"/>
  <c r="X119" i="28"/>
  <c r="X120" i="28"/>
  <c r="X121" i="28"/>
  <c r="X122" i="28"/>
  <c r="X123" i="28"/>
  <c r="X124" i="28"/>
  <c r="X125" i="28"/>
  <c r="X126" i="28"/>
  <c r="X127" i="28"/>
  <c r="X128" i="28"/>
  <c r="X129" i="28"/>
  <c r="X130" i="28"/>
  <c r="X131" i="28"/>
  <c r="X132" i="28"/>
  <c r="X133" i="28"/>
  <c r="X134" i="28"/>
  <c r="X135" i="28"/>
  <c r="X136" i="28"/>
  <c r="X137" i="28"/>
  <c r="X138" i="28"/>
  <c r="X139" i="28"/>
  <c r="X140" i="28"/>
  <c r="X141" i="28"/>
  <c r="X142" i="28"/>
  <c r="X143" i="28"/>
  <c r="X144" i="28"/>
  <c r="X145" i="28"/>
  <c r="X146" i="28"/>
  <c r="X147" i="28"/>
  <c r="X148" i="28"/>
  <c r="X149" i="28"/>
  <c r="X150" i="28"/>
  <c r="X151" i="28"/>
  <c r="X152" i="28"/>
  <c r="X153" i="28"/>
  <c r="X154" i="28"/>
  <c r="X155" i="28"/>
  <c r="X156" i="28"/>
  <c r="X157" i="28"/>
  <c r="X158" i="28"/>
  <c r="X159" i="28"/>
  <c r="X160" i="28"/>
  <c r="X161" i="28"/>
  <c r="X162" i="28"/>
  <c r="X163" i="28"/>
  <c r="X164" i="28"/>
  <c r="X165" i="28"/>
  <c r="X166" i="28"/>
  <c r="X167" i="28"/>
  <c r="X168" i="28"/>
  <c r="X169" i="28"/>
  <c r="X170" i="28"/>
  <c r="X171" i="28"/>
  <c r="X172" i="28"/>
  <c r="X173" i="28"/>
  <c r="X174" i="28"/>
  <c r="X175" i="28"/>
  <c r="X176" i="28"/>
  <c r="X177" i="28"/>
  <c r="X178" i="28"/>
  <c r="X179" i="28"/>
  <c r="X180" i="28"/>
  <c r="X181" i="28"/>
  <c r="X182" i="28"/>
  <c r="X183" i="28"/>
  <c r="X184" i="28"/>
  <c r="X185" i="28"/>
  <c r="X186" i="28"/>
  <c r="X187" i="28"/>
  <c r="X188" i="28"/>
  <c r="X189" i="28"/>
  <c r="X190" i="28"/>
  <c r="X191" i="28"/>
  <c r="X192" i="28"/>
  <c r="X193" i="28"/>
  <c r="X194" i="28"/>
  <c r="X195" i="28"/>
  <c r="X196" i="28"/>
  <c r="X197" i="28"/>
  <c r="X198" i="28"/>
  <c r="X199" i="28"/>
  <c r="X200" i="28"/>
  <c r="X201" i="28"/>
  <c r="X202" i="28"/>
  <c r="X203" i="28"/>
  <c r="X204" i="28"/>
  <c r="X205" i="28"/>
  <c r="X206" i="28"/>
  <c r="X207" i="28"/>
  <c r="X208" i="28"/>
  <c r="X209" i="28"/>
  <c r="X210" i="28"/>
  <c r="X211" i="28"/>
  <c r="X212" i="28"/>
  <c r="X213" i="28"/>
  <c r="X214" i="28"/>
  <c r="X215" i="28"/>
  <c r="X216" i="28"/>
  <c r="X217" i="28"/>
  <c r="X218" i="28"/>
  <c r="X219" i="28"/>
  <c r="X220" i="28"/>
  <c r="X221" i="28"/>
  <c r="X222" i="28"/>
  <c r="X223" i="28"/>
  <c r="X224" i="28"/>
  <c r="X225" i="28"/>
  <c r="X226" i="28"/>
  <c r="X227" i="28"/>
  <c r="X228" i="28"/>
  <c r="X229" i="28"/>
  <c r="X230" i="28"/>
  <c r="X231" i="28"/>
  <c r="X232" i="28"/>
  <c r="X233" i="28"/>
  <c r="X234" i="28"/>
  <c r="X235" i="28"/>
  <c r="X236" i="28"/>
  <c r="X237" i="28"/>
  <c r="X238" i="28"/>
  <c r="X239" i="28"/>
  <c r="X240" i="28"/>
  <c r="X241" i="28"/>
  <c r="X242" i="28"/>
  <c r="X243" i="28"/>
  <c r="X244" i="28"/>
  <c r="X245" i="28"/>
  <c r="X246" i="28"/>
  <c r="X247" i="28"/>
  <c r="X248" i="28"/>
  <c r="X249" i="28"/>
  <c r="X250" i="28"/>
  <c r="X251" i="28"/>
  <c r="X252" i="28"/>
  <c r="X253" i="28"/>
  <c r="X254" i="28"/>
  <c r="X255" i="28"/>
  <c r="X256" i="28"/>
  <c r="X257" i="28"/>
  <c r="X258" i="28"/>
  <c r="X259" i="28"/>
  <c r="X260" i="28"/>
  <c r="X261" i="28"/>
  <c r="X262" i="28"/>
  <c r="X263" i="28"/>
  <c r="X264" i="28"/>
  <c r="X265" i="28"/>
  <c r="X266" i="28"/>
  <c r="X267" i="28"/>
  <c r="X268" i="28"/>
  <c r="X269" i="28"/>
  <c r="X270" i="28"/>
  <c r="X271" i="28"/>
  <c r="X272" i="28"/>
  <c r="X273" i="28"/>
  <c r="X274" i="28"/>
  <c r="X275" i="28"/>
  <c r="X276" i="28"/>
  <c r="X277" i="28"/>
  <c r="X278" i="28"/>
  <c r="X279" i="28"/>
  <c r="X280" i="28"/>
  <c r="X281" i="28"/>
  <c r="X282" i="28"/>
  <c r="X283" i="28"/>
  <c r="X284" i="28"/>
  <c r="X285" i="28"/>
  <c r="X286" i="28"/>
  <c r="X287" i="28"/>
  <c r="X288" i="28"/>
  <c r="X289" i="28"/>
  <c r="X290" i="28"/>
  <c r="X291" i="28"/>
  <c r="X292" i="28"/>
  <c r="X293" i="28"/>
  <c r="X294" i="28"/>
  <c r="X295" i="28"/>
  <c r="X296" i="28"/>
  <c r="X297" i="28"/>
  <c r="X298" i="28"/>
  <c r="X299" i="28"/>
  <c r="X300" i="28"/>
  <c r="X301" i="28"/>
  <c r="X302" i="28"/>
  <c r="X303" i="28"/>
  <c r="X304" i="28"/>
  <c r="X305" i="28"/>
  <c r="X306" i="28"/>
  <c r="U9" i="28"/>
  <c r="U10" i="28"/>
  <c r="U11" i="28"/>
  <c r="U12" i="28"/>
  <c r="U13" i="28"/>
  <c r="U14" i="28"/>
  <c r="U15" i="28"/>
  <c r="U16" i="28"/>
  <c r="U17" i="28"/>
  <c r="U18" i="28"/>
  <c r="U19" i="28"/>
  <c r="U20" i="28"/>
  <c r="U21" i="28"/>
  <c r="U22" i="28"/>
  <c r="U23" i="28"/>
  <c r="U24" i="28"/>
  <c r="U25" i="28"/>
  <c r="U26" i="28"/>
  <c r="U27" i="28"/>
  <c r="U28" i="28"/>
  <c r="U29" i="28"/>
  <c r="U30" i="28"/>
  <c r="U31" i="28"/>
  <c r="U32" i="28"/>
  <c r="U33" i="28"/>
  <c r="U34" i="28"/>
  <c r="U35" i="28"/>
  <c r="U36" i="28"/>
  <c r="U37" i="28"/>
  <c r="U38" i="28"/>
  <c r="U39" i="28"/>
  <c r="U40" i="28"/>
  <c r="U41" i="28"/>
  <c r="U42" i="28"/>
  <c r="U43" i="28"/>
  <c r="U44" i="28"/>
  <c r="U45" i="28"/>
  <c r="U46" i="28"/>
  <c r="U47" i="28"/>
  <c r="U48" i="28"/>
  <c r="U49" i="28"/>
  <c r="U50" i="28"/>
  <c r="U51" i="28"/>
  <c r="U52" i="28"/>
  <c r="U53" i="28"/>
  <c r="U54" i="28"/>
  <c r="U55" i="28"/>
  <c r="U56" i="28"/>
  <c r="U57" i="28"/>
  <c r="U58" i="28"/>
  <c r="U59" i="28"/>
  <c r="U60" i="28"/>
  <c r="U61" i="28"/>
  <c r="U62" i="28"/>
  <c r="U63" i="28"/>
  <c r="U64" i="28"/>
  <c r="U65" i="28"/>
  <c r="U66" i="28"/>
  <c r="U67" i="28"/>
  <c r="U68" i="28"/>
  <c r="U69" i="28"/>
  <c r="U70" i="28"/>
  <c r="U71" i="28"/>
  <c r="U72" i="28"/>
  <c r="U73" i="28"/>
  <c r="U74" i="28"/>
  <c r="U75" i="28"/>
  <c r="U76" i="28"/>
  <c r="U77" i="28"/>
  <c r="U78" i="28"/>
  <c r="U79" i="28"/>
  <c r="U80" i="28"/>
  <c r="U81" i="28"/>
  <c r="U82" i="28"/>
  <c r="U83" i="28"/>
  <c r="U84" i="28"/>
  <c r="U85" i="28"/>
  <c r="U86" i="28"/>
  <c r="U87" i="28"/>
  <c r="U88" i="28"/>
  <c r="U89" i="28"/>
  <c r="U90" i="28"/>
  <c r="U91" i="28"/>
  <c r="U92" i="28"/>
  <c r="U93" i="28"/>
  <c r="U94" i="28"/>
  <c r="U95" i="28"/>
  <c r="U96" i="28"/>
  <c r="U97" i="28"/>
  <c r="U98" i="28"/>
  <c r="U99" i="28"/>
  <c r="U100" i="28"/>
  <c r="U101" i="28"/>
  <c r="U102" i="28"/>
  <c r="U103" i="28"/>
  <c r="U104" i="28"/>
  <c r="U105" i="28"/>
  <c r="U106" i="28"/>
  <c r="U107" i="28"/>
  <c r="U108" i="28"/>
  <c r="U109" i="28"/>
  <c r="U110" i="28"/>
  <c r="U111" i="28"/>
  <c r="U112" i="28"/>
  <c r="U113" i="28"/>
  <c r="U114" i="28"/>
  <c r="U115" i="28"/>
  <c r="U116" i="28"/>
  <c r="U117" i="28"/>
  <c r="U118" i="28"/>
  <c r="U119" i="28"/>
  <c r="U120" i="28"/>
  <c r="U121" i="28"/>
  <c r="U122" i="28"/>
  <c r="U123" i="28"/>
  <c r="U124" i="28"/>
  <c r="U125" i="28"/>
  <c r="U126" i="28"/>
  <c r="U127" i="28"/>
  <c r="U128" i="28"/>
  <c r="U129" i="28"/>
  <c r="U130" i="28"/>
  <c r="U131" i="28"/>
  <c r="U132" i="28"/>
  <c r="U133" i="28"/>
  <c r="U134" i="28"/>
  <c r="U135" i="28"/>
  <c r="U136" i="28"/>
  <c r="U137" i="28"/>
  <c r="U138" i="28"/>
  <c r="U139" i="28"/>
  <c r="U140" i="28"/>
  <c r="U141" i="28"/>
  <c r="U142" i="28"/>
  <c r="U143" i="28"/>
  <c r="U144" i="28"/>
  <c r="U145" i="28"/>
  <c r="U146" i="28"/>
  <c r="U147" i="28"/>
  <c r="U148" i="28"/>
  <c r="U149" i="28"/>
  <c r="U150" i="28"/>
  <c r="U151" i="28"/>
  <c r="U152" i="28"/>
  <c r="U153" i="28"/>
  <c r="U154" i="28"/>
  <c r="U155" i="28"/>
  <c r="U156" i="28"/>
  <c r="U157" i="28"/>
  <c r="U158" i="28"/>
  <c r="U159" i="28"/>
  <c r="U160" i="28"/>
  <c r="U161" i="28"/>
  <c r="U162" i="28"/>
  <c r="U163" i="28"/>
  <c r="U164" i="28"/>
  <c r="U165" i="28"/>
  <c r="U166" i="28"/>
  <c r="U167" i="28"/>
  <c r="U168" i="28"/>
  <c r="U169" i="28"/>
  <c r="U170" i="28"/>
  <c r="U171" i="28"/>
  <c r="U172" i="28"/>
  <c r="U173" i="28"/>
  <c r="U174" i="28"/>
  <c r="U175" i="28"/>
  <c r="U176" i="28"/>
  <c r="U177" i="28"/>
  <c r="U178" i="28"/>
  <c r="U179" i="28"/>
  <c r="U180" i="28"/>
  <c r="U181" i="28"/>
  <c r="U182" i="28"/>
  <c r="U183" i="28"/>
  <c r="U184" i="28"/>
  <c r="U185" i="28"/>
  <c r="U186" i="28"/>
  <c r="U187" i="28"/>
  <c r="U188" i="28"/>
  <c r="U189" i="28"/>
  <c r="U190" i="28"/>
  <c r="U191" i="28"/>
  <c r="U192" i="28"/>
  <c r="U193" i="28"/>
  <c r="U194" i="28"/>
  <c r="U195" i="28"/>
  <c r="U196" i="28"/>
  <c r="U197" i="28"/>
  <c r="U198" i="28"/>
  <c r="U199" i="28"/>
  <c r="U200" i="28"/>
  <c r="U201" i="28"/>
  <c r="U202" i="28"/>
  <c r="U203" i="28"/>
  <c r="U204" i="28"/>
  <c r="U205" i="28"/>
  <c r="U206" i="28"/>
  <c r="U207" i="28"/>
  <c r="U208" i="28"/>
  <c r="U209" i="28"/>
  <c r="U210" i="28"/>
  <c r="U211" i="28"/>
  <c r="U212" i="28"/>
  <c r="U213" i="28"/>
  <c r="U214" i="28"/>
  <c r="U215" i="28"/>
  <c r="U216" i="28"/>
  <c r="U217" i="28"/>
  <c r="U218" i="28"/>
  <c r="U219" i="28"/>
  <c r="U220" i="28"/>
  <c r="U221" i="28"/>
  <c r="U222" i="28"/>
  <c r="U223" i="28"/>
  <c r="U224" i="28"/>
  <c r="U225" i="28"/>
  <c r="U226" i="28"/>
  <c r="U227" i="28"/>
  <c r="U228" i="28"/>
  <c r="U229" i="28"/>
  <c r="U230" i="28"/>
  <c r="U231" i="28"/>
  <c r="U232" i="28"/>
  <c r="U233" i="28"/>
  <c r="U234" i="28"/>
  <c r="U235" i="28"/>
  <c r="U236" i="28"/>
  <c r="U237" i="28"/>
  <c r="U238" i="28"/>
  <c r="U239" i="28"/>
  <c r="U240" i="28"/>
  <c r="U241" i="28"/>
  <c r="U242" i="28"/>
  <c r="U243" i="28"/>
  <c r="U244" i="28"/>
  <c r="U245" i="28"/>
  <c r="U246" i="28"/>
  <c r="U247" i="28"/>
  <c r="U248" i="28"/>
  <c r="U249" i="28"/>
  <c r="U250" i="28"/>
  <c r="U251" i="28"/>
  <c r="U252" i="28"/>
  <c r="U253" i="28"/>
  <c r="U254" i="28"/>
  <c r="U255" i="28"/>
  <c r="U256" i="28"/>
  <c r="U257" i="28"/>
  <c r="U258" i="28"/>
  <c r="U259" i="28"/>
  <c r="U260" i="28"/>
  <c r="U261" i="28"/>
  <c r="U262" i="28"/>
  <c r="U263" i="28"/>
  <c r="U264" i="28"/>
  <c r="U265" i="28"/>
  <c r="U266" i="28"/>
  <c r="U267" i="28"/>
  <c r="U268" i="28"/>
  <c r="U269" i="28"/>
  <c r="U270" i="28"/>
  <c r="U271" i="28"/>
  <c r="U272" i="28"/>
  <c r="U273" i="28"/>
  <c r="U274" i="28"/>
  <c r="U275" i="28"/>
  <c r="U276" i="28"/>
  <c r="U277" i="28"/>
  <c r="U278" i="28"/>
  <c r="U279" i="28"/>
  <c r="U280" i="28"/>
  <c r="U281" i="28"/>
  <c r="U282" i="28"/>
  <c r="U283" i="28"/>
  <c r="U284" i="28"/>
  <c r="U285" i="28"/>
  <c r="U286" i="28"/>
  <c r="U287" i="28"/>
  <c r="U288" i="28"/>
  <c r="U289" i="28"/>
  <c r="U290" i="28"/>
  <c r="U291" i="28"/>
  <c r="U292" i="28"/>
  <c r="U293" i="28"/>
  <c r="U294" i="28"/>
  <c r="U295" i="28"/>
  <c r="U296" i="28"/>
  <c r="U297" i="28"/>
  <c r="U298" i="28"/>
  <c r="U299" i="28"/>
  <c r="U300" i="28"/>
  <c r="U301" i="28"/>
  <c r="U302" i="28"/>
  <c r="U303" i="28"/>
  <c r="U304" i="28"/>
  <c r="U305" i="28"/>
  <c r="U306" i="28"/>
  <c r="U307" i="28"/>
  <c r="X8" i="28"/>
  <c r="U8" i="28" l="1"/>
  <c r="AH4" i="22" l="1"/>
  <c r="AH5" i="22" s="1"/>
  <c r="R9" i="28" l="1"/>
  <c r="S9" i="28" s="1"/>
  <c r="Z9" i="28"/>
  <c r="R10" i="28"/>
  <c r="S10" i="28" s="1"/>
  <c r="Z10" i="28"/>
  <c r="R11" i="28"/>
  <c r="S11" i="28" s="1"/>
  <c r="Z11" i="28"/>
  <c r="R12" i="28"/>
  <c r="S12" i="28" s="1"/>
  <c r="Z12" i="28"/>
  <c r="R13" i="28"/>
  <c r="S13" i="28" s="1"/>
  <c r="Z13" i="28"/>
  <c r="R14" i="28"/>
  <c r="S14" i="28" s="1"/>
  <c r="Z14" i="28"/>
  <c r="R15" i="28"/>
  <c r="S15" i="28" s="1"/>
  <c r="Z15" i="28"/>
  <c r="R16" i="28"/>
  <c r="S16" i="28" s="1"/>
  <c r="Z16" i="28"/>
  <c r="R17" i="28"/>
  <c r="S17" i="28" s="1"/>
  <c r="Z17" i="28"/>
  <c r="R18" i="28"/>
  <c r="S18" i="28" s="1"/>
  <c r="Z18" i="28"/>
  <c r="R19" i="28"/>
  <c r="S19" i="28" s="1"/>
  <c r="Z19" i="28"/>
  <c r="R20" i="28"/>
  <c r="S20" i="28" s="1"/>
  <c r="Z20" i="28"/>
  <c r="R21" i="28"/>
  <c r="S21" i="28" s="1"/>
  <c r="Z21" i="28"/>
  <c r="R22" i="28"/>
  <c r="S22" i="28" s="1"/>
  <c r="Z22" i="28"/>
  <c r="R23" i="28"/>
  <c r="S23" i="28" s="1"/>
  <c r="Z23" i="28"/>
  <c r="R24" i="28"/>
  <c r="S24" i="28" s="1"/>
  <c r="Z24" i="28"/>
  <c r="R25" i="28"/>
  <c r="S25" i="28" s="1"/>
  <c r="Z25" i="28"/>
  <c r="R26" i="28"/>
  <c r="S26" i="28" s="1"/>
  <c r="Z26" i="28"/>
  <c r="R27" i="28"/>
  <c r="S27" i="28" s="1"/>
  <c r="Z27" i="28"/>
  <c r="R28" i="28"/>
  <c r="S28" i="28" s="1"/>
  <c r="Z28" i="28"/>
  <c r="R29" i="28"/>
  <c r="S29" i="28" s="1"/>
  <c r="Z29" i="28"/>
  <c r="R30" i="28"/>
  <c r="S30" i="28" s="1"/>
  <c r="Z30" i="28"/>
  <c r="R31" i="28"/>
  <c r="S31" i="28" s="1"/>
  <c r="Z31" i="28"/>
  <c r="R32" i="28"/>
  <c r="S32" i="28" s="1"/>
  <c r="Z32" i="28"/>
  <c r="R33" i="28"/>
  <c r="S33" i="28" s="1"/>
  <c r="Z33" i="28"/>
  <c r="R34" i="28"/>
  <c r="S34" i="28" s="1"/>
  <c r="Z34" i="28"/>
  <c r="R35" i="28"/>
  <c r="S35" i="28" s="1"/>
  <c r="Z35" i="28"/>
  <c r="R36" i="28"/>
  <c r="S36" i="28" s="1"/>
  <c r="Z36" i="28"/>
  <c r="R37" i="28"/>
  <c r="S37" i="28" s="1"/>
  <c r="Z37" i="28"/>
  <c r="R38" i="28"/>
  <c r="S38" i="28" s="1"/>
  <c r="Z38" i="28"/>
  <c r="R39" i="28"/>
  <c r="S39" i="28" s="1"/>
  <c r="Z39" i="28"/>
  <c r="R40" i="28"/>
  <c r="S40" i="28" s="1"/>
  <c r="Z40" i="28"/>
  <c r="R41" i="28"/>
  <c r="S41" i="28" s="1"/>
  <c r="Z41" i="28"/>
  <c r="R42" i="28"/>
  <c r="S42" i="28" s="1"/>
  <c r="Z42" i="28"/>
  <c r="R43" i="28"/>
  <c r="S43" i="28" s="1"/>
  <c r="Z43" i="28"/>
  <c r="R44" i="28"/>
  <c r="S44" i="28" s="1"/>
  <c r="T44" i="28"/>
  <c r="Z44" i="28"/>
  <c r="R45" i="28"/>
  <c r="S45" i="28" s="1"/>
  <c r="Z45" i="28"/>
  <c r="R46" i="28"/>
  <c r="S46" i="28" s="1"/>
  <c r="Z46" i="28"/>
  <c r="R47" i="28"/>
  <c r="S47" i="28" s="1"/>
  <c r="Z47" i="28"/>
  <c r="R48" i="28"/>
  <c r="S48" i="28" s="1"/>
  <c r="Z48" i="28"/>
  <c r="R49" i="28"/>
  <c r="S49" i="28" s="1"/>
  <c r="Z49" i="28"/>
  <c r="R50" i="28"/>
  <c r="S50" i="28" s="1"/>
  <c r="Z50" i="28"/>
  <c r="R51" i="28"/>
  <c r="S51" i="28" s="1"/>
  <c r="Z51" i="28"/>
  <c r="R52" i="28"/>
  <c r="S52" i="28" s="1"/>
  <c r="Z52" i="28"/>
  <c r="R53" i="28"/>
  <c r="S53" i="28" s="1"/>
  <c r="Z53" i="28"/>
  <c r="R54" i="28"/>
  <c r="S54" i="28" s="1"/>
  <c r="Z54" i="28"/>
  <c r="R55" i="28"/>
  <c r="S55" i="28" s="1"/>
  <c r="Z55" i="28"/>
  <c r="R56" i="28"/>
  <c r="S56" i="28" s="1"/>
  <c r="Z56" i="28"/>
  <c r="R57" i="28"/>
  <c r="S57" i="28" s="1"/>
  <c r="Z57" i="28"/>
  <c r="R58" i="28"/>
  <c r="S58" i="28" s="1"/>
  <c r="Z58" i="28"/>
  <c r="R59" i="28"/>
  <c r="S59" i="28" s="1"/>
  <c r="Z59" i="28"/>
  <c r="R60" i="28"/>
  <c r="S60" i="28" s="1"/>
  <c r="Z60" i="28"/>
  <c r="R61" i="28"/>
  <c r="S61" i="28" s="1"/>
  <c r="Z61" i="28"/>
  <c r="R62" i="28"/>
  <c r="S62" i="28" s="1"/>
  <c r="Z62" i="28"/>
  <c r="R63" i="28"/>
  <c r="S63" i="28" s="1"/>
  <c r="Z63" i="28"/>
  <c r="R64" i="28"/>
  <c r="S64" i="28" s="1"/>
  <c r="Z64" i="28"/>
  <c r="R65" i="28"/>
  <c r="S65" i="28" s="1"/>
  <c r="Z65" i="28"/>
  <c r="R66" i="28"/>
  <c r="S66" i="28" s="1"/>
  <c r="Z66" i="28"/>
  <c r="R67" i="28"/>
  <c r="S67" i="28" s="1"/>
  <c r="Z67" i="28"/>
  <c r="R68" i="28"/>
  <c r="S68" i="28" s="1"/>
  <c r="Z68" i="28"/>
  <c r="R69" i="28"/>
  <c r="S69" i="28" s="1"/>
  <c r="Z69" i="28"/>
  <c r="R70" i="28"/>
  <c r="S70" i="28" s="1"/>
  <c r="Z70" i="28"/>
  <c r="R71" i="28"/>
  <c r="S71" i="28" s="1"/>
  <c r="Z71" i="28"/>
  <c r="R72" i="28"/>
  <c r="S72" i="28" s="1"/>
  <c r="Z72" i="28"/>
  <c r="R73" i="28"/>
  <c r="S73" i="28" s="1"/>
  <c r="Z73" i="28"/>
  <c r="R74" i="28"/>
  <c r="S74" i="28" s="1"/>
  <c r="Z74" i="28"/>
  <c r="R75" i="28"/>
  <c r="S75" i="28" s="1"/>
  <c r="Z75" i="28"/>
  <c r="R76" i="28"/>
  <c r="S76" i="28" s="1"/>
  <c r="Z76" i="28"/>
  <c r="R77" i="28"/>
  <c r="S77" i="28" s="1"/>
  <c r="Z77" i="28"/>
  <c r="R78" i="28"/>
  <c r="S78" i="28" s="1"/>
  <c r="T78" i="28"/>
  <c r="Z78" i="28"/>
  <c r="R79" i="28"/>
  <c r="S79" i="28" s="1"/>
  <c r="Z79" i="28"/>
  <c r="R80" i="28"/>
  <c r="S80" i="28" s="1"/>
  <c r="Z80" i="28"/>
  <c r="R81" i="28"/>
  <c r="S81" i="28" s="1"/>
  <c r="Z81" i="28"/>
  <c r="R82" i="28"/>
  <c r="S82" i="28" s="1"/>
  <c r="Z82" i="28"/>
  <c r="R83" i="28"/>
  <c r="S83" i="28" s="1"/>
  <c r="Z83" i="28"/>
  <c r="R84" i="28"/>
  <c r="S84" i="28" s="1"/>
  <c r="Z84" i="28"/>
  <c r="R85" i="28"/>
  <c r="S85" i="28" s="1"/>
  <c r="Z85" i="28"/>
  <c r="R86" i="28"/>
  <c r="S86" i="28" s="1"/>
  <c r="Z86" i="28"/>
  <c r="R87" i="28"/>
  <c r="S87" i="28" s="1"/>
  <c r="Z87" i="28"/>
  <c r="R88" i="28"/>
  <c r="S88" i="28" s="1"/>
  <c r="Z88" i="28"/>
  <c r="R89" i="28"/>
  <c r="S89" i="28" s="1"/>
  <c r="Z89" i="28"/>
  <c r="R90" i="28"/>
  <c r="S90" i="28" s="1"/>
  <c r="Z90" i="28"/>
  <c r="R91" i="28"/>
  <c r="S91" i="28" s="1"/>
  <c r="Z91" i="28"/>
  <c r="R92" i="28"/>
  <c r="S92" i="28" s="1"/>
  <c r="Z92" i="28"/>
  <c r="R93" i="28"/>
  <c r="S93" i="28" s="1"/>
  <c r="Z93" i="28"/>
  <c r="R94" i="28"/>
  <c r="S94" i="28" s="1"/>
  <c r="Z94" i="28"/>
  <c r="R95" i="28"/>
  <c r="S95" i="28" s="1"/>
  <c r="Z95" i="28"/>
  <c r="R96" i="28"/>
  <c r="S96" i="28" s="1"/>
  <c r="Z96" i="28"/>
  <c r="R97" i="28"/>
  <c r="S97" i="28" s="1"/>
  <c r="Z97" i="28"/>
  <c r="R98" i="28"/>
  <c r="S98" i="28" s="1"/>
  <c r="Z98" i="28"/>
  <c r="R99" i="28"/>
  <c r="S99" i="28" s="1"/>
  <c r="Z99" i="28"/>
  <c r="R100" i="28"/>
  <c r="S100" i="28" s="1"/>
  <c r="Z100" i="28"/>
  <c r="R101" i="28"/>
  <c r="S101" i="28" s="1"/>
  <c r="Z101" i="28"/>
  <c r="R102" i="28"/>
  <c r="S102" i="28" s="1"/>
  <c r="Z102" i="28"/>
  <c r="R103" i="28"/>
  <c r="S103" i="28" s="1"/>
  <c r="Z103" i="28"/>
  <c r="R104" i="28"/>
  <c r="S104" i="28" s="1"/>
  <c r="Z104" i="28"/>
  <c r="R105" i="28"/>
  <c r="S105" i="28" s="1"/>
  <c r="Z105" i="28"/>
  <c r="R106" i="28"/>
  <c r="S106" i="28" s="1"/>
  <c r="Z106" i="28"/>
  <c r="R107" i="28"/>
  <c r="S107" i="28" s="1"/>
  <c r="Z107" i="28"/>
  <c r="R108" i="28"/>
  <c r="S108" i="28" s="1"/>
  <c r="Z108" i="28"/>
  <c r="R109" i="28"/>
  <c r="S109" i="28" s="1"/>
  <c r="Z109" i="28"/>
  <c r="R110" i="28"/>
  <c r="S110" i="28" s="1"/>
  <c r="Z110" i="28"/>
  <c r="R111" i="28"/>
  <c r="S111" i="28" s="1"/>
  <c r="Z111" i="28"/>
  <c r="R112" i="28"/>
  <c r="S112" i="28" s="1"/>
  <c r="Z112" i="28"/>
  <c r="R113" i="28"/>
  <c r="S113" i="28" s="1"/>
  <c r="Z113" i="28"/>
  <c r="R114" i="28"/>
  <c r="S114" i="28" s="1"/>
  <c r="Z114" i="28"/>
  <c r="R115" i="28"/>
  <c r="S115" i="28" s="1"/>
  <c r="Z115" i="28"/>
  <c r="R116" i="28"/>
  <c r="S116" i="28" s="1"/>
  <c r="Z116" i="28"/>
  <c r="R117" i="28"/>
  <c r="S117" i="28" s="1"/>
  <c r="Z117" i="28"/>
  <c r="R118" i="28"/>
  <c r="S118" i="28" s="1"/>
  <c r="Z118" i="28"/>
  <c r="R119" i="28"/>
  <c r="S119" i="28" s="1"/>
  <c r="Z119" i="28"/>
  <c r="R120" i="28"/>
  <c r="S120" i="28" s="1"/>
  <c r="Z120" i="28"/>
  <c r="R121" i="28"/>
  <c r="S121" i="28" s="1"/>
  <c r="Z121" i="28"/>
  <c r="R122" i="28"/>
  <c r="S122" i="28" s="1"/>
  <c r="Z122" i="28"/>
  <c r="R123" i="28"/>
  <c r="S123" i="28" s="1"/>
  <c r="Z123" i="28"/>
  <c r="R124" i="28"/>
  <c r="S124" i="28" s="1"/>
  <c r="Z124" i="28"/>
  <c r="R125" i="28"/>
  <c r="S125" i="28" s="1"/>
  <c r="Z125" i="28"/>
  <c r="R126" i="28"/>
  <c r="S126" i="28" s="1"/>
  <c r="Z126" i="28"/>
  <c r="R127" i="28"/>
  <c r="S127" i="28" s="1"/>
  <c r="Z127" i="28"/>
  <c r="R128" i="28"/>
  <c r="S128" i="28" s="1"/>
  <c r="Z128" i="28"/>
  <c r="R129" i="28"/>
  <c r="S129" i="28" s="1"/>
  <c r="Z129" i="28"/>
  <c r="R130" i="28"/>
  <c r="S130" i="28" s="1"/>
  <c r="Z130" i="28"/>
  <c r="R131" i="28"/>
  <c r="S131" i="28" s="1"/>
  <c r="T131" i="28"/>
  <c r="Z131" i="28"/>
  <c r="R132" i="28"/>
  <c r="S132" i="28" s="1"/>
  <c r="Z132" i="28"/>
  <c r="R133" i="28"/>
  <c r="S133" i="28" s="1"/>
  <c r="Z133" i="28"/>
  <c r="R134" i="28"/>
  <c r="S134" i="28" s="1"/>
  <c r="Z134" i="28"/>
  <c r="R135" i="28"/>
  <c r="S135" i="28" s="1"/>
  <c r="Z135" i="28"/>
  <c r="R136" i="28"/>
  <c r="S136" i="28" s="1"/>
  <c r="Z136" i="28"/>
  <c r="R137" i="28"/>
  <c r="S137" i="28" s="1"/>
  <c r="Z137" i="28"/>
  <c r="R138" i="28"/>
  <c r="S138" i="28" s="1"/>
  <c r="Z138" i="28"/>
  <c r="R139" i="28"/>
  <c r="S139" i="28" s="1"/>
  <c r="Z139" i="28"/>
  <c r="R140" i="28"/>
  <c r="S140" i="28" s="1"/>
  <c r="Z140" i="28"/>
  <c r="R141" i="28"/>
  <c r="S141" i="28" s="1"/>
  <c r="Z141" i="28"/>
  <c r="R142" i="28"/>
  <c r="S142" i="28" s="1"/>
  <c r="Z142" i="28"/>
  <c r="R143" i="28"/>
  <c r="S143" i="28" s="1"/>
  <c r="Z143" i="28"/>
  <c r="R144" i="28"/>
  <c r="S144" i="28" s="1"/>
  <c r="Z144" i="28"/>
  <c r="R145" i="28"/>
  <c r="S145" i="28" s="1"/>
  <c r="T145" i="28"/>
  <c r="Z145" i="28"/>
  <c r="R146" i="28"/>
  <c r="S146" i="28" s="1"/>
  <c r="Z146" i="28"/>
  <c r="R147" i="28"/>
  <c r="S147" i="28" s="1"/>
  <c r="Z147" i="28"/>
  <c r="R148" i="28"/>
  <c r="S148" i="28" s="1"/>
  <c r="Z148" i="28"/>
  <c r="R149" i="28"/>
  <c r="S149" i="28" s="1"/>
  <c r="Z149" i="28"/>
  <c r="R150" i="28"/>
  <c r="S150" i="28" s="1"/>
  <c r="Z150" i="28"/>
  <c r="R151" i="28"/>
  <c r="S151" i="28" s="1"/>
  <c r="Z151" i="28"/>
  <c r="R152" i="28"/>
  <c r="S152" i="28" s="1"/>
  <c r="Z152" i="28"/>
  <c r="R153" i="28"/>
  <c r="S153" i="28" s="1"/>
  <c r="Z153" i="28"/>
  <c r="R154" i="28"/>
  <c r="S154" i="28" s="1"/>
  <c r="Z154" i="28"/>
  <c r="R155" i="28"/>
  <c r="S155" i="28" s="1"/>
  <c r="Z155" i="28"/>
  <c r="R156" i="28"/>
  <c r="S156" i="28" s="1"/>
  <c r="Z156" i="28"/>
  <c r="R157" i="28"/>
  <c r="S157" i="28" s="1"/>
  <c r="Z157" i="28"/>
  <c r="R158" i="28"/>
  <c r="S158" i="28" s="1"/>
  <c r="Z158" i="28"/>
  <c r="R159" i="28"/>
  <c r="S159" i="28" s="1"/>
  <c r="Z159" i="28"/>
  <c r="R160" i="28"/>
  <c r="S160" i="28" s="1"/>
  <c r="Z160" i="28"/>
  <c r="R161" i="28"/>
  <c r="S161" i="28" s="1"/>
  <c r="Z161" i="28"/>
  <c r="R162" i="28"/>
  <c r="S162" i="28" s="1"/>
  <c r="Z162" i="28"/>
  <c r="R163" i="28"/>
  <c r="S163" i="28" s="1"/>
  <c r="Z163" i="28"/>
  <c r="R164" i="28"/>
  <c r="S164" i="28" s="1"/>
  <c r="Z164" i="28"/>
  <c r="R165" i="28"/>
  <c r="S165" i="28" s="1"/>
  <c r="Z165" i="28"/>
  <c r="R166" i="28"/>
  <c r="S166" i="28" s="1"/>
  <c r="Z166" i="28"/>
  <c r="R167" i="28"/>
  <c r="S167" i="28" s="1"/>
  <c r="Z167" i="28"/>
  <c r="R168" i="28"/>
  <c r="S168" i="28" s="1"/>
  <c r="Z168" i="28"/>
  <c r="R169" i="28"/>
  <c r="S169" i="28" s="1"/>
  <c r="Z169" i="28"/>
  <c r="R170" i="28"/>
  <c r="S170" i="28" s="1"/>
  <c r="Z170" i="28"/>
  <c r="R171" i="28"/>
  <c r="S171" i="28" s="1"/>
  <c r="Z171" i="28"/>
  <c r="R172" i="28"/>
  <c r="S172" i="28" s="1"/>
  <c r="Z172" i="28"/>
  <c r="R173" i="28"/>
  <c r="S173" i="28" s="1"/>
  <c r="Z173" i="28"/>
  <c r="R174" i="28"/>
  <c r="S174" i="28" s="1"/>
  <c r="Z174" i="28"/>
  <c r="R175" i="28"/>
  <c r="S175" i="28" s="1"/>
  <c r="Z175" i="28"/>
  <c r="R176" i="28"/>
  <c r="S176" i="28" s="1"/>
  <c r="Z176" i="28"/>
  <c r="R177" i="28"/>
  <c r="S177" i="28" s="1"/>
  <c r="Z177" i="28"/>
  <c r="R178" i="28"/>
  <c r="S178" i="28" s="1"/>
  <c r="Z178" i="28"/>
  <c r="R179" i="28"/>
  <c r="S179" i="28" s="1"/>
  <c r="Z179" i="28"/>
  <c r="R180" i="28"/>
  <c r="S180" i="28" s="1"/>
  <c r="Z180" i="28"/>
  <c r="R181" i="28"/>
  <c r="S181" i="28" s="1"/>
  <c r="Z181" i="28"/>
  <c r="R182" i="28"/>
  <c r="S182" i="28" s="1"/>
  <c r="Z182" i="28"/>
  <c r="R183" i="28"/>
  <c r="S183" i="28" s="1"/>
  <c r="Z183" i="28"/>
  <c r="R184" i="28"/>
  <c r="S184" i="28" s="1"/>
  <c r="Z184" i="28"/>
  <c r="R185" i="28"/>
  <c r="S185" i="28" s="1"/>
  <c r="Z185" i="28"/>
  <c r="R186" i="28"/>
  <c r="S186" i="28" s="1"/>
  <c r="Z186" i="28"/>
  <c r="R187" i="28"/>
  <c r="S187" i="28" s="1"/>
  <c r="Z187" i="28"/>
  <c r="R188" i="28"/>
  <c r="S188" i="28" s="1"/>
  <c r="Z188" i="28"/>
  <c r="R189" i="28"/>
  <c r="S189" i="28" s="1"/>
  <c r="Z189" i="28"/>
  <c r="R190" i="28"/>
  <c r="S190" i="28" s="1"/>
  <c r="Z190" i="28"/>
  <c r="R191" i="28"/>
  <c r="S191" i="28" s="1"/>
  <c r="Z191" i="28"/>
  <c r="R192" i="28"/>
  <c r="S192" i="28" s="1"/>
  <c r="Z192" i="28"/>
  <c r="R193" i="28"/>
  <c r="S193" i="28" s="1"/>
  <c r="Z193" i="28"/>
  <c r="R194" i="28"/>
  <c r="S194" i="28" s="1"/>
  <c r="Z194" i="28"/>
  <c r="R195" i="28"/>
  <c r="S195" i="28" s="1"/>
  <c r="Z195" i="28"/>
  <c r="R196" i="28"/>
  <c r="S196" i="28" s="1"/>
  <c r="Z196" i="28"/>
  <c r="R197" i="28"/>
  <c r="S197" i="28" s="1"/>
  <c r="Z197" i="28"/>
  <c r="R198" i="28"/>
  <c r="S198" i="28" s="1"/>
  <c r="Z198" i="28"/>
  <c r="R199" i="28"/>
  <c r="S199" i="28" s="1"/>
  <c r="Z199" i="28"/>
  <c r="R200" i="28"/>
  <c r="S200" i="28" s="1"/>
  <c r="T200" i="28"/>
  <c r="Z200" i="28"/>
  <c r="R201" i="28"/>
  <c r="S201" i="28" s="1"/>
  <c r="Z201" i="28"/>
  <c r="R202" i="28"/>
  <c r="S202" i="28" s="1"/>
  <c r="Z202" i="28"/>
  <c r="R203" i="28"/>
  <c r="S203" i="28" s="1"/>
  <c r="Z203" i="28"/>
  <c r="R204" i="28"/>
  <c r="S204" i="28" s="1"/>
  <c r="Z204" i="28"/>
  <c r="R205" i="28"/>
  <c r="S205" i="28" s="1"/>
  <c r="Z205" i="28"/>
  <c r="R206" i="28"/>
  <c r="S206" i="28" s="1"/>
  <c r="Z206" i="28"/>
  <c r="R207" i="28"/>
  <c r="S207" i="28" s="1"/>
  <c r="Z207" i="28"/>
  <c r="R208" i="28"/>
  <c r="S208" i="28" s="1"/>
  <c r="Z208" i="28"/>
  <c r="R209" i="28"/>
  <c r="S209" i="28" s="1"/>
  <c r="Z209" i="28"/>
  <c r="R210" i="28"/>
  <c r="S210" i="28" s="1"/>
  <c r="Z210" i="28"/>
  <c r="R211" i="28"/>
  <c r="S211" i="28" s="1"/>
  <c r="Z211" i="28"/>
  <c r="R212" i="28"/>
  <c r="S212" i="28" s="1"/>
  <c r="Z212" i="28"/>
  <c r="R213" i="28"/>
  <c r="S213" i="28" s="1"/>
  <c r="Z213" i="28"/>
  <c r="R214" i="28"/>
  <c r="S214" i="28" s="1"/>
  <c r="Z214" i="28"/>
  <c r="R215" i="28"/>
  <c r="S215" i="28" s="1"/>
  <c r="Z215" i="28"/>
  <c r="R216" i="28"/>
  <c r="S216" i="28" s="1"/>
  <c r="Z216" i="28"/>
  <c r="R217" i="28"/>
  <c r="S217" i="28" s="1"/>
  <c r="Z217" i="28"/>
  <c r="R218" i="28"/>
  <c r="S218" i="28" s="1"/>
  <c r="Z218" i="28"/>
  <c r="R219" i="28"/>
  <c r="S219" i="28" s="1"/>
  <c r="Z219" i="28"/>
  <c r="R220" i="28"/>
  <c r="S220" i="28" s="1"/>
  <c r="Z220" i="28"/>
  <c r="R221" i="28"/>
  <c r="S221" i="28" s="1"/>
  <c r="Z221" i="28"/>
  <c r="R222" i="28"/>
  <c r="S222" i="28" s="1"/>
  <c r="Z222" i="28"/>
  <c r="R223" i="28"/>
  <c r="S223" i="28" s="1"/>
  <c r="Z223" i="28"/>
  <c r="R224" i="28"/>
  <c r="S224" i="28" s="1"/>
  <c r="Z224" i="28"/>
  <c r="R225" i="28"/>
  <c r="S225" i="28" s="1"/>
  <c r="Z225" i="28"/>
  <c r="R226" i="28"/>
  <c r="S226" i="28" s="1"/>
  <c r="Z226" i="28"/>
  <c r="R227" i="28"/>
  <c r="S227" i="28" s="1"/>
  <c r="Z227" i="28"/>
  <c r="R228" i="28"/>
  <c r="S228" i="28" s="1"/>
  <c r="Z228" i="28"/>
  <c r="R229" i="28"/>
  <c r="S229" i="28" s="1"/>
  <c r="Z229" i="28"/>
  <c r="R230" i="28"/>
  <c r="S230" i="28" s="1"/>
  <c r="Z230" i="28"/>
  <c r="R231" i="28"/>
  <c r="S231" i="28" s="1"/>
  <c r="Z231" i="28"/>
  <c r="R232" i="28"/>
  <c r="S232" i="28" s="1"/>
  <c r="Z232" i="28"/>
  <c r="R233" i="28"/>
  <c r="S233" i="28" s="1"/>
  <c r="Z233" i="28"/>
  <c r="R234" i="28"/>
  <c r="S234" i="28" s="1"/>
  <c r="Z234" i="28"/>
  <c r="R235" i="28"/>
  <c r="S235" i="28" s="1"/>
  <c r="Z235" i="28"/>
  <c r="R236" i="28"/>
  <c r="S236" i="28" s="1"/>
  <c r="Z236" i="28"/>
  <c r="R237" i="28"/>
  <c r="S237" i="28" s="1"/>
  <c r="Z237" i="28"/>
  <c r="R238" i="28"/>
  <c r="S238" i="28" s="1"/>
  <c r="Z238" i="28"/>
  <c r="R239" i="28"/>
  <c r="S239" i="28" s="1"/>
  <c r="Z239" i="28"/>
  <c r="R240" i="28"/>
  <c r="S240" i="28" s="1"/>
  <c r="Z240" i="28"/>
  <c r="R241" i="28"/>
  <c r="S241" i="28" s="1"/>
  <c r="T241" i="28"/>
  <c r="Z241" i="28"/>
  <c r="R242" i="28"/>
  <c r="S242" i="28" s="1"/>
  <c r="Z242" i="28"/>
  <c r="R243" i="28"/>
  <c r="S243" i="28" s="1"/>
  <c r="Z243" i="28"/>
  <c r="R244" i="28"/>
  <c r="S244" i="28" s="1"/>
  <c r="Z244" i="28"/>
  <c r="R245" i="28"/>
  <c r="S245" i="28" s="1"/>
  <c r="Z245" i="28"/>
  <c r="R246" i="28"/>
  <c r="S246" i="28" s="1"/>
  <c r="Z246" i="28"/>
  <c r="R247" i="28"/>
  <c r="S247" i="28" s="1"/>
  <c r="Z247" i="28"/>
  <c r="R248" i="28"/>
  <c r="S248" i="28" s="1"/>
  <c r="Z248" i="28"/>
  <c r="R249" i="28"/>
  <c r="S249" i="28" s="1"/>
  <c r="Z249" i="28"/>
  <c r="R250" i="28"/>
  <c r="S250" i="28" s="1"/>
  <c r="Z250" i="28"/>
  <c r="R251" i="28"/>
  <c r="S251" i="28" s="1"/>
  <c r="Z251" i="28"/>
  <c r="R252" i="28"/>
  <c r="S252" i="28" s="1"/>
  <c r="Z252" i="28"/>
  <c r="R253" i="28"/>
  <c r="S253" i="28" s="1"/>
  <c r="Z253" i="28"/>
  <c r="R254" i="28"/>
  <c r="S254" i="28" s="1"/>
  <c r="Z254" i="28"/>
  <c r="R255" i="28"/>
  <c r="S255" i="28" s="1"/>
  <c r="Z255" i="28"/>
  <c r="R256" i="28"/>
  <c r="S256" i="28" s="1"/>
  <c r="Z256" i="28"/>
  <c r="R257" i="28"/>
  <c r="S257" i="28" s="1"/>
  <c r="Z257" i="28"/>
  <c r="R258" i="28"/>
  <c r="S258" i="28" s="1"/>
  <c r="Z258" i="28"/>
  <c r="R259" i="28"/>
  <c r="S259" i="28" s="1"/>
  <c r="T259" i="28"/>
  <c r="Z259" i="28"/>
  <c r="R260" i="28"/>
  <c r="S260" i="28" s="1"/>
  <c r="Z260" i="28"/>
  <c r="R261" i="28"/>
  <c r="S261" i="28" s="1"/>
  <c r="Z261" i="28"/>
  <c r="R262" i="28"/>
  <c r="S262" i="28" s="1"/>
  <c r="Z262" i="28"/>
  <c r="R263" i="28"/>
  <c r="S263" i="28" s="1"/>
  <c r="Z263" i="28"/>
  <c r="R264" i="28"/>
  <c r="S264" i="28" s="1"/>
  <c r="Z264" i="28"/>
  <c r="R265" i="28"/>
  <c r="S265" i="28" s="1"/>
  <c r="Z265" i="28"/>
  <c r="R266" i="28"/>
  <c r="S266" i="28" s="1"/>
  <c r="Z266" i="28"/>
  <c r="R267" i="28"/>
  <c r="S267" i="28" s="1"/>
  <c r="Z267" i="28"/>
  <c r="R268" i="28"/>
  <c r="S268" i="28" s="1"/>
  <c r="Z268" i="28"/>
  <c r="R269" i="28"/>
  <c r="S269" i="28" s="1"/>
  <c r="Z269" i="28"/>
  <c r="R270" i="28"/>
  <c r="S270" i="28" s="1"/>
  <c r="Z270" i="28"/>
  <c r="R271" i="28"/>
  <c r="S271" i="28" s="1"/>
  <c r="Z271" i="28"/>
  <c r="R272" i="28"/>
  <c r="S272" i="28" s="1"/>
  <c r="T272" i="28"/>
  <c r="Z272" i="28"/>
  <c r="R273" i="28"/>
  <c r="S273" i="28" s="1"/>
  <c r="Z273" i="28"/>
  <c r="R274" i="28"/>
  <c r="S274" i="28" s="1"/>
  <c r="Z274" i="28"/>
  <c r="R275" i="28"/>
  <c r="S275" i="28" s="1"/>
  <c r="Z275" i="28"/>
  <c r="R276" i="28"/>
  <c r="S276" i="28" s="1"/>
  <c r="Z276" i="28"/>
  <c r="R277" i="28"/>
  <c r="S277" i="28" s="1"/>
  <c r="Z277" i="28"/>
  <c r="R278" i="28"/>
  <c r="S278" i="28" s="1"/>
  <c r="Z278" i="28"/>
  <c r="R279" i="28"/>
  <c r="S279" i="28" s="1"/>
  <c r="Z279" i="28"/>
  <c r="R280" i="28"/>
  <c r="S280" i="28" s="1"/>
  <c r="Z280" i="28"/>
  <c r="R281" i="28"/>
  <c r="S281" i="28" s="1"/>
  <c r="Z281" i="28"/>
  <c r="R282" i="28"/>
  <c r="S282" i="28" s="1"/>
  <c r="Z282" i="28"/>
  <c r="R283" i="28"/>
  <c r="S283" i="28" s="1"/>
  <c r="Z283" i="28"/>
  <c r="R284" i="28"/>
  <c r="S284" i="28" s="1"/>
  <c r="Z284" i="28"/>
  <c r="R285" i="28"/>
  <c r="S285" i="28" s="1"/>
  <c r="Z285" i="28"/>
  <c r="R286" i="28"/>
  <c r="S286" i="28" s="1"/>
  <c r="Z286" i="28"/>
  <c r="R287" i="28"/>
  <c r="S287" i="28" s="1"/>
  <c r="Z287" i="28"/>
  <c r="R288" i="28"/>
  <c r="S288" i="28" s="1"/>
  <c r="Z288" i="28"/>
  <c r="R289" i="28"/>
  <c r="S289" i="28" s="1"/>
  <c r="Z289" i="28"/>
  <c r="R290" i="28"/>
  <c r="S290" i="28" s="1"/>
  <c r="Z290" i="28"/>
  <c r="R291" i="28"/>
  <c r="S291" i="28" s="1"/>
  <c r="Z291" i="28"/>
  <c r="R292" i="28"/>
  <c r="S292" i="28" s="1"/>
  <c r="Z292" i="28"/>
  <c r="R293" i="28"/>
  <c r="S293" i="28" s="1"/>
  <c r="Z293" i="28"/>
  <c r="R294" i="28"/>
  <c r="S294" i="28" s="1"/>
  <c r="Z294" i="28"/>
  <c r="R295" i="28"/>
  <c r="S295" i="28" s="1"/>
  <c r="Z295" i="28"/>
  <c r="R296" i="28"/>
  <c r="S296" i="28" s="1"/>
  <c r="Z296" i="28"/>
  <c r="R297" i="28"/>
  <c r="S297" i="28" s="1"/>
  <c r="Z297" i="28"/>
  <c r="R298" i="28"/>
  <c r="S298" i="28" s="1"/>
  <c r="T298" i="28"/>
  <c r="Z298" i="28"/>
  <c r="R299" i="28"/>
  <c r="S299" i="28" s="1"/>
  <c r="Z299" i="28"/>
  <c r="R300" i="28"/>
  <c r="S300" i="28" s="1"/>
  <c r="Z300" i="28"/>
  <c r="R301" i="28"/>
  <c r="S301" i="28" s="1"/>
  <c r="Z301" i="28"/>
  <c r="R302" i="28"/>
  <c r="S302" i="28" s="1"/>
  <c r="Z302" i="28"/>
  <c r="R303" i="28"/>
  <c r="S303" i="28" s="1"/>
  <c r="Z303" i="28"/>
  <c r="R304" i="28"/>
  <c r="S304" i="28" s="1"/>
  <c r="Z304" i="28"/>
  <c r="R305" i="28"/>
  <c r="S305" i="28" s="1"/>
  <c r="Z305" i="28"/>
  <c r="R306" i="28"/>
  <c r="S306" i="28" s="1"/>
  <c r="Z306" i="28"/>
  <c r="R307" i="28"/>
  <c r="S307" i="28" s="1"/>
  <c r="Z307" i="28"/>
  <c r="AA9" i="22"/>
  <c r="AB9" i="22"/>
  <c r="AD9" i="22"/>
  <c r="AE9" i="22" s="1"/>
  <c r="AF9" i="22"/>
  <c r="AG9" i="22" s="1"/>
  <c r="AJ9" i="22"/>
  <c r="Y10" i="22"/>
  <c r="Z10" i="22" s="1"/>
  <c r="AA10" i="22"/>
  <c r="AB10" i="22"/>
  <c r="AD10" i="22"/>
  <c r="AE10" i="22" s="1"/>
  <c r="AF10" i="22"/>
  <c r="AG10" i="22" s="1"/>
  <c r="AJ10" i="22"/>
  <c r="Y11" i="22"/>
  <c r="Z11" i="22" s="1"/>
  <c r="AA11" i="22"/>
  <c r="AB11" i="22"/>
  <c r="AD11" i="22"/>
  <c r="AE11" i="22" s="1"/>
  <c r="AF11" i="22"/>
  <c r="AG11" i="22" s="1"/>
  <c r="AJ11" i="22"/>
  <c r="Y12" i="22"/>
  <c r="Z12" i="22" s="1"/>
  <c r="AA12" i="22"/>
  <c r="AB12" i="22"/>
  <c r="AD12" i="22"/>
  <c r="AE12" i="22" s="1"/>
  <c r="AF12" i="22"/>
  <c r="AG12" i="22" s="1"/>
  <c r="AJ12" i="22"/>
  <c r="Y13" i="22"/>
  <c r="Z13" i="22" s="1"/>
  <c r="AA13" i="22"/>
  <c r="AB13" i="22"/>
  <c r="AD13" i="22"/>
  <c r="AE13" i="22" s="1"/>
  <c r="AF13" i="22"/>
  <c r="AG13" i="22" s="1"/>
  <c r="AJ13" i="22"/>
  <c r="Y14" i="22"/>
  <c r="Z14" i="22" s="1"/>
  <c r="AA14" i="22"/>
  <c r="AB14" i="22"/>
  <c r="AD14" i="22"/>
  <c r="AE14" i="22" s="1"/>
  <c r="AF14" i="22"/>
  <c r="AG14" i="22" s="1"/>
  <c r="AJ14" i="22"/>
  <c r="Y15" i="22"/>
  <c r="Z15" i="22" s="1"/>
  <c r="AA15" i="22"/>
  <c r="AB15" i="22"/>
  <c r="AD15" i="22"/>
  <c r="AE15" i="22" s="1"/>
  <c r="AF15" i="22"/>
  <c r="AG15" i="22" s="1"/>
  <c r="AJ15" i="22"/>
  <c r="Y16" i="22"/>
  <c r="Z16" i="22" s="1"/>
  <c r="AA16" i="22"/>
  <c r="AB16" i="22"/>
  <c r="AD16" i="22"/>
  <c r="AE16" i="22" s="1"/>
  <c r="AF16" i="22"/>
  <c r="AG16" i="22" s="1"/>
  <c r="AJ16" i="22"/>
  <c r="Y17" i="22"/>
  <c r="Z17" i="22" s="1"/>
  <c r="AA17" i="22"/>
  <c r="AB17" i="22"/>
  <c r="AD17" i="22"/>
  <c r="AE17" i="22" s="1"/>
  <c r="AF17" i="22"/>
  <c r="AG17" i="22" s="1"/>
  <c r="AJ17" i="22"/>
  <c r="Y18" i="22"/>
  <c r="Z18" i="22" s="1"/>
  <c r="AA18" i="22"/>
  <c r="AB18" i="22"/>
  <c r="AD18" i="22"/>
  <c r="AE18" i="22" s="1"/>
  <c r="AF18" i="22"/>
  <c r="AG18" i="22" s="1"/>
  <c r="AJ18" i="22"/>
  <c r="Y19" i="22"/>
  <c r="Z19" i="22" s="1"/>
  <c r="AA19" i="22"/>
  <c r="AB19" i="22"/>
  <c r="AD19" i="22"/>
  <c r="AE19" i="22" s="1"/>
  <c r="AF19" i="22"/>
  <c r="AG19" i="22" s="1"/>
  <c r="AJ19" i="22"/>
  <c r="Y20" i="22"/>
  <c r="Z20" i="22" s="1"/>
  <c r="AA20" i="22"/>
  <c r="AB20" i="22"/>
  <c r="AD20" i="22"/>
  <c r="AE20" i="22" s="1"/>
  <c r="AF20" i="22"/>
  <c r="AG20" i="22" s="1"/>
  <c r="AJ20" i="22"/>
  <c r="Y21" i="22"/>
  <c r="Z21" i="22" s="1"/>
  <c r="AA21" i="22"/>
  <c r="AB21" i="22"/>
  <c r="AD21" i="22"/>
  <c r="AE21" i="22" s="1"/>
  <c r="AF21" i="22"/>
  <c r="AG21" i="22" s="1"/>
  <c r="AJ21" i="22"/>
  <c r="Y22" i="22"/>
  <c r="Z22" i="22" s="1"/>
  <c r="AA22" i="22"/>
  <c r="AB22" i="22"/>
  <c r="AD22" i="22"/>
  <c r="AE22" i="22" s="1"/>
  <c r="AF22" i="22"/>
  <c r="AG22" i="22" s="1"/>
  <c r="AJ22" i="22"/>
  <c r="Y23" i="22"/>
  <c r="Z23" i="22" s="1"/>
  <c r="AA23" i="22"/>
  <c r="AB23" i="22"/>
  <c r="AD23" i="22"/>
  <c r="AE23" i="22" s="1"/>
  <c r="AF23" i="22"/>
  <c r="AG23" i="22" s="1"/>
  <c r="AJ23" i="22"/>
  <c r="Y24" i="22"/>
  <c r="Z24" i="22" s="1"/>
  <c r="AA24" i="22"/>
  <c r="AB24" i="22"/>
  <c r="AD24" i="22"/>
  <c r="AE24" i="22" s="1"/>
  <c r="AF24" i="22"/>
  <c r="AG24" i="22" s="1"/>
  <c r="AJ24" i="22"/>
  <c r="Y25" i="22"/>
  <c r="Z25" i="22" s="1"/>
  <c r="AA25" i="22"/>
  <c r="AB25" i="22"/>
  <c r="AD25" i="22"/>
  <c r="AE25" i="22" s="1"/>
  <c r="AF25" i="22"/>
  <c r="AG25" i="22" s="1"/>
  <c r="AJ25" i="22"/>
  <c r="Y26" i="22"/>
  <c r="Z26" i="22" s="1"/>
  <c r="AA26" i="22"/>
  <c r="AB26" i="22"/>
  <c r="AD26" i="22"/>
  <c r="AE26" i="22" s="1"/>
  <c r="AF26" i="22"/>
  <c r="AG26" i="22" s="1"/>
  <c r="AJ26" i="22"/>
  <c r="Y27" i="22"/>
  <c r="Z27" i="22" s="1"/>
  <c r="AA27" i="22"/>
  <c r="AB27" i="22"/>
  <c r="AD27" i="22"/>
  <c r="AE27" i="22" s="1"/>
  <c r="AF27" i="22"/>
  <c r="AG27" i="22" s="1"/>
  <c r="AJ27" i="22"/>
  <c r="Y28" i="22"/>
  <c r="Z28" i="22" s="1"/>
  <c r="AA28" i="22"/>
  <c r="AB28" i="22"/>
  <c r="AD28" i="22"/>
  <c r="AE28" i="22" s="1"/>
  <c r="AF28" i="22"/>
  <c r="AG28" i="22" s="1"/>
  <c r="AJ28" i="22"/>
  <c r="Y29" i="22"/>
  <c r="Z29" i="22" s="1"/>
  <c r="AA29" i="22"/>
  <c r="AB29" i="22"/>
  <c r="AD29" i="22"/>
  <c r="AE29" i="22" s="1"/>
  <c r="AF29" i="22"/>
  <c r="AG29" i="22" s="1"/>
  <c r="AJ29" i="22"/>
  <c r="Y30" i="22"/>
  <c r="Z30" i="22" s="1"/>
  <c r="AA30" i="22"/>
  <c r="AB30" i="22"/>
  <c r="AD30" i="22"/>
  <c r="AE30" i="22" s="1"/>
  <c r="AF30" i="22"/>
  <c r="AG30" i="22" s="1"/>
  <c r="AJ30" i="22"/>
  <c r="Y31" i="22"/>
  <c r="Z31" i="22" s="1"/>
  <c r="AA31" i="22"/>
  <c r="AB31" i="22"/>
  <c r="AD31" i="22"/>
  <c r="AE31" i="22" s="1"/>
  <c r="AF31" i="22"/>
  <c r="AG31" i="22" s="1"/>
  <c r="AJ31" i="22"/>
  <c r="Y32" i="22"/>
  <c r="Z32" i="22" s="1"/>
  <c r="AA32" i="22"/>
  <c r="AB32" i="22"/>
  <c r="AD32" i="22"/>
  <c r="AE32" i="22" s="1"/>
  <c r="AF32" i="22"/>
  <c r="AG32" i="22" s="1"/>
  <c r="AJ32" i="22"/>
  <c r="Y33" i="22"/>
  <c r="Z33" i="22" s="1"/>
  <c r="AA33" i="22"/>
  <c r="AB33" i="22"/>
  <c r="AD33" i="22"/>
  <c r="AE33" i="22" s="1"/>
  <c r="AF33" i="22"/>
  <c r="AG33" i="22" s="1"/>
  <c r="AJ33" i="22"/>
  <c r="Y34" i="22"/>
  <c r="Z34" i="22" s="1"/>
  <c r="AA34" i="22"/>
  <c r="AB34" i="22"/>
  <c r="AD34" i="22"/>
  <c r="AE34" i="22" s="1"/>
  <c r="AF34" i="22"/>
  <c r="AG34" i="22" s="1"/>
  <c r="AJ34" i="22"/>
  <c r="Y35" i="22"/>
  <c r="Z35" i="22" s="1"/>
  <c r="AA35" i="22"/>
  <c r="AB35" i="22"/>
  <c r="AD35" i="22"/>
  <c r="AE35" i="22" s="1"/>
  <c r="AF35" i="22"/>
  <c r="AG35" i="22" s="1"/>
  <c r="AJ35" i="22"/>
  <c r="Y36" i="22"/>
  <c r="Z36" i="22" s="1"/>
  <c r="AA36" i="22"/>
  <c r="AB36" i="22"/>
  <c r="AD36" i="22"/>
  <c r="AE36" i="22" s="1"/>
  <c r="AF36" i="22"/>
  <c r="AG36" i="22" s="1"/>
  <c r="AJ36" i="22"/>
  <c r="Y37" i="22"/>
  <c r="Z37" i="22" s="1"/>
  <c r="AA37" i="22"/>
  <c r="AB37" i="22"/>
  <c r="AD37" i="22"/>
  <c r="AE37" i="22" s="1"/>
  <c r="AF37" i="22"/>
  <c r="AG37" i="22" s="1"/>
  <c r="AJ37" i="22"/>
  <c r="Y38" i="22"/>
  <c r="Z38" i="22" s="1"/>
  <c r="AA38" i="22"/>
  <c r="AB38" i="22"/>
  <c r="AD38" i="22"/>
  <c r="AE38" i="22" s="1"/>
  <c r="AF38" i="22"/>
  <c r="AG38" i="22" s="1"/>
  <c r="AJ38" i="22"/>
  <c r="Y39" i="22"/>
  <c r="Z39" i="22" s="1"/>
  <c r="AA39" i="22"/>
  <c r="AB39" i="22"/>
  <c r="AD39" i="22"/>
  <c r="AE39" i="22" s="1"/>
  <c r="AF39" i="22"/>
  <c r="AG39" i="22" s="1"/>
  <c r="AJ39" i="22"/>
  <c r="Y40" i="22"/>
  <c r="Z40" i="22" s="1"/>
  <c r="AA40" i="22"/>
  <c r="AB40" i="22"/>
  <c r="AD40" i="22"/>
  <c r="AE40" i="22" s="1"/>
  <c r="AF40" i="22"/>
  <c r="AG40" i="22" s="1"/>
  <c r="AJ40" i="22"/>
  <c r="Y41" i="22"/>
  <c r="Z41" i="22" s="1"/>
  <c r="AA41" i="22"/>
  <c r="AB41" i="22"/>
  <c r="AD41" i="22"/>
  <c r="AE41" i="22" s="1"/>
  <c r="AF41" i="22"/>
  <c r="AG41" i="22" s="1"/>
  <c r="AJ41" i="22"/>
  <c r="Y42" i="22"/>
  <c r="Z42" i="22" s="1"/>
  <c r="AA42" i="22"/>
  <c r="AB42" i="22"/>
  <c r="AD42" i="22"/>
  <c r="AE42" i="22" s="1"/>
  <c r="AF42" i="22"/>
  <c r="AG42" i="22" s="1"/>
  <c r="AJ42" i="22"/>
  <c r="Y43" i="22"/>
  <c r="Z43" i="22" s="1"/>
  <c r="AA43" i="22"/>
  <c r="AB43" i="22"/>
  <c r="AD43" i="22"/>
  <c r="AE43" i="22" s="1"/>
  <c r="AF43" i="22"/>
  <c r="AG43" i="22" s="1"/>
  <c r="AJ43" i="22"/>
  <c r="Y44" i="22"/>
  <c r="Z44" i="22" s="1"/>
  <c r="AA44" i="22"/>
  <c r="AB44" i="22"/>
  <c r="AD44" i="22"/>
  <c r="AE44" i="22" s="1"/>
  <c r="AF44" i="22"/>
  <c r="AG44" i="22" s="1"/>
  <c r="AJ44" i="22"/>
  <c r="Y45" i="22"/>
  <c r="Z45" i="22" s="1"/>
  <c r="AA45" i="22"/>
  <c r="AB45" i="22"/>
  <c r="AD45" i="22"/>
  <c r="AE45" i="22" s="1"/>
  <c r="AF45" i="22"/>
  <c r="AG45" i="22" s="1"/>
  <c r="AJ45" i="22"/>
  <c r="Y46" i="22"/>
  <c r="Z46" i="22" s="1"/>
  <c r="AA46" i="22"/>
  <c r="AB46" i="22"/>
  <c r="AD46" i="22"/>
  <c r="AE46" i="22" s="1"/>
  <c r="AF46" i="22"/>
  <c r="AG46" i="22" s="1"/>
  <c r="AJ46" i="22"/>
  <c r="Y47" i="22"/>
  <c r="Z47" i="22" s="1"/>
  <c r="AA47" i="22"/>
  <c r="AB47" i="22"/>
  <c r="AD47" i="22"/>
  <c r="AE47" i="22" s="1"/>
  <c r="AF47" i="22"/>
  <c r="AG47" i="22" s="1"/>
  <c r="AJ47" i="22"/>
  <c r="Y48" i="22"/>
  <c r="Z48" i="22" s="1"/>
  <c r="AA48" i="22"/>
  <c r="AB48" i="22"/>
  <c r="AD48" i="22"/>
  <c r="AE48" i="22" s="1"/>
  <c r="AF48" i="22"/>
  <c r="AG48" i="22" s="1"/>
  <c r="AJ48" i="22"/>
  <c r="Y49" i="22"/>
  <c r="Z49" i="22" s="1"/>
  <c r="AA49" i="22"/>
  <c r="AB49" i="22"/>
  <c r="AD49" i="22"/>
  <c r="AE49" i="22" s="1"/>
  <c r="AF49" i="22"/>
  <c r="AG49" i="22" s="1"/>
  <c r="AJ49" i="22"/>
  <c r="Y50" i="22"/>
  <c r="Z50" i="22" s="1"/>
  <c r="AA50" i="22"/>
  <c r="AB50" i="22"/>
  <c r="AD50" i="22"/>
  <c r="AE50" i="22" s="1"/>
  <c r="AF50" i="22"/>
  <c r="AG50" i="22" s="1"/>
  <c r="AJ50" i="22"/>
  <c r="Y51" i="22"/>
  <c r="Z51" i="22" s="1"/>
  <c r="AA51" i="22"/>
  <c r="AB51" i="22"/>
  <c r="AD51" i="22"/>
  <c r="AE51" i="22" s="1"/>
  <c r="AF51" i="22"/>
  <c r="AG51" i="22" s="1"/>
  <c r="AJ51" i="22"/>
  <c r="Y52" i="22"/>
  <c r="Z52" i="22" s="1"/>
  <c r="AA52" i="22"/>
  <c r="AB52" i="22"/>
  <c r="AD52" i="22"/>
  <c r="AE52" i="22" s="1"/>
  <c r="AF52" i="22"/>
  <c r="AG52" i="22" s="1"/>
  <c r="AJ52" i="22"/>
  <c r="Y53" i="22"/>
  <c r="Z53" i="22" s="1"/>
  <c r="AA53" i="22"/>
  <c r="AB53" i="22"/>
  <c r="AD53" i="22"/>
  <c r="AE53" i="22" s="1"/>
  <c r="AF53" i="22"/>
  <c r="AG53" i="22" s="1"/>
  <c r="AJ53" i="22"/>
  <c r="Y54" i="22"/>
  <c r="Z54" i="22" s="1"/>
  <c r="AA54" i="22"/>
  <c r="AB54" i="22"/>
  <c r="AD54" i="22"/>
  <c r="AE54" i="22" s="1"/>
  <c r="AF54" i="22"/>
  <c r="AG54" i="22" s="1"/>
  <c r="AJ54" i="22"/>
  <c r="Y55" i="22"/>
  <c r="Z55" i="22" s="1"/>
  <c r="AA55" i="22"/>
  <c r="AB55" i="22"/>
  <c r="AD55" i="22"/>
  <c r="AE55" i="22" s="1"/>
  <c r="AF55" i="22"/>
  <c r="AG55" i="22" s="1"/>
  <c r="AJ55" i="22"/>
  <c r="Y56" i="22"/>
  <c r="Z56" i="22" s="1"/>
  <c r="AA56" i="22"/>
  <c r="AB56" i="22"/>
  <c r="AD56" i="22"/>
  <c r="AE56" i="22" s="1"/>
  <c r="AF56" i="22"/>
  <c r="AG56" i="22" s="1"/>
  <c r="AJ56" i="22"/>
  <c r="Y57" i="22"/>
  <c r="Z57" i="22" s="1"/>
  <c r="AA57" i="22"/>
  <c r="AB57" i="22"/>
  <c r="AD57" i="22"/>
  <c r="AE57" i="22" s="1"/>
  <c r="AF57" i="22"/>
  <c r="AG57" i="22" s="1"/>
  <c r="AJ57" i="22"/>
  <c r="Y58" i="22"/>
  <c r="Z58" i="22" s="1"/>
  <c r="AA58" i="22"/>
  <c r="AB58" i="22"/>
  <c r="AD58" i="22"/>
  <c r="AE58" i="22" s="1"/>
  <c r="AF58" i="22"/>
  <c r="AG58" i="22" s="1"/>
  <c r="AJ58" i="22"/>
  <c r="Y59" i="22"/>
  <c r="Z59" i="22" s="1"/>
  <c r="AA59" i="22"/>
  <c r="AB59" i="22"/>
  <c r="AD59" i="22"/>
  <c r="AE59" i="22" s="1"/>
  <c r="AF59" i="22"/>
  <c r="AG59" i="22" s="1"/>
  <c r="AJ59" i="22"/>
  <c r="Y60" i="22"/>
  <c r="Z60" i="22" s="1"/>
  <c r="AA60" i="22"/>
  <c r="AB60" i="22"/>
  <c r="AD60" i="22"/>
  <c r="AE60" i="22" s="1"/>
  <c r="AF60" i="22"/>
  <c r="AG60" i="22" s="1"/>
  <c r="AJ60" i="22"/>
  <c r="Y61" i="22"/>
  <c r="Z61" i="22" s="1"/>
  <c r="AA61" i="22"/>
  <c r="AB61" i="22"/>
  <c r="AD61" i="22"/>
  <c r="AE61" i="22" s="1"/>
  <c r="AF61" i="22"/>
  <c r="AG61" i="22" s="1"/>
  <c r="AJ61" i="22"/>
  <c r="Y62" i="22"/>
  <c r="Z62" i="22" s="1"/>
  <c r="AA62" i="22"/>
  <c r="AB62" i="22"/>
  <c r="AD62" i="22"/>
  <c r="AE62" i="22" s="1"/>
  <c r="AF62" i="22"/>
  <c r="AG62" i="22" s="1"/>
  <c r="AJ62" i="22"/>
  <c r="Y63" i="22"/>
  <c r="Z63" i="22" s="1"/>
  <c r="AA63" i="22"/>
  <c r="AB63" i="22"/>
  <c r="AD63" i="22"/>
  <c r="AE63" i="22" s="1"/>
  <c r="AF63" i="22"/>
  <c r="AG63" i="22" s="1"/>
  <c r="AJ63" i="22"/>
  <c r="Y64" i="22"/>
  <c r="Z64" i="22" s="1"/>
  <c r="AA64" i="22"/>
  <c r="AB64" i="22"/>
  <c r="AD64" i="22"/>
  <c r="AE64" i="22" s="1"/>
  <c r="AF64" i="22"/>
  <c r="AG64" i="22" s="1"/>
  <c r="AJ64" i="22"/>
  <c r="Y65" i="22"/>
  <c r="Z65" i="22" s="1"/>
  <c r="AA65" i="22"/>
  <c r="AB65" i="22"/>
  <c r="AD65" i="22"/>
  <c r="AE65" i="22" s="1"/>
  <c r="AF65" i="22"/>
  <c r="AG65" i="22" s="1"/>
  <c r="AJ65" i="22"/>
  <c r="Y66" i="22"/>
  <c r="Z66" i="22" s="1"/>
  <c r="AA66" i="22"/>
  <c r="AB66" i="22"/>
  <c r="AD66" i="22"/>
  <c r="AE66" i="22" s="1"/>
  <c r="AF66" i="22"/>
  <c r="AG66" i="22" s="1"/>
  <c r="AJ66" i="22"/>
  <c r="Y67" i="22"/>
  <c r="Z67" i="22" s="1"/>
  <c r="AA67" i="22"/>
  <c r="AB67" i="22"/>
  <c r="AD67" i="22"/>
  <c r="AE67" i="22" s="1"/>
  <c r="AF67" i="22"/>
  <c r="AG67" i="22" s="1"/>
  <c r="AJ67" i="22"/>
  <c r="Y68" i="22"/>
  <c r="Z68" i="22" s="1"/>
  <c r="AA68" i="22"/>
  <c r="AB68" i="22"/>
  <c r="AD68" i="22"/>
  <c r="AE68" i="22" s="1"/>
  <c r="AF68" i="22"/>
  <c r="AG68" i="22" s="1"/>
  <c r="AJ68" i="22"/>
  <c r="Y69" i="22"/>
  <c r="Z69" i="22" s="1"/>
  <c r="AA69" i="22"/>
  <c r="AB69" i="22"/>
  <c r="AD69" i="22"/>
  <c r="AE69" i="22" s="1"/>
  <c r="AF69" i="22"/>
  <c r="AG69" i="22" s="1"/>
  <c r="AJ69" i="22"/>
  <c r="Y70" i="22"/>
  <c r="Z70" i="22" s="1"/>
  <c r="AA70" i="22"/>
  <c r="AB70" i="22"/>
  <c r="AD70" i="22"/>
  <c r="AE70" i="22" s="1"/>
  <c r="AF70" i="22"/>
  <c r="AG70" i="22" s="1"/>
  <c r="AJ70" i="22"/>
  <c r="Y71" i="22"/>
  <c r="Z71" i="22" s="1"/>
  <c r="AA71" i="22"/>
  <c r="AB71" i="22"/>
  <c r="AD71" i="22"/>
  <c r="AE71" i="22" s="1"/>
  <c r="AF71" i="22"/>
  <c r="AG71" i="22" s="1"/>
  <c r="AJ71" i="22"/>
  <c r="Y72" i="22"/>
  <c r="Z72" i="22" s="1"/>
  <c r="AA72" i="22"/>
  <c r="AB72" i="22"/>
  <c r="AD72" i="22"/>
  <c r="AE72" i="22" s="1"/>
  <c r="AF72" i="22"/>
  <c r="AG72" i="22" s="1"/>
  <c r="AJ72" i="22"/>
  <c r="Y73" i="22"/>
  <c r="Z73" i="22" s="1"/>
  <c r="AA73" i="22"/>
  <c r="AB73" i="22"/>
  <c r="AD73" i="22"/>
  <c r="AE73" i="22" s="1"/>
  <c r="AF73" i="22"/>
  <c r="AG73" i="22" s="1"/>
  <c r="AJ73" i="22"/>
  <c r="Y74" i="22"/>
  <c r="Z74" i="22" s="1"/>
  <c r="AA74" i="22"/>
  <c r="AB74" i="22"/>
  <c r="AD74" i="22"/>
  <c r="AE74" i="22" s="1"/>
  <c r="AF74" i="22"/>
  <c r="AG74" i="22" s="1"/>
  <c r="AJ74" i="22"/>
  <c r="Y75" i="22"/>
  <c r="Z75" i="22" s="1"/>
  <c r="AA75" i="22"/>
  <c r="AB75" i="22"/>
  <c r="AD75" i="22"/>
  <c r="AE75" i="22" s="1"/>
  <c r="AF75" i="22"/>
  <c r="AG75" i="22" s="1"/>
  <c r="AJ75" i="22"/>
  <c r="Y76" i="22"/>
  <c r="Z76" i="22" s="1"/>
  <c r="AA76" i="22"/>
  <c r="AB76" i="22"/>
  <c r="AD76" i="22"/>
  <c r="AE76" i="22" s="1"/>
  <c r="AF76" i="22"/>
  <c r="AG76" i="22" s="1"/>
  <c r="AJ76" i="22"/>
  <c r="Y77" i="22"/>
  <c r="Z77" i="22" s="1"/>
  <c r="AA77" i="22"/>
  <c r="AB77" i="22"/>
  <c r="AD77" i="22"/>
  <c r="AE77" i="22" s="1"/>
  <c r="AF77" i="22"/>
  <c r="AG77" i="22" s="1"/>
  <c r="AJ77" i="22"/>
  <c r="Y78" i="22"/>
  <c r="Z78" i="22" s="1"/>
  <c r="AA78" i="22"/>
  <c r="AB78" i="22"/>
  <c r="AD78" i="22"/>
  <c r="AE78" i="22" s="1"/>
  <c r="AF78" i="22"/>
  <c r="AG78" i="22" s="1"/>
  <c r="AJ78" i="22"/>
  <c r="Y79" i="22"/>
  <c r="Z79" i="22" s="1"/>
  <c r="AA79" i="22"/>
  <c r="AB79" i="22"/>
  <c r="AD79" i="22"/>
  <c r="AE79" i="22" s="1"/>
  <c r="AF79" i="22"/>
  <c r="AG79" i="22" s="1"/>
  <c r="AJ79" i="22"/>
  <c r="Y80" i="22"/>
  <c r="Z80" i="22" s="1"/>
  <c r="AA80" i="22"/>
  <c r="AB80" i="22"/>
  <c r="AD80" i="22"/>
  <c r="AE80" i="22" s="1"/>
  <c r="AF80" i="22"/>
  <c r="AG80" i="22" s="1"/>
  <c r="AJ80" i="22"/>
  <c r="Y81" i="22"/>
  <c r="Z81" i="22" s="1"/>
  <c r="AA81" i="22"/>
  <c r="AB81" i="22"/>
  <c r="AD81" i="22"/>
  <c r="AE81" i="22" s="1"/>
  <c r="AF81" i="22"/>
  <c r="AG81" i="22" s="1"/>
  <c r="AJ81" i="22"/>
  <c r="Y82" i="22"/>
  <c r="Z82" i="22" s="1"/>
  <c r="AA82" i="22"/>
  <c r="AB82" i="22"/>
  <c r="AD82" i="22"/>
  <c r="AE82" i="22" s="1"/>
  <c r="AF82" i="22"/>
  <c r="AG82" i="22" s="1"/>
  <c r="AJ82" i="22"/>
  <c r="Y83" i="22"/>
  <c r="Z83" i="22" s="1"/>
  <c r="AA83" i="22"/>
  <c r="AB83" i="22"/>
  <c r="AD83" i="22"/>
  <c r="AE83" i="22" s="1"/>
  <c r="AF83" i="22"/>
  <c r="AG83" i="22" s="1"/>
  <c r="AJ83" i="22"/>
  <c r="Y84" i="22"/>
  <c r="Z84" i="22" s="1"/>
  <c r="AA84" i="22"/>
  <c r="AB84" i="22"/>
  <c r="AD84" i="22"/>
  <c r="AE84" i="22" s="1"/>
  <c r="AF84" i="22"/>
  <c r="AG84" i="22" s="1"/>
  <c r="AJ84" i="22"/>
  <c r="Y85" i="22"/>
  <c r="Z85" i="22" s="1"/>
  <c r="AA85" i="22"/>
  <c r="AB85" i="22"/>
  <c r="AD85" i="22"/>
  <c r="AE85" i="22" s="1"/>
  <c r="AF85" i="22"/>
  <c r="AG85" i="22" s="1"/>
  <c r="AJ85" i="22"/>
  <c r="Y86" i="22"/>
  <c r="Z86" i="22" s="1"/>
  <c r="AA86" i="22"/>
  <c r="AB86" i="22"/>
  <c r="AD86" i="22"/>
  <c r="AE86" i="22" s="1"/>
  <c r="AF86" i="22"/>
  <c r="AG86" i="22" s="1"/>
  <c r="AJ86" i="22"/>
  <c r="Y87" i="22"/>
  <c r="Z87" i="22" s="1"/>
  <c r="AA87" i="22"/>
  <c r="AB87" i="22"/>
  <c r="AD87" i="22"/>
  <c r="AE87" i="22" s="1"/>
  <c r="AF87" i="22"/>
  <c r="AG87" i="22" s="1"/>
  <c r="AJ87" i="22"/>
  <c r="Y88" i="22"/>
  <c r="Z88" i="22" s="1"/>
  <c r="AA88" i="22"/>
  <c r="AB88" i="22"/>
  <c r="AD88" i="22"/>
  <c r="AE88" i="22" s="1"/>
  <c r="AF88" i="22"/>
  <c r="AG88" i="22" s="1"/>
  <c r="AJ88" i="22"/>
  <c r="Y89" i="22"/>
  <c r="Z89" i="22" s="1"/>
  <c r="AA89" i="22"/>
  <c r="AB89" i="22"/>
  <c r="AD89" i="22"/>
  <c r="AE89" i="22" s="1"/>
  <c r="AF89" i="22"/>
  <c r="AG89" i="22" s="1"/>
  <c r="AJ89" i="22"/>
  <c r="Y90" i="22"/>
  <c r="Z90" i="22" s="1"/>
  <c r="AA90" i="22"/>
  <c r="AB90" i="22"/>
  <c r="AD90" i="22"/>
  <c r="AE90" i="22" s="1"/>
  <c r="AF90" i="22"/>
  <c r="AG90" i="22" s="1"/>
  <c r="AJ90" i="22"/>
  <c r="Y91" i="22"/>
  <c r="Z91" i="22" s="1"/>
  <c r="AA91" i="22"/>
  <c r="AB91" i="22"/>
  <c r="AD91" i="22"/>
  <c r="AE91" i="22" s="1"/>
  <c r="AF91" i="22"/>
  <c r="AG91" i="22" s="1"/>
  <c r="AJ91" i="22"/>
  <c r="Y92" i="22"/>
  <c r="Z92" i="22" s="1"/>
  <c r="AA92" i="22"/>
  <c r="AB92" i="22"/>
  <c r="AD92" i="22"/>
  <c r="AE92" i="22" s="1"/>
  <c r="AF92" i="22"/>
  <c r="AG92" i="22" s="1"/>
  <c r="AJ92" i="22"/>
  <c r="Y93" i="22"/>
  <c r="Z93" i="22" s="1"/>
  <c r="AA93" i="22"/>
  <c r="AB93" i="22"/>
  <c r="AD93" i="22"/>
  <c r="AE93" i="22" s="1"/>
  <c r="AF93" i="22"/>
  <c r="AG93" i="22" s="1"/>
  <c r="AJ93" i="22"/>
  <c r="Y94" i="22"/>
  <c r="Z94" i="22" s="1"/>
  <c r="AA94" i="22"/>
  <c r="AB94" i="22"/>
  <c r="AD94" i="22"/>
  <c r="AE94" i="22" s="1"/>
  <c r="AF94" i="22"/>
  <c r="AG94" i="22" s="1"/>
  <c r="AJ94" i="22"/>
  <c r="Y95" i="22"/>
  <c r="Z95" i="22" s="1"/>
  <c r="AA95" i="22"/>
  <c r="AB95" i="22"/>
  <c r="AD95" i="22"/>
  <c r="AE95" i="22" s="1"/>
  <c r="AF95" i="22"/>
  <c r="AG95" i="22" s="1"/>
  <c r="AJ95" i="22"/>
  <c r="Y96" i="22"/>
  <c r="Z96" i="22" s="1"/>
  <c r="AA96" i="22"/>
  <c r="AB96" i="22"/>
  <c r="AD96" i="22"/>
  <c r="AE96" i="22" s="1"/>
  <c r="AF96" i="22"/>
  <c r="AG96" i="22" s="1"/>
  <c r="AJ96" i="22"/>
  <c r="Y97" i="22"/>
  <c r="Z97" i="22" s="1"/>
  <c r="AA97" i="22"/>
  <c r="AB97" i="22"/>
  <c r="AD97" i="22"/>
  <c r="AE97" i="22" s="1"/>
  <c r="AF97" i="22"/>
  <c r="AG97" i="22" s="1"/>
  <c r="AJ97" i="22"/>
  <c r="Y98" i="22"/>
  <c r="Z98" i="22" s="1"/>
  <c r="AA98" i="22"/>
  <c r="AB98" i="22"/>
  <c r="AD98" i="22"/>
  <c r="AE98" i="22" s="1"/>
  <c r="AF98" i="22"/>
  <c r="AG98" i="22" s="1"/>
  <c r="AJ98" i="22"/>
  <c r="Y99" i="22"/>
  <c r="Z99" i="22" s="1"/>
  <c r="AA99" i="22"/>
  <c r="AB99" i="22"/>
  <c r="AD99" i="22"/>
  <c r="AE99" i="22" s="1"/>
  <c r="AF99" i="22"/>
  <c r="AG99" i="22" s="1"/>
  <c r="AJ99" i="22"/>
  <c r="Y100" i="22"/>
  <c r="Z100" i="22" s="1"/>
  <c r="AA100" i="22"/>
  <c r="AB100" i="22"/>
  <c r="AD100" i="22"/>
  <c r="AE100" i="22" s="1"/>
  <c r="AF100" i="22"/>
  <c r="AG100" i="22" s="1"/>
  <c r="AJ100" i="22"/>
  <c r="Y101" i="22"/>
  <c r="Z101" i="22" s="1"/>
  <c r="AA101" i="22"/>
  <c r="AB101" i="22"/>
  <c r="AD101" i="22"/>
  <c r="AE101" i="22" s="1"/>
  <c r="AF101" i="22"/>
  <c r="AG101" i="22" s="1"/>
  <c r="AJ101" i="22"/>
  <c r="Y102" i="22"/>
  <c r="Z102" i="22" s="1"/>
  <c r="AA102" i="22"/>
  <c r="AB102" i="22"/>
  <c r="AD102" i="22"/>
  <c r="AE102" i="22" s="1"/>
  <c r="AF102" i="22"/>
  <c r="AG102" i="22" s="1"/>
  <c r="AJ102" i="22"/>
  <c r="Y103" i="22"/>
  <c r="Z103" i="22" s="1"/>
  <c r="AA103" i="22"/>
  <c r="AB103" i="22"/>
  <c r="AD103" i="22"/>
  <c r="AE103" i="22" s="1"/>
  <c r="AF103" i="22"/>
  <c r="AG103" i="22" s="1"/>
  <c r="AJ103" i="22"/>
  <c r="Y104" i="22"/>
  <c r="Z104" i="22" s="1"/>
  <c r="AA104" i="22"/>
  <c r="AB104" i="22"/>
  <c r="AD104" i="22"/>
  <c r="AE104" i="22" s="1"/>
  <c r="AF104" i="22"/>
  <c r="AG104" i="22" s="1"/>
  <c r="AJ104" i="22"/>
  <c r="Y105" i="22"/>
  <c r="Z105" i="22" s="1"/>
  <c r="AA105" i="22"/>
  <c r="AB105" i="22"/>
  <c r="AD105" i="22"/>
  <c r="AE105" i="22" s="1"/>
  <c r="AF105" i="22"/>
  <c r="AG105" i="22" s="1"/>
  <c r="AJ105" i="22"/>
  <c r="Y106" i="22"/>
  <c r="Z106" i="22" s="1"/>
  <c r="AA106" i="22"/>
  <c r="AB106" i="22"/>
  <c r="AD106" i="22"/>
  <c r="AE106" i="22" s="1"/>
  <c r="AF106" i="22"/>
  <c r="AG106" i="22" s="1"/>
  <c r="AJ106" i="22"/>
  <c r="Y107" i="22"/>
  <c r="Z107" i="22" s="1"/>
  <c r="AA107" i="22"/>
  <c r="AB107" i="22"/>
  <c r="AD107" i="22"/>
  <c r="AE107" i="22" s="1"/>
  <c r="AF107" i="22"/>
  <c r="AG107" i="22" s="1"/>
  <c r="AJ107" i="22"/>
  <c r="Y108" i="22"/>
  <c r="Z108" i="22" s="1"/>
  <c r="AA108" i="22"/>
  <c r="AB108" i="22"/>
  <c r="AD108" i="22"/>
  <c r="AE108" i="22" s="1"/>
  <c r="AF108" i="22"/>
  <c r="AG108" i="22" s="1"/>
  <c r="AJ108" i="22"/>
  <c r="Y109" i="22"/>
  <c r="Z109" i="22" s="1"/>
  <c r="AA109" i="22"/>
  <c r="AB109" i="22"/>
  <c r="AD109" i="22"/>
  <c r="AE109" i="22" s="1"/>
  <c r="AF109" i="22"/>
  <c r="AG109" i="22" s="1"/>
  <c r="AJ109" i="22"/>
  <c r="Y110" i="22"/>
  <c r="Z110" i="22" s="1"/>
  <c r="AA110" i="22"/>
  <c r="AB110" i="22"/>
  <c r="AD110" i="22"/>
  <c r="AE110" i="22" s="1"/>
  <c r="AF110" i="22"/>
  <c r="AG110" i="22" s="1"/>
  <c r="AJ110" i="22"/>
  <c r="Y111" i="22"/>
  <c r="Z111" i="22" s="1"/>
  <c r="AA111" i="22"/>
  <c r="AB111" i="22"/>
  <c r="AD111" i="22"/>
  <c r="AE111" i="22" s="1"/>
  <c r="AF111" i="22"/>
  <c r="AG111" i="22" s="1"/>
  <c r="AJ111" i="22"/>
  <c r="Y112" i="22"/>
  <c r="Z112" i="22" s="1"/>
  <c r="AA112" i="22"/>
  <c r="AB112" i="22"/>
  <c r="AD112" i="22"/>
  <c r="AE112" i="22" s="1"/>
  <c r="AF112" i="22"/>
  <c r="AG112" i="22" s="1"/>
  <c r="AJ112" i="22"/>
  <c r="Y113" i="22"/>
  <c r="Z113" i="22" s="1"/>
  <c r="AA113" i="22"/>
  <c r="AB113" i="22"/>
  <c r="AD113" i="22"/>
  <c r="AE113" i="22" s="1"/>
  <c r="AF113" i="22"/>
  <c r="AG113" i="22" s="1"/>
  <c r="AJ113" i="22"/>
  <c r="Y114" i="22"/>
  <c r="Z114" i="22" s="1"/>
  <c r="AA114" i="22"/>
  <c r="AB114" i="22"/>
  <c r="AD114" i="22"/>
  <c r="AE114" i="22" s="1"/>
  <c r="AF114" i="22"/>
  <c r="AG114" i="22" s="1"/>
  <c r="AJ114" i="22"/>
  <c r="Y115" i="22"/>
  <c r="Z115" i="22" s="1"/>
  <c r="AA115" i="22"/>
  <c r="AB115" i="22"/>
  <c r="AD115" i="22"/>
  <c r="AE115" i="22" s="1"/>
  <c r="AF115" i="22"/>
  <c r="AG115" i="22" s="1"/>
  <c r="AJ115" i="22"/>
  <c r="Y116" i="22"/>
  <c r="Z116" i="22" s="1"/>
  <c r="AA116" i="22"/>
  <c r="AB116" i="22"/>
  <c r="AD116" i="22"/>
  <c r="AE116" i="22" s="1"/>
  <c r="AF116" i="22"/>
  <c r="AG116" i="22" s="1"/>
  <c r="AJ116" i="22"/>
  <c r="Y117" i="22"/>
  <c r="Z117" i="22" s="1"/>
  <c r="AA117" i="22"/>
  <c r="AB117" i="22"/>
  <c r="AD117" i="22"/>
  <c r="AE117" i="22" s="1"/>
  <c r="AF117" i="22"/>
  <c r="AG117" i="22" s="1"/>
  <c r="AJ117" i="22"/>
  <c r="Y118" i="22"/>
  <c r="Z118" i="22" s="1"/>
  <c r="AA118" i="22"/>
  <c r="AB118" i="22"/>
  <c r="AD118" i="22"/>
  <c r="AE118" i="22" s="1"/>
  <c r="AF118" i="22"/>
  <c r="AG118" i="22" s="1"/>
  <c r="AJ118" i="22"/>
  <c r="Y119" i="22"/>
  <c r="Z119" i="22" s="1"/>
  <c r="AA119" i="22"/>
  <c r="AB119" i="22"/>
  <c r="AD119" i="22"/>
  <c r="AE119" i="22" s="1"/>
  <c r="AF119" i="22"/>
  <c r="AG119" i="22" s="1"/>
  <c r="AJ119" i="22"/>
  <c r="Y120" i="22"/>
  <c r="Z120" i="22" s="1"/>
  <c r="AA120" i="22"/>
  <c r="AB120" i="22"/>
  <c r="AD120" i="22"/>
  <c r="AE120" i="22" s="1"/>
  <c r="AF120" i="22"/>
  <c r="AG120" i="22" s="1"/>
  <c r="AJ120" i="22"/>
  <c r="Y121" i="22"/>
  <c r="Z121" i="22" s="1"/>
  <c r="AA121" i="22"/>
  <c r="AB121" i="22"/>
  <c r="AD121" i="22"/>
  <c r="AE121" i="22" s="1"/>
  <c r="AF121" i="22"/>
  <c r="AG121" i="22" s="1"/>
  <c r="AJ121" i="22"/>
  <c r="Y122" i="22"/>
  <c r="Z122" i="22" s="1"/>
  <c r="AA122" i="22"/>
  <c r="AB122" i="22"/>
  <c r="AD122" i="22"/>
  <c r="AE122" i="22" s="1"/>
  <c r="AF122" i="22"/>
  <c r="AG122" i="22" s="1"/>
  <c r="AJ122" i="22"/>
  <c r="Y123" i="22"/>
  <c r="Z123" i="22" s="1"/>
  <c r="AA123" i="22"/>
  <c r="AB123" i="22"/>
  <c r="AD123" i="22"/>
  <c r="AE123" i="22" s="1"/>
  <c r="AF123" i="22"/>
  <c r="AG123" i="22" s="1"/>
  <c r="AJ123" i="22"/>
  <c r="Y124" i="22"/>
  <c r="Z124" i="22" s="1"/>
  <c r="AA124" i="22"/>
  <c r="AB124" i="22"/>
  <c r="AD124" i="22"/>
  <c r="AE124" i="22" s="1"/>
  <c r="AF124" i="22"/>
  <c r="AG124" i="22" s="1"/>
  <c r="AJ124" i="22"/>
  <c r="Y125" i="22"/>
  <c r="Z125" i="22" s="1"/>
  <c r="AA125" i="22"/>
  <c r="AB125" i="22"/>
  <c r="AD125" i="22"/>
  <c r="AE125" i="22" s="1"/>
  <c r="AF125" i="22"/>
  <c r="AG125" i="22" s="1"/>
  <c r="AJ125" i="22"/>
  <c r="Y126" i="22"/>
  <c r="Z126" i="22" s="1"/>
  <c r="AA126" i="22"/>
  <c r="AB126" i="22"/>
  <c r="AD126" i="22"/>
  <c r="AE126" i="22" s="1"/>
  <c r="AF126" i="22"/>
  <c r="AG126" i="22" s="1"/>
  <c r="AJ126" i="22"/>
  <c r="Y127" i="22"/>
  <c r="Z127" i="22" s="1"/>
  <c r="AA127" i="22"/>
  <c r="AB127" i="22"/>
  <c r="AD127" i="22"/>
  <c r="AE127" i="22" s="1"/>
  <c r="AF127" i="22"/>
  <c r="AG127" i="22" s="1"/>
  <c r="AJ127" i="22"/>
  <c r="Y128" i="22"/>
  <c r="Z128" i="22" s="1"/>
  <c r="AA128" i="22"/>
  <c r="AB128" i="22"/>
  <c r="AD128" i="22"/>
  <c r="AE128" i="22" s="1"/>
  <c r="AF128" i="22"/>
  <c r="AG128" i="22" s="1"/>
  <c r="AJ128" i="22"/>
  <c r="Y129" i="22"/>
  <c r="Z129" i="22" s="1"/>
  <c r="AA129" i="22"/>
  <c r="AB129" i="22"/>
  <c r="AD129" i="22"/>
  <c r="AE129" i="22" s="1"/>
  <c r="AF129" i="22"/>
  <c r="AG129" i="22" s="1"/>
  <c r="AJ129" i="22"/>
  <c r="Y130" i="22"/>
  <c r="Z130" i="22" s="1"/>
  <c r="AA130" i="22"/>
  <c r="AB130" i="22"/>
  <c r="AD130" i="22"/>
  <c r="AE130" i="22" s="1"/>
  <c r="AF130" i="22"/>
  <c r="AG130" i="22" s="1"/>
  <c r="AJ130" i="22"/>
  <c r="Y131" i="22"/>
  <c r="Z131" i="22" s="1"/>
  <c r="AA131" i="22"/>
  <c r="AB131" i="22"/>
  <c r="AD131" i="22"/>
  <c r="AE131" i="22" s="1"/>
  <c r="AF131" i="22"/>
  <c r="AG131" i="22" s="1"/>
  <c r="AJ131" i="22"/>
  <c r="Y132" i="22"/>
  <c r="Z132" i="22" s="1"/>
  <c r="AA132" i="22"/>
  <c r="AB132" i="22"/>
  <c r="AD132" i="22"/>
  <c r="AE132" i="22" s="1"/>
  <c r="AF132" i="22"/>
  <c r="AG132" i="22" s="1"/>
  <c r="AJ132" i="22"/>
  <c r="Y133" i="22"/>
  <c r="Z133" i="22" s="1"/>
  <c r="AA133" i="22"/>
  <c r="AB133" i="22"/>
  <c r="AD133" i="22"/>
  <c r="AE133" i="22" s="1"/>
  <c r="AF133" i="22"/>
  <c r="AG133" i="22" s="1"/>
  <c r="AJ133" i="22"/>
  <c r="Y134" i="22"/>
  <c r="Z134" i="22" s="1"/>
  <c r="AA134" i="22"/>
  <c r="AB134" i="22"/>
  <c r="AD134" i="22"/>
  <c r="AE134" i="22" s="1"/>
  <c r="AF134" i="22"/>
  <c r="AG134" i="22" s="1"/>
  <c r="AJ134" i="22"/>
  <c r="Y135" i="22"/>
  <c r="Z135" i="22" s="1"/>
  <c r="AA135" i="22"/>
  <c r="AB135" i="22"/>
  <c r="AD135" i="22"/>
  <c r="AE135" i="22" s="1"/>
  <c r="AF135" i="22"/>
  <c r="AG135" i="22" s="1"/>
  <c r="AJ135" i="22"/>
  <c r="Y136" i="22"/>
  <c r="Z136" i="22" s="1"/>
  <c r="AA136" i="22"/>
  <c r="AB136" i="22"/>
  <c r="AD136" i="22"/>
  <c r="AE136" i="22" s="1"/>
  <c r="AF136" i="22"/>
  <c r="AG136" i="22" s="1"/>
  <c r="AJ136" i="22"/>
  <c r="Y137" i="22"/>
  <c r="Z137" i="22" s="1"/>
  <c r="AA137" i="22"/>
  <c r="AB137" i="22"/>
  <c r="AD137" i="22"/>
  <c r="AE137" i="22" s="1"/>
  <c r="AF137" i="22"/>
  <c r="AG137" i="22" s="1"/>
  <c r="AJ137" i="22"/>
  <c r="Y138" i="22"/>
  <c r="Z138" i="22" s="1"/>
  <c r="AA138" i="22"/>
  <c r="AB138" i="22"/>
  <c r="AD138" i="22"/>
  <c r="AE138" i="22" s="1"/>
  <c r="AF138" i="22"/>
  <c r="AG138" i="22" s="1"/>
  <c r="AJ138" i="22"/>
  <c r="Y139" i="22"/>
  <c r="Z139" i="22" s="1"/>
  <c r="AA139" i="22"/>
  <c r="AB139" i="22"/>
  <c r="AD139" i="22"/>
  <c r="AE139" i="22" s="1"/>
  <c r="AF139" i="22"/>
  <c r="AG139" i="22" s="1"/>
  <c r="AJ139" i="22"/>
  <c r="Y140" i="22"/>
  <c r="Z140" i="22" s="1"/>
  <c r="AA140" i="22"/>
  <c r="AB140" i="22"/>
  <c r="AD140" i="22"/>
  <c r="AE140" i="22" s="1"/>
  <c r="AF140" i="22"/>
  <c r="AG140" i="22" s="1"/>
  <c r="AJ140" i="22"/>
  <c r="Y141" i="22"/>
  <c r="Z141" i="22" s="1"/>
  <c r="AA141" i="22"/>
  <c r="AB141" i="22"/>
  <c r="AD141" i="22"/>
  <c r="AE141" i="22" s="1"/>
  <c r="AF141" i="22"/>
  <c r="AG141" i="22" s="1"/>
  <c r="AJ141" i="22"/>
  <c r="Y142" i="22"/>
  <c r="Z142" i="22" s="1"/>
  <c r="AA142" i="22"/>
  <c r="AB142" i="22"/>
  <c r="AD142" i="22"/>
  <c r="AE142" i="22" s="1"/>
  <c r="AF142" i="22"/>
  <c r="AG142" i="22" s="1"/>
  <c r="AJ142" i="22"/>
  <c r="Y143" i="22"/>
  <c r="Z143" i="22" s="1"/>
  <c r="AA143" i="22"/>
  <c r="AB143" i="22"/>
  <c r="AD143" i="22"/>
  <c r="AE143" i="22" s="1"/>
  <c r="AF143" i="22"/>
  <c r="AG143" i="22" s="1"/>
  <c r="AJ143" i="22"/>
  <c r="Y144" i="22"/>
  <c r="Z144" i="22" s="1"/>
  <c r="AA144" i="22"/>
  <c r="AB144" i="22"/>
  <c r="AD144" i="22"/>
  <c r="AE144" i="22" s="1"/>
  <c r="AF144" i="22"/>
  <c r="AG144" i="22" s="1"/>
  <c r="AJ144" i="22"/>
  <c r="Y145" i="22"/>
  <c r="Z145" i="22" s="1"/>
  <c r="AA145" i="22"/>
  <c r="AB145" i="22"/>
  <c r="AD145" i="22"/>
  <c r="AE145" i="22" s="1"/>
  <c r="AF145" i="22"/>
  <c r="AG145" i="22" s="1"/>
  <c r="AJ145" i="22"/>
  <c r="Y146" i="22"/>
  <c r="Z146" i="22" s="1"/>
  <c r="AA146" i="22"/>
  <c r="AB146" i="22"/>
  <c r="AD146" i="22"/>
  <c r="AE146" i="22" s="1"/>
  <c r="AF146" i="22"/>
  <c r="AG146" i="22" s="1"/>
  <c r="AJ146" i="22"/>
  <c r="Y147" i="22"/>
  <c r="Z147" i="22" s="1"/>
  <c r="AA147" i="22"/>
  <c r="AB147" i="22"/>
  <c r="AD147" i="22"/>
  <c r="AE147" i="22" s="1"/>
  <c r="AF147" i="22"/>
  <c r="AG147" i="22" s="1"/>
  <c r="AJ147" i="22"/>
  <c r="Y148" i="22"/>
  <c r="Z148" i="22" s="1"/>
  <c r="AA148" i="22"/>
  <c r="AB148" i="22"/>
  <c r="AD148" i="22"/>
  <c r="AE148" i="22" s="1"/>
  <c r="AF148" i="22"/>
  <c r="AG148" i="22" s="1"/>
  <c r="AJ148" i="22"/>
  <c r="Y149" i="22"/>
  <c r="Z149" i="22" s="1"/>
  <c r="AA149" i="22"/>
  <c r="AB149" i="22"/>
  <c r="AD149" i="22"/>
  <c r="AE149" i="22" s="1"/>
  <c r="AF149" i="22"/>
  <c r="AG149" i="22" s="1"/>
  <c r="AJ149" i="22"/>
  <c r="Y150" i="22"/>
  <c r="Z150" i="22" s="1"/>
  <c r="AA150" i="22"/>
  <c r="AB150" i="22"/>
  <c r="AD150" i="22"/>
  <c r="AE150" i="22" s="1"/>
  <c r="AF150" i="22"/>
  <c r="AG150" i="22" s="1"/>
  <c r="AJ150" i="22"/>
  <c r="Y151" i="22"/>
  <c r="Z151" i="22" s="1"/>
  <c r="AA151" i="22"/>
  <c r="AB151" i="22"/>
  <c r="AD151" i="22"/>
  <c r="AE151" i="22" s="1"/>
  <c r="AF151" i="22"/>
  <c r="AG151" i="22" s="1"/>
  <c r="AJ151" i="22"/>
  <c r="Y152" i="22"/>
  <c r="Z152" i="22" s="1"/>
  <c r="AA152" i="22"/>
  <c r="AB152" i="22"/>
  <c r="AD152" i="22"/>
  <c r="AE152" i="22" s="1"/>
  <c r="AF152" i="22"/>
  <c r="AG152" i="22" s="1"/>
  <c r="AJ152" i="22"/>
  <c r="Y153" i="22"/>
  <c r="Z153" i="22" s="1"/>
  <c r="AA153" i="22"/>
  <c r="AB153" i="22"/>
  <c r="AD153" i="22"/>
  <c r="AE153" i="22" s="1"/>
  <c r="AF153" i="22"/>
  <c r="AG153" i="22" s="1"/>
  <c r="AJ153" i="22"/>
  <c r="Y154" i="22"/>
  <c r="Z154" i="22" s="1"/>
  <c r="AA154" i="22"/>
  <c r="AB154" i="22"/>
  <c r="AD154" i="22"/>
  <c r="AE154" i="22" s="1"/>
  <c r="AF154" i="22"/>
  <c r="AG154" i="22" s="1"/>
  <c r="AJ154" i="22"/>
  <c r="Y155" i="22"/>
  <c r="Z155" i="22" s="1"/>
  <c r="AA155" i="22"/>
  <c r="AB155" i="22"/>
  <c r="AD155" i="22"/>
  <c r="AE155" i="22" s="1"/>
  <c r="AF155" i="22"/>
  <c r="AG155" i="22" s="1"/>
  <c r="AJ155" i="22"/>
  <c r="Y156" i="22"/>
  <c r="Z156" i="22" s="1"/>
  <c r="AA156" i="22"/>
  <c r="AB156" i="22"/>
  <c r="AD156" i="22"/>
  <c r="AE156" i="22" s="1"/>
  <c r="AF156" i="22"/>
  <c r="AG156" i="22" s="1"/>
  <c r="AJ156" i="22"/>
  <c r="Y157" i="22"/>
  <c r="Z157" i="22" s="1"/>
  <c r="AA157" i="22"/>
  <c r="AB157" i="22"/>
  <c r="AD157" i="22"/>
  <c r="AE157" i="22" s="1"/>
  <c r="AF157" i="22"/>
  <c r="AG157" i="22" s="1"/>
  <c r="AJ157" i="22"/>
  <c r="Y158" i="22"/>
  <c r="Z158" i="22" s="1"/>
  <c r="AA158" i="22"/>
  <c r="AB158" i="22"/>
  <c r="AD158" i="22"/>
  <c r="AE158" i="22" s="1"/>
  <c r="AF158" i="22"/>
  <c r="AG158" i="22" s="1"/>
  <c r="AJ158" i="22"/>
  <c r="Y159" i="22"/>
  <c r="Z159" i="22" s="1"/>
  <c r="AA159" i="22"/>
  <c r="AB159" i="22"/>
  <c r="AD159" i="22"/>
  <c r="AE159" i="22" s="1"/>
  <c r="AF159" i="22"/>
  <c r="AG159" i="22" s="1"/>
  <c r="AJ159" i="22"/>
  <c r="Y160" i="22"/>
  <c r="Z160" i="22" s="1"/>
  <c r="AA160" i="22"/>
  <c r="AB160" i="22"/>
  <c r="AD160" i="22"/>
  <c r="AE160" i="22" s="1"/>
  <c r="AF160" i="22"/>
  <c r="AG160" i="22" s="1"/>
  <c r="AJ160" i="22"/>
  <c r="Y161" i="22"/>
  <c r="Z161" i="22" s="1"/>
  <c r="AA161" i="22"/>
  <c r="AB161" i="22"/>
  <c r="AD161" i="22"/>
  <c r="AE161" i="22" s="1"/>
  <c r="AF161" i="22"/>
  <c r="AG161" i="22" s="1"/>
  <c r="AJ161" i="22"/>
  <c r="Y162" i="22"/>
  <c r="Z162" i="22" s="1"/>
  <c r="AA162" i="22"/>
  <c r="AB162" i="22"/>
  <c r="AD162" i="22"/>
  <c r="AE162" i="22" s="1"/>
  <c r="AF162" i="22"/>
  <c r="AG162" i="22" s="1"/>
  <c r="AJ162" i="22"/>
  <c r="Y163" i="22"/>
  <c r="Z163" i="22" s="1"/>
  <c r="AA163" i="22"/>
  <c r="AB163" i="22"/>
  <c r="AD163" i="22"/>
  <c r="AE163" i="22" s="1"/>
  <c r="AF163" i="22"/>
  <c r="AG163" i="22" s="1"/>
  <c r="AJ163" i="22"/>
  <c r="Y164" i="22"/>
  <c r="Z164" i="22" s="1"/>
  <c r="AA164" i="22"/>
  <c r="AB164" i="22"/>
  <c r="AD164" i="22"/>
  <c r="AE164" i="22" s="1"/>
  <c r="AF164" i="22"/>
  <c r="AG164" i="22" s="1"/>
  <c r="AJ164" i="22"/>
  <c r="Y165" i="22"/>
  <c r="Z165" i="22" s="1"/>
  <c r="AA165" i="22"/>
  <c r="AB165" i="22"/>
  <c r="AD165" i="22"/>
  <c r="AE165" i="22" s="1"/>
  <c r="AF165" i="22"/>
  <c r="AG165" i="22" s="1"/>
  <c r="AJ165" i="22"/>
  <c r="Y166" i="22"/>
  <c r="Z166" i="22" s="1"/>
  <c r="AA166" i="22"/>
  <c r="AB166" i="22"/>
  <c r="AD166" i="22"/>
  <c r="AE166" i="22" s="1"/>
  <c r="AF166" i="22"/>
  <c r="AG166" i="22" s="1"/>
  <c r="AJ166" i="22"/>
  <c r="Y167" i="22"/>
  <c r="Z167" i="22" s="1"/>
  <c r="AA167" i="22"/>
  <c r="AB167" i="22"/>
  <c r="AD167" i="22"/>
  <c r="AE167" i="22" s="1"/>
  <c r="AF167" i="22"/>
  <c r="AG167" i="22" s="1"/>
  <c r="AJ167" i="22"/>
  <c r="Y168" i="22"/>
  <c r="Z168" i="22" s="1"/>
  <c r="AA168" i="22"/>
  <c r="AB168" i="22"/>
  <c r="AD168" i="22"/>
  <c r="AE168" i="22" s="1"/>
  <c r="AF168" i="22"/>
  <c r="AG168" i="22" s="1"/>
  <c r="AJ168" i="22"/>
  <c r="Y169" i="22"/>
  <c r="Z169" i="22" s="1"/>
  <c r="AA169" i="22"/>
  <c r="AB169" i="22"/>
  <c r="AD169" i="22"/>
  <c r="AE169" i="22" s="1"/>
  <c r="AF169" i="22"/>
  <c r="AG169" i="22" s="1"/>
  <c r="AJ169" i="22"/>
  <c r="Y170" i="22"/>
  <c r="Z170" i="22" s="1"/>
  <c r="AA170" i="22"/>
  <c r="AB170" i="22"/>
  <c r="AD170" i="22"/>
  <c r="AE170" i="22" s="1"/>
  <c r="AF170" i="22"/>
  <c r="AG170" i="22" s="1"/>
  <c r="AJ170" i="22"/>
  <c r="Y171" i="22"/>
  <c r="Z171" i="22" s="1"/>
  <c r="AA171" i="22"/>
  <c r="AB171" i="22"/>
  <c r="AD171" i="22"/>
  <c r="AE171" i="22" s="1"/>
  <c r="AF171" i="22"/>
  <c r="AG171" i="22" s="1"/>
  <c r="AJ171" i="22"/>
  <c r="Y172" i="22"/>
  <c r="Z172" i="22" s="1"/>
  <c r="AA172" i="22"/>
  <c r="AB172" i="22"/>
  <c r="AD172" i="22"/>
  <c r="AE172" i="22" s="1"/>
  <c r="AF172" i="22"/>
  <c r="AG172" i="22" s="1"/>
  <c r="AJ172" i="22"/>
  <c r="Y173" i="22"/>
  <c r="Z173" i="22" s="1"/>
  <c r="AA173" i="22"/>
  <c r="AB173" i="22"/>
  <c r="AD173" i="22"/>
  <c r="AE173" i="22" s="1"/>
  <c r="AF173" i="22"/>
  <c r="AG173" i="22" s="1"/>
  <c r="AJ173" i="22"/>
  <c r="Y174" i="22"/>
  <c r="Z174" i="22" s="1"/>
  <c r="AA174" i="22"/>
  <c r="AB174" i="22"/>
  <c r="AD174" i="22"/>
  <c r="AE174" i="22" s="1"/>
  <c r="AF174" i="22"/>
  <c r="AG174" i="22" s="1"/>
  <c r="AJ174" i="22"/>
  <c r="Y175" i="22"/>
  <c r="Z175" i="22" s="1"/>
  <c r="AA175" i="22"/>
  <c r="AB175" i="22"/>
  <c r="AD175" i="22"/>
  <c r="AE175" i="22" s="1"/>
  <c r="AF175" i="22"/>
  <c r="AG175" i="22" s="1"/>
  <c r="AJ175" i="22"/>
  <c r="Y176" i="22"/>
  <c r="Z176" i="22" s="1"/>
  <c r="AA176" i="22"/>
  <c r="AB176" i="22"/>
  <c r="AD176" i="22"/>
  <c r="AE176" i="22" s="1"/>
  <c r="AF176" i="22"/>
  <c r="AG176" i="22" s="1"/>
  <c r="AJ176" i="22"/>
  <c r="Y177" i="22"/>
  <c r="Z177" i="22" s="1"/>
  <c r="AA177" i="22"/>
  <c r="AB177" i="22"/>
  <c r="AD177" i="22"/>
  <c r="AE177" i="22" s="1"/>
  <c r="AF177" i="22"/>
  <c r="AG177" i="22" s="1"/>
  <c r="AJ177" i="22"/>
  <c r="Y178" i="22"/>
  <c r="Z178" i="22" s="1"/>
  <c r="AA178" i="22"/>
  <c r="AB178" i="22"/>
  <c r="AD178" i="22"/>
  <c r="AE178" i="22" s="1"/>
  <c r="AF178" i="22"/>
  <c r="AG178" i="22" s="1"/>
  <c r="AJ178" i="22"/>
  <c r="Y179" i="22"/>
  <c r="Z179" i="22" s="1"/>
  <c r="AA179" i="22"/>
  <c r="AB179" i="22"/>
  <c r="AD179" i="22"/>
  <c r="AE179" i="22" s="1"/>
  <c r="AF179" i="22"/>
  <c r="AG179" i="22" s="1"/>
  <c r="AJ179" i="22"/>
  <c r="Y180" i="22"/>
  <c r="Z180" i="22" s="1"/>
  <c r="AA180" i="22"/>
  <c r="AB180" i="22"/>
  <c r="AD180" i="22"/>
  <c r="AE180" i="22" s="1"/>
  <c r="AF180" i="22"/>
  <c r="AG180" i="22" s="1"/>
  <c r="AJ180" i="22"/>
  <c r="Y181" i="22"/>
  <c r="Z181" i="22" s="1"/>
  <c r="AA181" i="22"/>
  <c r="AB181" i="22"/>
  <c r="AD181" i="22"/>
  <c r="AE181" i="22" s="1"/>
  <c r="AF181" i="22"/>
  <c r="AG181" i="22" s="1"/>
  <c r="AJ181" i="22"/>
  <c r="Y182" i="22"/>
  <c r="Z182" i="22" s="1"/>
  <c r="AA182" i="22"/>
  <c r="AB182" i="22"/>
  <c r="AD182" i="22"/>
  <c r="AE182" i="22" s="1"/>
  <c r="AF182" i="22"/>
  <c r="AG182" i="22" s="1"/>
  <c r="AJ182" i="22"/>
  <c r="Y183" i="22"/>
  <c r="Z183" i="22" s="1"/>
  <c r="AA183" i="22"/>
  <c r="AB183" i="22"/>
  <c r="AD183" i="22"/>
  <c r="AE183" i="22" s="1"/>
  <c r="AF183" i="22"/>
  <c r="AG183" i="22" s="1"/>
  <c r="AJ183" i="22"/>
  <c r="Y184" i="22"/>
  <c r="Z184" i="22" s="1"/>
  <c r="AA184" i="22"/>
  <c r="AB184" i="22"/>
  <c r="AD184" i="22"/>
  <c r="AE184" i="22" s="1"/>
  <c r="AF184" i="22"/>
  <c r="AG184" i="22" s="1"/>
  <c r="AJ184" i="22"/>
  <c r="Y185" i="22"/>
  <c r="Z185" i="22" s="1"/>
  <c r="AA185" i="22"/>
  <c r="AB185" i="22"/>
  <c r="AD185" i="22"/>
  <c r="AE185" i="22" s="1"/>
  <c r="AF185" i="22"/>
  <c r="AG185" i="22" s="1"/>
  <c r="AJ185" i="22"/>
  <c r="Y186" i="22"/>
  <c r="Z186" i="22" s="1"/>
  <c r="AA186" i="22"/>
  <c r="AB186" i="22"/>
  <c r="AD186" i="22"/>
  <c r="AE186" i="22" s="1"/>
  <c r="AF186" i="22"/>
  <c r="AG186" i="22" s="1"/>
  <c r="AJ186" i="22"/>
  <c r="Y187" i="22"/>
  <c r="Z187" i="22" s="1"/>
  <c r="AA187" i="22"/>
  <c r="AB187" i="22"/>
  <c r="AD187" i="22"/>
  <c r="AE187" i="22" s="1"/>
  <c r="AF187" i="22"/>
  <c r="AG187" i="22" s="1"/>
  <c r="AJ187" i="22"/>
  <c r="Y188" i="22"/>
  <c r="Z188" i="22" s="1"/>
  <c r="AA188" i="22"/>
  <c r="AB188" i="22"/>
  <c r="AD188" i="22"/>
  <c r="AE188" i="22" s="1"/>
  <c r="AF188" i="22"/>
  <c r="AG188" i="22" s="1"/>
  <c r="AJ188" i="22"/>
  <c r="Y189" i="22"/>
  <c r="Z189" i="22" s="1"/>
  <c r="AA189" i="22"/>
  <c r="AB189" i="22"/>
  <c r="AD189" i="22"/>
  <c r="AE189" i="22" s="1"/>
  <c r="AF189" i="22"/>
  <c r="AG189" i="22" s="1"/>
  <c r="AJ189" i="22"/>
  <c r="Y190" i="22"/>
  <c r="Z190" i="22" s="1"/>
  <c r="AA190" i="22"/>
  <c r="AB190" i="22"/>
  <c r="AD190" i="22"/>
  <c r="AE190" i="22" s="1"/>
  <c r="AF190" i="22"/>
  <c r="AG190" i="22" s="1"/>
  <c r="AJ190" i="22"/>
  <c r="Y191" i="22"/>
  <c r="Z191" i="22" s="1"/>
  <c r="AA191" i="22"/>
  <c r="AB191" i="22"/>
  <c r="AD191" i="22"/>
  <c r="AE191" i="22" s="1"/>
  <c r="AF191" i="22"/>
  <c r="AG191" i="22" s="1"/>
  <c r="AJ191" i="22"/>
  <c r="Y192" i="22"/>
  <c r="Z192" i="22" s="1"/>
  <c r="AA192" i="22"/>
  <c r="AB192" i="22"/>
  <c r="AD192" i="22"/>
  <c r="AE192" i="22" s="1"/>
  <c r="AF192" i="22"/>
  <c r="AG192" i="22" s="1"/>
  <c r="AJ192" i="22"/>
  <c r="Y193" i="22"/>
  <c r="Z193" i="22" s="1"/>
  <c r="AA193" i="22"/>
  <c r="AB193" i="22"/>
  <c r="AD193" i="22"/>
  <c r="AE193" i="22" s="1"/>
  <c r="AF193" i="22"/>
  <c r="AG193" i="22" s="1"/>
  <c r="AJ193" i="22"/>
  <c r="Y194" i="22"/>
  <c r="Z194" i="22" s="1"/>
  <c r="AA194" i="22"/>
  <c r="AB194" i="22"/>
  <c r="AD194" i="22"/>
  <c r="AE194" i="22" s="1"/>
  <c r="AF194" i="22"/>
  <c r="AG194" i="22" s="1"/>
  <c r="AJ194" i="22"/>
  <c r="Y195" i="22"/>
  <c r="Z195" i="22" s="1"/>
  <c r="AA195" i="22"/>
  <c r="AB195" i="22"/>
  <c r="AD195" i="22"/>
  <c r="AE195" i="22" s="1"/>
  <c r="AF195" i="22"/>
  <c r="AG195" i="22" s="1"/>
  <c r="AJ195" i="22"/>
  <c r="Y196" i="22"/>
  <c r="Z196" i="22" s="1"/>
  <c r="AA196" i="22"/>
  <c r="AB196" i="22"/>
  <c r="AD196" i="22"/>
  <c r="AE196" i="22" s="1"/>
  <c r="AF196" i="22"/>
  <c r="AG196" i="22" s="1"/>
  <c r="AJ196" i="22"/>
  <c r="Y197" i="22"/>
  <c r="Z197" i="22" s="1"/>
  <c r="AA197" i="22"/>
  <c r="AB197" i="22"/>
  <c r="AD197" i="22"/>
  <c r="AE197" i="22" s="1"/>
  <c r="AF197" i="22"/>
  <c r="AG197" i="22" s="1"/>
  <c r="AJ197" i="22"/>
  <c r="Y198" i="22"/>
  <c r="Z198" i="22" s="1"/>
  <c r="AA198" i="22"/>
  <c r="AB198" i="22"/>
  <c r="AD198" i="22"/>
  <c r="AE198" i="22" s="1"/>
  <c r="AF198" i="22"/>
  <c r="AG198" i="22" s="1"/>
  <c r="AJ198" i="22"/>
  <c r="Y199" i="22"/>
  <c r="Z199" i="22" s="1"/>
  <c r="AA199" i="22"/>
  <c r="AB199" i="22"/>
  <c r="AD199" i="22"/>
  <c r="AE199" i="22" s="1"/>
  <c r="AF199" i="22"/>
  <c r="AG199" i="22" s="1"/>
  <c r="AJ199" i="22"/>
  <c r="Y200" i="22"/>
  <c r="Z200" i="22" s="1"/>
  <c r="AA200" i="22"/>
  <c r="AB200" i="22"/>
  <c r="AD200" i="22"/>
  <c r="AE200" i="22" s="1"/>
  <c r="AF200" i="22"/>
  <c r="AG200" i="22" s="1"/>
  <c r="AJ200" i="22"/>
  <c r="Y201" i="22"/>
  <c r="Z201" i="22" s="1"/>
  <c r="AA201" i="22"/>
  <c r="AB201" i="22"/>
  <c r="AD201" i="22"/>
  <c r="AE201" i="22" s="1"/>
  <c r="AF201" i="22"/>
  <c r="AG201" i="22" s="1"/>
  <c r="AJ201" i="22"/>
  <c r="Y202" i="22"/>
  <c r="Z202" i="22" s="1"/>
  <c r="AA202" i="22"/>
  <c r="AB202" i="22"/>
  <c r="AD202" i="22"/>
  <c r="AE202" i="22" s="1"/>
  <c r="AF202" i="22"/>
  <c r="AG202" i="22" s="1"/>
  <c r="AJ202" i="22"/>
  <c r="Y203" i="22"/>
  <c r="Z203" i="22" s="1"/>
  <c r="AA203" i="22"/>
  <c r="AB203" i="22"/>
  <c r="AD203" i="22"/>
  <c r="AE203" i="22" s="1"/>
  <c r="AF203" i="22"/>
  <c r="AG203" i="22" s="1"/>
  <c r="AJ203" i="22"/>
  <c r="Y204" i="22"/>
  <c r="Z204" i="22" s="1"/>
  <c r="AA204" i="22"/>
  <c r="AB204" i="22"/>
  <c r="AD204" i="22"/>
  <c r="AE204" i="22" s="1"/>
  <c r="AF204" i="22"/>
  <c r="AG204" i="22" s="1"/>
  <c r="AJ204" i="22"/>
  <c r="Y205" i="22"/>
  <c r="Z205" i="22" s="1"/>
  <c r="AA205" i="22"/>
  <c r="AB205" i="22"/>
  <c r="AD205" i="22"/>
  <c r="AE205" i="22" s="1"/>
  <c r="AF205" i="22"/>
  <c r="AG205" i="22" s="1"/>
  <c r="AJ205" i="22"/>
  <c r="Y206" i="22"/>
  <c r="Z206" i="22" s="1"/>
  <c r="AA206" i="22"/>
  <c r="AB206" i="22"/>
  <c r="AD206" i="22"/>
  <c r="AE206" i="22" s="1"/>
  <c r="AF206" i="22"/>
  <c r="AG206" i="22" s="1"/>
  <c r="AJ206" i="22"/>
  <c r="Y207" i="22"/>
  <c r="Z207" i="22" s="1"/>
  <c r="AA207" i="22"/>
  <c r="AB207" i="22"/>
  <c r="AD207" i="22"/>
  <c r="AE207" i="22" s="1"/>
  <c r="AF207" i="22"/>
  <c r="AG207" i="22" s="1"/>
  <c r="AJ207" i="22"/>
  <c r="Y208" i="22"/>
  <c r="Z208" i="22" s="1"/>
  <c r="AA208" i="22"/>
  <c r="AB208" i="22"/>
  <c r="AD208" i="22"/>
  <c r="AE208" i="22" s="1"/>
  <c r="AF208" i="22"/>
  <c r="AG208" i="22" s="1"/>
  <c r="AJ208" i="22"/>
  <c r="Y209" i="22"/>
  <c r="Z209" i="22" s="1"/>
  <c r="AA209" i="22"/>
  <c r="AB209" i="22"/>
  <c r="AD209" i="22"/>
  <c r="AE209" i="22" s="1"/>
  <c r="AF209" i="22"/>
  <c r="AG209" i="22" s="1"/>
  <c r="AJ209" i="22"/>
  <c r="Y210" i="22"/>
  <c r="Z210" i="22" s="1"/>
  <c r="AA210" i="22"/>
  <c r="AB210" i="22"/>
  <c r="AD210" i="22"/>
  <c r="AE210" i="22" s="1"/>
  <c r="AF210" i="22"/>
  <c r="AG210" i="22" s="1"/>
  <c r="AJ210" i="22"/>
  <c r="Y211" i="22"/>
  <c r="Z211" i="22" s="1"/>
  <c r="AA211" i="22"/>
  <c r="AB211" i="22"/>
  <c r="AD211" i="22"/>
  <c r="AE211" i="22" s="1"/>
  <c r="AF211" i="22"/>
  <c r="AG211" i="22" s="1"/>
  <c r="AJ211" i="22"/>
  <c r="Y212" i="22"/>
  <c r="Z212" i="22" s="1"/>
  <c r="AA212" i="22"/>
  <c r="AB212" i="22"/>
  <c r="AD212" i="22"/>
  <c r="AE212" i="22" s="1"/>
  <c r="AF212" i="22"/>
  <c r="AG212" i="22" s="1"/>
  <c r="AJ212" i="22"/>
  <c r="Y213" i="22"/>
  <c r="Z213" i="22" s="1"/>
  <c r="AA213" i="22"/>
  <c r="AB213" i="22"/>
  <c r="AD213" i="22"/>
  <c r="AE213" i="22" s="1"/>
  <c r="AF213" i="22"/>
  <c r="AG213" i="22" s="1"/>
  <c r="AJ213" i="22"/>
  <c r="Y214" i="22"/>
  <c r="Z214" i="22" s="1"/>
  <c r="AA214" i="22"/>
  <c r="AB214" i="22"/>
  <c r="AD214" i="22"/>
  <c r="AE214" i="22" s="1"/>
  <c r="AF214" i="22"/>
  <c r="AG214" i="22" s="1"/>
  <c r="AJ214" i="22"/>
  <c r="Y215" i="22"/>
  <c r="Z215" i="22" s="1"/>
  <c r="AA215" i="22"/>
  <c r="AB215" i="22"/>
  <c r="AD215" i="22"/>
  <c r="AE215" i="22" s="1"/>
  <c r="AF215" i="22"/>
  <c r="AG215" i="22" s="1"/>
  <c r="AJ215" i="22"/>
  <c r="Y216" i="22"/>
  <c r="Z216" i="22" s="1"/>
  <c r="AA216" i="22"/>
  <c r="AB216" i="22"/>
  <c r="AD216" i="22"/>
  <c r="AE216" i="22" s="1"/>
  <c r="AF216" i="22"/>
  <c r="AG216" i="22" s="1"/>
  <c r="AJ216" i="22"/>
  <c r="Y217" i="22"/>
  <c r="Z217" i="22" s="1"/>
  <c r="AA217" i="22"/>
  <c r="AB217" i="22"/>
  <c r="AD217" i="22"/>
  <c r="AE217" i="22" s="1"/>
  <c r="AF217" i="22"/>
  <c r="AG217" i="22" s="1"/>
  <c r="AJ217" i="22"/>
  <c r="Y218" i="22"/>
  <c r="Z218" i="22" s="1"/>
  <c r="AA218" i="22"/>
  <c r="AB218" i="22"/>
  <c r="AD218" i="22"/>
  <c r="AE218" i="22" s="1"/>
  <c r="AF218" i="22"/>
  <c r="AG218" i="22" s="1"/>
  <c r="AJ218" i="22"/>
  <c r="Y219" i="22"/>
  <c r="Z219" i="22" s="1"/>
  <c r="AA219" i="22"/>
  <c r="AB219" i="22"/>
  <c r="AD219" i="22"/>
  <c r="AE219" i="22" s="1"/>
  <c r="AF219" i="22"/>
  <c r="AG219" i="22" s="1"/>
  <c r="AJ219" i="22"/>
  <c r="Y220" i="22"/>
  <c r="Z220" i="22" s="1"/>
  <c r="AA220" i="22"/>
  <c r="AB220" i="22"/>
  <c r="AD220" i="22"/>
  <c r="AE220" i="22" s="1"/>
  <c r="AF220" i="22"/>
  <c r="AG220" i="22" s="1"/>
  <c r="AJ220" i="22"/>
  <c r="Y221" i="22"/>
  <c r="Z221" i="22" s="1"/>
  <c r="AA221" i="22"/>
  <c r="AB221" i="22"/>
  <c r="AD221" i="22"/>
  <c r="AE221" i="22" s="1"/>
  <c r="AF221" i="22"/>
  <c r="AG221" i="22" s="1"/>
  <c r="AJ221" i="22"/>
  <c r="Y222" i="22"/>
  <c r="Z222" i="22" s="1"/>
  <c r="AA222" i="22"/>
  <c r="AB222" i="22"/>
  <c r="AD222" i="22"/>
  <c r="AE222" i="22" s="1"/>
  <c r="AF222" i="22"/>
  <c r="AG222" i="22" s="1"/>
  <c r="AJ222" i="22"/>
  <c r="Y223" i="22"/>
  <c r="Z223" i="22" s="1"/>
  <c r="AA223" i="22"/>
  <c r="AB223" i="22"/>
  <c r="AD223" i="22"/>
  <c r="AE223" i="22" s="1"/>
  <c r="AF223" i="22"/>
  <c r="AG223" i="22" s="1"/>
  <c r="AJ223" i="22"/>
  <c r="Y224" i="22"/>
  <c r="Z224" i="22" s="1"/>
  <c r="AA224" i="22"/>
  <c r="AB224" i="22"/>
  <c r="AD224" i="22"/>
  <c r="AE224" i="22" s="1"/>
  <c r="AF224" i="22"/>
  <c r="AG224" i="22" s="1"/>
  <c r="AJ224" i="22"/>
  <c r="Y225" i="22"/>
  <c r="Z225" i="22" s="1"/>
  <c r="AA225" i="22"/>
  <c r="AB225" i="22"/>
  <c r="AD225" i="22"/>
  <c r="AE225" i="22" s="1"/>
  <c r="AF225" i="22"/>
  <c r="AG225" i="22" s="1"/>
  <c r="AJ225" i="22"/>
  <c r="Y226" i="22"/>
  <c r="Z226" i="22" s="1"/>
  <c r="AA226" i="22"/>
  <c r="AB226" i="22"/>
  <c r="AD226" i="22"/>
  <c r="AE226" i="22" s="1"/>
  <c r="AF226" i="22"/>
  <c r="AG226" i="22" s="1"/>
  <c r="AJ226" i="22"/>
  <c r="Y227" i="22"/>
  <c r="Z227" i="22" s="1"/>
  <c r="AA227" i="22"/>
  <c r="AB227" i="22"/>
  <c r="AD227" i="22"/>
  <c r="AE227" i="22" s="1"/>
  <c r="AF227" i="22"/>
  <c r="AG227" i="22" s="1"/>
  <c r="AJ227" i="22"/>
  <c r="Y228" i="22"/>
  <c r="Z228" i="22" s="1"/>
  <c r="AA228" i="22"/>
  <c r="AB228" i="22"/>
  <c r="AD228" i="22"/>
  <c r="AE228" i="22" s="1"/>
  <c r="AF228" i="22"/>
  <c r="AG228" i="22" s="1"/>
  <c r="AJ228" i="22"/>
  <c r="Y229" i="22"/>
  <c r="Z229" i="22" s="1"/>
  <c r="AA229" i="22"/>
  <c r="AB229" i="22"/>
  <c r="AD229" i="22"/>
  <c r="AE229" i="22" s="1"/>
  <c r="AF229" i="22"/>
  <c r="AG229" i="22" s="1"/>
  <c r="AJ229" i="22"/>
  <c r="Y230" i="22"/>
  <c r="Z230" i="22" s="1"/>
  <c r="AA230" i="22"/>
  <c r="AB230" i="22"/>
  <c r="AD230" i="22"/>
  <c r="AE230" i="22" s="1"/>
  <c r="AF230" i="22"/>
  <c r="AG230" i="22" s="1"/>
  <c r="AJ230" i="22"/>
  <c r="Y231" i="22"/>
  <c r="Z231" i="22" s="1"/>
  <c r="AA231" i="22"/>
  <c r="AB231" i="22"/>
  <c r="AD231" i="22"/>
  <c r="AE231" i="22" s="1"/>
  <c r="AF231" i="22"/>
  <c r="AG231" i="22" s="1"/>
  <c r="AJ231" i="22"/>
  <c r="Y232" i="22"/>
  <c r="Z232" i="22" s="1"/>
  <c r="AA232" i="22"/>
  <c r="AB232" i="22"/>
  <c r="AD232" i="22"/>
  <c r="AE232" i="22" s="1"/>
  <c r="AF232" i="22"/>
  <c r="AG232" i="22" s="1"/>
  <c r="AJ232" i="22"/>
  <c r="Y233" i="22"/>
  <c r="Z233" i="22" s="1"/>
  <c r="AA233" i="22"/>
  <c r="AB233" i="22"/>
  <c r="AD233" i="22"/>
  <c r="AE233" i="22" s="1"/>
  <c r="AF233" i="22"/>
  <c r="AG233" i="22" s="1"/>
  <c r="AJ233" i="22"/>
  <c r="Y234" i="22"/>
  <c r="Z234" i="22" s="1"/>
  <c r="AA234" i="22"/>
  <c r="AB234" i="22"/>
  <c r="AD234" i="22"/>
  <c r="AE234" i="22" s="1"/>
  <c r="AF234" i="22"/>
  <c r="AG234" i="22" s="1"/>
  <c r="AJ234" i="22"/>
  <c r="Y235" i="22"/>
  <c r="Z235" i="22" s="1"/>
  <c r="AA235" i="22"/>
  <c r="AB235" i="22"/>
  <c r="AD235" i="22"/>
  <c r="AE235" i="22" s="1"/>
  <c r="AF235" i="22"/>
  <c r="AG235" i="22" s="1"/>
  <c r="AJ235" i="22"/>
  <c r="Y236" i="22"/>
  <c r="Z236" i="22" s="1"/>
  <c r="AA236" i="22"/>
  <c r="AB236" i="22"/>
  <c r="AD236" i="22"/>
  <c r="AE236" i="22" s="1"/>
  <c r="AF236" i="22"/>
  <c r="AG236" i="22" s="1"/>
  <c r="AJ236" i="22"/>
  <c r="Y237" i="22"/>
  <c r="Z237" i="22" s="1"/>
  <c r="AA237" i="22"/>
  <c r="AB237" i="22"/>
  <c r="AD237" i="22"/>
  <c r="AE237" i="22" s="1"/>
  <c r="AF237" i="22"/>
  <c r="AG237" i="22" s="1"/>
  <c r="AJ237" i="22"/>
  <c r="Y238" i="22"/>
  <c r="Z238" i="22" s="1"/>
  <c r="AA238" i="22"/>
  <c r="AB238" i="22"/>
  <c r="AD238" i="22"/>
  <c r="AE238" i="22" s="1"/>
  <c r="AF238" i="22"/>
  <c r="AG238" i="22" s="1"/>
  <c r="AJ238" i="22"/>
  <c r="Y239" i="22"/>
  <c r="Z239" i="22" s="1"/>
  <c r="AA239" i="22"/>
  <c r="AB239" i="22"/>
  <c r="AD239" i="22"/>
  <c r="AE239" i="22" s="1"/>
  <c r="AF239" i="22"/>
  <c r="AG239" i="22" s="1"/>
  <c r="AJ239" i="22"/>
  <c r="Y240" i="22"/>
  <c r="Z240" i="22" s="1"/>
  <c r="AA240" i="22"/>
  <c r="AB240" i="22"/>
  <c r="AD240" i="22"/>
  <c r="AE240" i="22" s="1"/>
  <c r="AF240" i="22"/>
  <c r="AG240" i="22" s="1"/>
  <c r="AJ240" i="22"/>
  <c r="Y241" i="22"/>
  <c r="Z241" i="22" s="1"/>
  <c r="AA241" i="22"/>
  <c r="AB241" i="22"/>
  <c r="AD241" i="22"/>
  <c r="AE241" i="22" s="1"/>
  <c r="AF241" i="22"/>
  <c r="AG241" i="22" s="1"/>
  <c r="AJ241" i="22"/>
  <c r="Y242" i="22"/>
  <c r="Z242" i="22" s="1"/>
  <c r="AA242" i="22"/>
  <c r="AB242" i="22"/>
  <c r="AD242" i="22"/>
  <c r="AE242" i="22" s="1"/>
  <c r="AF242" i="22"/>
  <c r="AG242" i="22" s="1"/>
  <c r="AJ242" i="22"/>
  <c r="Y243" i="22"/>
  <c r="Z243" i="22" s="1"/>
  <c r="AA243" i="22"/>
  <c r="AB243" i="22"/>
  <c r="AD243" i="22"/>
  <c r="AE243" i="22" s="1"/>
  <c r="AF243" i="22"/>
  <c r="AG243" i="22" s="1"/>
  <c r="AJ243" i="22"/>
  <c r="Y244" i="22"/>
  <c r="Z244" i="22" s="1"/>
  <c r="AA244" i="22"/>
  <c r="AB244" i="22"/>
  <c r="AD244" i="22"/>
  <c r="AE244" i="22" s="1"/>
  <c r="AF244" i="22"/>
  <c r="AG244" i="22" s="1"/>
  <c r="AJ244" i="22"/>
  <c r="Y245" i="22"/>
  <c r="Z245" i="22" s="1"/>
  <c r="AA245" i="22"/>
  <c r="AB245" i="22"/>
  <c r="AD245" i="22"/>
  <c r="AE245" i="22" s="1"/>
  <c r="AF245" i="22"/>
  <c r="AG245" i="22" s="1"/>
  <c r="AJ245" i="22"/>
  <c r="Y246" i="22"/>
  <c r="Z246" i="22" s="1"/>
  <c r="AA246" i="22"/>
  <c r="AB246" i="22"/>
  <c r="AD246" i="22"/>
  <c r="AE246" i="22" s="1"/>
  <c r="AF246" i="22"/>
  <c r="AG246" i="22" s="1"/>
  <c r="AJ246" i="22"/>
  <c r="Y247" i="22"/>
  <c r="Z247" i="22" s="1"/>
  <c r="AA247" i="22"/>
  <c r="AB247" i="22"/>
  <c r="AD247" i="22"/>
  <c r="AE247" i="22" s="1"/>
  <c r="AF247" i="22"/>
  <c r="AG247" i="22" s="1"/>
  <c r="AJ247" i="22"/>
  <c r="Y248" i="22"/>
  <c r="Z248" i="22" s="1"/>
  <c r="AA248" i="22"/>
  <c r="AB248" i="22"/>
  <c r="AD248" i="22"/>
  <c r="AE248" i="22" s="1"/>
  <c r="AF248" i="22"/>
  <c r="AG248" i="22" s="1"/>
  <c r="AJ248" i="22"/>
  <c r="Y249" i="22"/>
  <c r="Z249" i="22" s="1"/>
  <c r="AA249" i="22"/>
  <c r="AB249" i="22"/>
  <c r="AD249" i="22"/>
  <c r="AE249" i="22" s="1"/>
  <c r="AF249" i="22"/>
  <c r="AG249" i="22" s="1"/>
  <c r="AJ249" i="22"/>
  <c r="Y250" i="22"/>
  <c r="Z250" i="22" s="1"/>
  <c r="AA250" i="22"/>
  <c r="AB250" i="22"/>
  <c r="AD250" i="22"/>
  <c r="AE250" i="22" s="1"/>
  <c r="AF250" i="22"/>
  <c r="AG250" i="22" s="1"/>
  <c r="AJ250" i="22"/>
  <c r="Y251" i="22"/>
  <c r="Z251" i="22" s="1"/>
  <c r="AA251" i="22"/>
  <c r="AB251" i="22"/>
  <c r="AD251" i="22"/>
  <c r="AE251" i="22" s="1"/>
  <c r="AF251" i="22"/>
  <c r="AG251" i="22" s="1"/>
  <c r="AJ251" i="22"/>
  <c r="Y252" i="22"/>
  <c r="Z252" i="22" s="1"/>
  <c r="AA252" i="22"/>
  <c r="AB252" i="22"/>
  <c r="AD252" i="22"/>
  <c r="AE252" i="22" s="1"/>
  <c r="AF252" i="22"/>
  <c r="AG252" i="22" s="1"/>
  <c r="AJ252" i="22"/>
  <c r="Y253" i="22"/>
  <c r="Z253" i="22" s="1"/>
  <c r="AA253" i="22"/>
  <c r="AB253" i="22"/>
  <c r="AD253" i="22"/>
  <c r="AE253" i="22" s="1"/>
  <c r="AF253" i="22"/>
  <c r="AG253" i="22" s="1"/>
  <c r="AJ253" i="22"/>
  <c r="Y254" i="22"/>
  <c r="Z254" i="22" s="1"/>
  <c r="AA254" i="22"/>
  <c r="AB254" i="22"/>
  <c r="AD254" i="22"/>
  <c r="AE254" i="22" s="1"/>
  <c r="AF254" i="22"/>
  <c r="AG254" i="22" s="1"/>
  <c r="AJ254" i="22"/>
  <c r="Y255" i="22"/>
  <c r="Z255" i="22" s="1"/>
  <c r="AA255" i="22"/>
  <c r="AB255" i="22"/>
  <c r="AD255" i="22"/>
  <c r="AE255" i="22" s="1"/>
  <c r="AF255" i="22"/>
  <c r="AG255" i="22" s="1"/>
  <c r="AJ255" i="22"/>
  <c r="Y256" i="22"/>
  <c r="Z256" i="22" s="1"/>
  <c r="AA256" i="22"/>
  <c r="AB256" i="22"/>
  <c r="AD256" i="22"/>
  <c r="AE256" i="22" s="1"/>
  <c r="AF256" i="22"/>
  <c r="AG256" i="22" s="1"/>
  <c r="AJ256" i="22"/>
  <c r="Y257" i="22"/>
  <c r="Z257" i="22" s="1"/>
  <c r="AA257" i="22"/>
  <c r="AB257" i="22"/>
  <c r="AD257" i="22"/>
  <c r="AE257" i="22" s="1"/>
  <c r="AF257" i="22"/>
  <c r="AG257" i="22" s="1"/>
  <c r="AJ257" i="22"/>
  <c r="Y258" i="22"/>
  <c r="Z258" i="22" s="1"/>
  <c r="AA258" i="22"/>
  <c r="AB258" i="22"/>
  <c r="AD258" i="22"/>
  <c r="AE258" i="22" s="1"/>
  <c r="AF258" i="22"/>
  <c r="AG258" i="22" s="1"/>
  <c r="AJ258" i="22"/>
  <c r="Y259" i="22"/>
  <c r="Z259" i="22" s="1"/>
  <c r="AA259" i="22"/>
  <c r="AB259" i="22"/>
  <c r="AD259" i="22"/>
  <c r="AE259" i="22" s="1"/>
  <c r="AF259" i="22"/>
  <c r="AG259" i="22" s="1"/>
  <c r="AJ259" i="22"/>
  <c r="Y260" i="22"/>
  <c r="Z260" i="22" s="1"/>
  <c r="AA260" i="22"/>
  <c r="AB260" i="22"/>
  <c r="AD260" i="22"/>
  <c r="AE260" i="22" s="1"/>
  <c r="AF260" i="22"/>
  <c r="AG260" i="22" s="1"/>
  <c r="AJ260" i="22"/>
  <c r="Y261" i="22"/>
  <c r="Z261" i="22" s="1"/>
  <c r="AA261" i="22"/>
  <c r="AB261" i="22"/>
  <c r="AD261" i="22"/>
  <c r="AE261" i="22" s="1"/>
  <c r="AF261" i="22"/>
  <c r="AG261" i="22" s="1"/>
  <c r="AJ261" i="22"/>
  <c r="Y262" i="22"/>
  <c r="Z262" i="22" s="1"/>
  <c r="AA262" i="22"/>
  <c r="AB262" i="22"/>
  <c r="AD262" i="22"/>
  <c r="AE262" i="22" s="1"/>
  <c r="AF262" i="22"/>
  <c r="AG262" i="22" s="1"/>
  <c r="AJ262" i="22"/>
  <c r="Y263" i="22"/>
  <c r="Z263" i="22" s="1"/>
  <c r="AA263" i="22"/>
  <c r="AB263" i="22"/>
  <c r="AD263" i="22"/>
  <c r="AE263" i="22" s="1"/>
  <c r="AF263" i="22"/>
  <c r="AG263" i="22" s="1"/>
  <c r="AJ263" i="22"/>
  <c r="Y264" i="22"/>
  <c r="Z264" i="22" s="1"/>
  <c r="AA264" i="22"/>
  <c r="AB264" i="22"/>
  <c r="AD264" i="22"/>
  <c r="AE264" i="22" s="1"/>
  <c r="AF264" i="22"/>
  <c r="AG264" i="22" s="1"/>
  <c r="AJ264" i="22"/>
  <c r="Y265" i="22"/>
  <c r="Z265" i="22" s="1"/>
  <c r="AA265" i="22"/>
  <c r="AB265" i="22"/>
  <c r="AD265" i="22"/>
  <c r="AE265" i="22" s="1"/>
  <c r="AF265" i="22"/>
  <c r="AG265" i="22" s="1"/>
  <c r="AJ265" i="22"/>
  <c r="Y266" i="22"/>
  <c r="Z266" i="22" s="1"/>
  <c r="AA266" i="22"/>
  <c r="AB266" i="22"/>
  <c r="AD266" i="22"/>
  <c r="AE266" i="22" s="1"/>
  <c r="AF266" i="22"/>
  <c r="AG266" i="22" s="1"/>
  <c r="AJ266" i="22"/>
  <c r="Y267" i="22"/>
  <c r="Z267" i="22" s="1"/>
  <c r="AA267" i="22"/>
  <c r="AB267" i="22"/>
  <c r="AD267" i="22"/>
  <c r="AE267" i="22" s="1"/>
  <c r="AF267" i="22"/>
  <c r="AG267" i="22" s="1"/>
  <c r="AJ267" i="22"/>
  <c r="Y268" i="22"/>
  <c r="Z268" i="22" s="1"/>
  <c r="AA268" i="22"/>
  <c r="AB268" i="22"/>
  <c r="AD268" i="22"/>
  <c r="AE268" i="22" s="1"/>
  <c r="AF268" i="22"/>
  <c r="AG268" i="22" s="1"/>
  <c r="AJ268" i="22"/>
  <c r="Y269" i="22"/>
  <c r="Z269" i="22" s="1"/>
  <c r="AA269" i="22"/>
  <c r="AB269" i="22"/>
  <c r="AD269" i="22"/>
  <c r="AE269" i="22" s="1"/>
  <c r="AF269" i="22"/>
  <c r="AG269" i="22" s="1"/>
  <c r="AJ269" i="22"/>
  <c r="Y270" i="22"/>
  <c r="Z270" i="22" s="1"/>
  <c r="AA270" i="22"/>
  <c r="AB270" i="22"/>
  <c r="AD270" i="22"/>
  <c r="AE270" i="22" s="1"/>
  <c r="AF270" i="22"/>
  <c r="AG270" i="22" s="1"/>
  <c r="AJ270" i="22"/>
  <c r="Y271" i="22"/>
  <c r="Z271" i="22" s="1"/>
  <c r="AA271" i="22"/>
  <c r="AB271" i="22"/>
  <c r="AD271" i="22"/>
  <c r="AE271" i="22" s="1"/>
  <c r="AF271" i="22"/>
  <c r="AG271" i="22" s="1"/>
  <c r="AJ271" i="22"/>
  <c r="Y272" i="22"/>
  <c r="Z272" i="22" s="1"/>
  <c r="AA272" i="22"/>
  <c r="AB272" i="22"/>
  <c r="AD272" i="22"/>
  <c r="AE272" i="22" s="1"/>
  <c r="AF272" i="22"/>
  <c r="AG272" i="22" s="1"/>
  <c r="AJ272" i="22"/>
  <c r="Y273" i="22"/>
  <c r="Z273" i="22" s="1"/>
  <c r="AA273" i="22"/>
  <c r="AB273" i="22"/>
  <c r="AD273" i="22"/>
  <c r="AE273" i="22" s="1"/>
  <c r="AF273" i="22"/>
  <c r="AG273" i="22" s="1"/>
  <c r="AJ273" i="22"/>
  <c r="Y274" i="22"/>
  <c r="Z274" i="22" s="1"/>
  <c r="AA274" i="22"/>
  <c r="AB274" i="22"/>
  <c r="AD274" i="22"/>
  <c r="AE274" i="22" s="1"/>
  <c r="AF274" i="22"/>
  <c r="AG274" i="22" s="1"/>
  <c r="AJ274" i="22"/>
  <c r="Y275" i="22"/>
  <c r="Z275" i="22" s="1"/>
  <c r="AA275" i="22"/>
  <c r="AB275" i="22"/>
  <c r="AD275" i="22"/>
  <c r="AE275" i="22" s="1"/>
  <c r="AF275" i="22"/>
  <c r="AG275" i="22" s="1"/>
  <c r="AJ275" i="22"/>
  <c r="Y276" i="22"/>
  <c r="Z276" i="22" s="1"/>
  <c r="AA276" i="22"/>
  <c r="AB276" i="22"/>
  <c r="AD276" i="22"/>
  <c r="AE276" i="22" s="1"/>
  <c r="AF276" i="22"/>
  <c r="AG276" i="22" s="1"/>
  <c r="AJ276" i="22"/>
  <c r="Y277" i="22"/>
  <c r="Z277" i="22" s="1"/>
  <c r="AA277" i="22"/>
  <c r="AB277" i="22"/>
  <c r="AD277" i="22"/>
  <c r="AE277" i="22" s="1"/>
  <c r="AF277" i="22"/>
  <c r="AG277" i="22" s="1"/>
  <c r="AJ277" i="22"/>
  <c r="Y278" i="22"/>
  <c r="Z278" i="22" s="1"/>
  <c r="AA278" i="22"/>
  <c r="AB278" i="22"/>
  <c r="AD278" i="22"/>
  <c r="AE278" i="22" s="1"/>
  <c r="AF278" i="22"/>
  <c r="AG278" i="22" s="1"/>
  <c r="AJ278" i="22"/>
  <c r="Y279" i="22"/>
  <c r="Z279" i="22" s="1"/>
  <c r="AA279" i="22"/>
  <c r="AB279" i="22"/>
  <c r="AD279" i="22"/>
  <c r="AE279" i="22" s="1"/>
  <c r="AF279" i="22"/>
  <c r="AG279" i="22" s="1"/>
  <c r="AJ279" i="22"/>
  <c r="Y280" i="22"/>
  <c r="Z280" i="22" s="1"/>
  <c r="AA280" i="22"/>
  <c r="AB280" i="22"/>
  <c r="AD280" i="22"/>
  <c r="AE280" i="22" s="1"/>
  <c r="AF280" i="22"/>
  <c r="AG280" i="22" s="1"/>
  <c r="AJ280" i="22"/>
  <c r="Y281" i="22"/>
  <c r="Z281" i="22" s="1"/>
  <c r="AA281" i="22"/>
  <c r="AB281" i="22"/>
  <c r="AD281" i="22"/>
  <c r="AE281" i="22" s="1"/>
  <c r="AF281" i="22"/>
  <c r="AG281" i="22" s="1"/>
  <c r="AJ281" i="22"/>
  <c r="Y282" i="22"/>
  <c r="Z282" i="22" s="1"/>
  <c r="AA282" i="22"/>
  <c r="AB282" i="22"/>
  <c r="AD282" i="22"/>
  <c r="AE282" i="22" s="1"/>
  <c r="AF282" i="22"/>
  <c r="AG282" i="22" s="1"/>
  <c r="AJ282" i="22"/>
  <c r="Y283" i="22"/>
  <c r="Z283" i="22" s="1"/>
  <c r="AA283" i="22"/>
  <c r="AB283" i="22"/>
  <c r="AD283" i="22"/>
  <c r="AE283" i="22" s="1"/>
  <c r="AF283" i="22"/>
  <c r="AG283" i="22" s="1"/>
  <c r="AJ283" i="22"/>
  <c r="Y284" i="22"/>
  <c r="Z284" i="22" s="1"/>
  <c r="AA284" i="22"/>
  <c r="AB284" i="22"/>
  <c r="AD284" i="22"/>
  <c r="AE284" i="22" s="1"/>
  <c r="AF284" i="22"/>
  <c r="AG284" i="22" s="1"/>
  <c r="AJ284" i="22"/>
  <c r="Y285" i="22"/>
  <c r="Z285" i="22" s="1"/>
  <c r="AA285" i="22"/>
  <c r="AB285" i="22"/>
  <c r="AD285" i="22"/>
  <c r="AE285" i="22" s="1"/>
  <c r="AF285" i="22"/>
  <c r="AG285" i="22" s="1"/>
  <c r="AJ285" i="22"/>
  <c r="Y286" i="22"/>
  <c r="Z286" i="22" s="1"/>
  <c r="AA286" i="22"/>
  <c r="AB286" i="22"/>
  <c r="AD286" i="22"/>
  <c r="AE286" i="22" s="1"/>
  <c r="AF286" i="22"/>
  <c r="AG286" i="22" s="1"/>
  <c r="AJ286" i="22"/>
  <c r="Y287" i="22"/>
  <c r="Z287" i="22" s="1"/>
  <c r="AA287" i="22"/>
  <c r="AB287" i="22"/>
  <c r="AD287" i="22"/>
  <c r="AE287" i="22" s="1"/>
  <c r="AF287" i="22"/>
  <c r="AG287" i="22" s="1"/>
  <c r="AJ287" i="22"/>
  <c r="Y288" i="22"/>
  <c r="Z288" i="22" s="1"/>
  <c r="AA288" i="22"/>
  <c r="AB288" i="22"/>
  <c r="AD288" i="22"/>
  <c r="AE288" i="22" s="1"/>
  <c r="AF288" i="22"/>
  <c r="AG288" i="22" s="1"/>
  <c r="AJ288" i="22"/>
  <c r="Y289" i="22"/>
  <c r="Z289" i="22" s="1"/>
  <c r="AA289" i="22"/>
  <c r="AB289" i="22"/>
  <c r="AD289" i="22"/>
  <c r="AE289" i="22" s="1"/>
  <c r="AF289" i="22"/>
  <c r="AG289" i="22" s="1"/>
  <c r="AJ289" i="22"/>
  <c r="Y290" i="22"/>
  <c r="Z290" i="22" s="1"/>
  <c r="AA290" i="22"/>
  <c r="AB290" i="22"/>
  <c r="AD290" i="22"/>
  <c r="AE290" i="22" s="1"/>
  <c r="AF290" i="22"/>
  <c r="AG290" i="22" s="1"/>
  <c r="AJ290" i="22"/>
  <c r="Y291" i="22"/>
  <c r="Z291" i="22" s="1"/>
  <c r="AA291" i="22"/>
  <c r="AB291" i="22"/>
  <c r="AD291" i="22"/>
  <c r="AE291" i="22" s="1"/>
  <c r="AF291" i="22"/>
  <c r="AG291" i="22" s="1"/>
  <c r="AJ291" i="22"/>
  <c r="Y292" i="22"/>
  <c r="Z292" i="22" s="1"/>
  <c r="AA292" i="22"/>
  <c r="AB292" i="22"/>
  <c r="AD292" i="22"/>
  <c r="AE292" i="22" s="1"/>
  <c r="AF292" i="22"/>
  <c r="AG292" i="22" s="1"/>
  <c r="AJ292" i="22"/>
  <c r="Y293" i="22"/>
  <c r="Z293" i="22" s="1"/>
  <c r="AA293" i="22"/>
  <c r="AB293" i="22"/>
  <c r="AD293" i="22"/>
  <c r="AE293" i="22" s="1"/>
  <c r="AF293" i="22"/>
  <c r="AG293" i="22" s="1"/>
  <c r="AJ293" i="22"/>
  <c r="Y294" i="22"/>
  <c r="Z294" i="22" s="1"/>
  <c r="AA294" i="22"/>
  <c r="AB294" i="22"/>
  <c r="AD294" i="22"/>
  <c r="AE294" i="22" s="1"/>
  <c r="AF294" i="22"/>
  <c r="AG294" i="22" s="1"/>
  <c r="AJ294" i="22"/>
  <c r="Y295" i="22"/>
  <c r="Z295" i="22" s="1"/>
  <c r="AA295" i="22"/>
  <c r="AB295" i="22"/>
  <c r="AD295" i="22"/>
  <c r="AE295" i="22" s="1"/>
  <c r="AF295" i="22"/>
  <c r="AG295" i="22" s="1"/>
  <c r="AJ295" i="22"/>
  <c r="Y296" i="22"/>
  <c r="Z296" i="22" s="1"/>
  <c r="AA296" i="22"/>
  <c r="AB296" i="22"/>
  <c r="AD296" i="22"/>
  <c r="AE296" i="22" s="1"/>
  <c r="AF296" i="22"/>
  <c r="AG296" i="22" s="1"/>
  <c r="AJ296" i="22"/>
  <c r="Y297" i="22"/>
  <c r="Z297" i="22" s="1"/>
  <c r="AA297" i="22"/>
  <c r="AB297" i="22"/>
  <c r="AD297" i="22"/>
  <c r="AE297" i="22" s="1"/>
  <c r="AF297" i="22"/>
  <c r="AG297" i="22" s="1"/>
  <c r="AJ297" i="22"/>
  <c r="Y298" i="22"/>
  <c r="Z298" i="22" s="1"/>
  <c r="AA298" i="22"/>
  <c r="AB298" i="22"/>
  <c r="AD298" i="22"/>
  <c r="AE298" i="22" s="1"/>
  <c r="AF298" i="22"/>
  <c r="AG298" i="22" s="1"/>
  <c r="AJ298" i="22"/>
  <c r="Y299" i="22"/>
  <c r="Z299" i="22" s="1"/>
  <c r="AA299" i="22"/>
  <c r="AB299" i="22"/>
  <c r="AD299" i="22"/>
  <c r="AE299" i="22" s="1"/>
  <c r="AF299" i="22"/>
  <c r="AG299" i="22" s="1"/>
  <c r="AJ299" i="22"/>
  <c r="Y300" i="22"/>
  <c r="Z300" i="22" s="1"/>
  <c r="AA300" i="22"/>
  <c r="AB300" i="22"/>
  <c r="AD300" i="22"/>
  <c r="AE300" i="22" s="1"/>
  <c r="AF300" i="22"/>
  <c r="AG300" i="22" s="1"/>
  <c r="AJ300" i="22"/>
  <c r="Y301" i="22"/>
  <c r="Z301" i="22" s="1"/>
  <c r="AA301" i="22"/>
  <c r="AB301" i="22"/>
  <c r="AD301" i="22"/>
  <c r="AE301" i="22" s="1"/>
  <c r="AF301" i="22"/>
  <c r="AG301" i="22" s="1"/>
  <c r="AJ301" i="22"/>
  <c r="Y302" i="22"/>
  <c r="Z302" i="22" s="1"/>
  <c r="AA302" i="22"/>
  <c r="AB302" i="22"/>
  <c r="AD302" i="22"/>
  <c r="AE302" i="22" s="1"/>
  <c r="AF302" i="22"/>
  <c r="AG302" i="22" s="1"/>
  <c r="AJ302" i="22"/>
  <c r="Y303" i="22"/>
  <c r="Z303" i="22" s="1"/>
  <c r="AA303" i="22"/>
  <c r="AB303" i="22"/>
  <c r="AD303" i="22"/>
  <c r="AE303" i="22" s="1"/>
  <c r="AF303" i="22"/>
  <c r="AG303" i="22" s="1"/>
  <c r="AJ303" i="22"/>
  <c r="Y304" i="22"/>
  <c r="Z304" i="22" s="1"/>
  <c r="AA304" i="22"/>
  <c r="AB304" i="22"/>
  <c r="AD304" i="22"/>
  <c r="AE304" i="22" s="1"/>
  <c r="AF304" i="22"/>
  <c r="AG304" i="22" s="1"/>
  <c r="AJ304" i="22"/>
  <c r="Y305" i="22"/>
  <c r="Z305" i="22" s="1"/>
  <c r="AA305" i="22"/>
  <c r="AB305" i="22"/>
  <c r="AD305" i="22"/>
  <c r="AE305" i="22" s="1"/>
  <c r="AF305" i="22"/>
  <c r="AG305" i="22" s="1"/>
  <c r="AJ305" i="22"/>
  <c r="Y306" i="22"/>
  <c r="Z306" i="22" s="1"/>
  <c r="AA306" i="22"/>
  <c r="AB306" i="22"/>
  <c r="AD306" i="22"/>
  <c r="AE306" i="22" s="1"/>
  <c r="AF306" i="22"/>
  <c r="AG306" i="22" s="1"/>
  <c r="AJ306" i="22"/>
  <c r="Y307" i="22"/>
  <c r="Z307" i="22" s="1"/>
  <c r="AA307" i="22"/>
  <c r="AB307" i="22"/>
  <c r="AD307" i="22"/>
  <c r="AE307" i="22" s="1"/>
  <c r="AF307" i="22"/>
  <c r="AG307" i="22" s="1"/>
  <c r="AJ307" i="22"/>
  <c r="Y308" i="22"/>
  <c r="Z308" i="22" s="1"/>
  <c r="AA308" i="22"/>
  <c r="AB308" i="22"/>
  <c r="AD308" i="22"/>
  <c r="AE308" i="22" s="1"/>
  <c r="AF308" i="22"/>
  <c r="AG308" i="22" s="1"/>
  <c r="AJ308" i="22"/>
  <c r="Y309" i="22"/>
  <c r="Z309" i="22" s="1"/>
  <c r="AA309" i="22"/>
  <c r="AB309" i="22"/>
  <c r="AD309" i="22"/>
  <c r="AE309" i="22" s="1"/>
  <c r="AF309" i="22"/>
  <c r="AG309" i="22" s="1"/>
  <c r="AJ309" i="22"/>
  <c r="Y310" i="22"/>
  <c r="Z310" i="22" s="1"/>
  <c r="AA310" i="22"/>
  <c r="AB310" i="22"/>
  <c r="AD310" i="22"/>
  <c r="AE310" i="22" s="1"/>
  <c r="AF310" i="22"/>
  <c r="AG310" i="22" s="1"/>
  <c r="AJ310" i="22"/>
  <c r="Y311" i="22"/>
  <c r="Z311" i="22" s="1"/>
  <c r="AA311" i="22"/>
  <c r="AB311" i="22"/>
  <c r="AD311" i="22"/>
  <c r="AE311" i="22" s="1"/>
  <c r="AF311" i="22"/>
  <c r="AG311" i="22" s="1"/>
  <c r="AJ311" i="22"/>
  <c r="Y312" i="22"/>
  <c r="Z312" i="22" s="1"/>
  <c r="AA312" i="22"/>
  <c r="AB312" i="22"/>
  <c r="AD312" i="22"/>
  <c r="AE312" i="22" s="1"/>
  <c r="AF312" i="22"/>
  <c r="AG312" i="22" s="1"/>
  <c r="AJ312" i="22"/>
  <c r="Y313" i="22"/>
  <c r="Z313" i="22" s="1"/>
  <c r="AA313" i="22"/>
  <c r="AB313" i="22"/>
  <c r="AD313" i="22"/>
  <c r="AE313" i="22" s="1"/>
  <c r="AF313" i="22"/>
  <c r="AG313" i="22" s="1"/>
  <c r="AJ313" i="22"/>
  <c r="Y314" i="22"/>
  <c r="Z314" i="22" s="1"/>
  <c r="AA314" i="22"/>
  <c r="AB314" i="22"/>
  <c r="AD314" i="22"/>
  <c r="AE314" i="22" s="1"/>
  <c r="AF314" i="22"/>
  <c r="AG314" i="22" s="1"/>
  <c r="AJ314" i="22"/>
  <c r="Y315" i="22"/>
  <c r="Z315" i="22" s="1"/>
  <c r="AA315" i="22"/>
  <c r="AB315" i="22"/>
  <c r="AD315" i="22"/>
  <c r="AE315" i="22" s="1"/>
  <c r="AF315" i="22"/>
  <c r="AG315" i="22" s="1"/>
  <c r="AJ315" i="22"/>
  <c r="Y316" i="22"/>
  <c r="Z316" i="22" s="1"/>
  <c r="AA316" i="22"/>
  <c r="AB316" i="22"/>
  <c r="AD316" i="22"/>
  <c r="AE316" i="22" s="1"/>
  <c r="AF316" i="22"/>
  <c r="AG316" i="22" s="1"/>
  <c r="AJ316" i="22"/>
  <c r="Y317" i="22"/>
  <c r="Z317" i="22" s="1"/>
  <c r="AA317" i="22"/>
  <c r="AB317" i="22"/>
  <c r="AD317" i="22"/>
  <c r="AE317" i="22" s="1"/>
  <c r="AF317" i="22"/>
  <c r="AG317" i="22" s="1"/>
  <c r="AJ317" i="22"/>
  <c r="Y318" i="22"/>
  <c r="Z318" i="22" s="1"/>
  <c r="AA318" i="22"/>
  <c r="AB318" i="22"/>
  <c r="AD318" i="22"/>
  <c r="AE318" i="22" s="1"/>
  <c r="AF318" i="22"/>
  <c r="AG318" i="22" s="1"/>
  <c r="AJ318" i="22"/>
  <c r="Y319" i="22"/>
  <c r="Z319" i="22" s="1"/>
  <c r="AA319" i="22"/>
  <c r="AB319" i="22"/>
  <c r="AD319" i="22"/>
  <c r="AE319" i="22" s="1"/>
  <c r="AF319" i="22"/>
  <c r="AG319" i="22" s="1"/>
  <c r="AJ319" i="22"/>
  <c r="Y320" i="22"/>
  <c r="Z320" i="22" s="1"/>
  <c r="AA320" i="22"/>
  <c r="AB320" i="22"/>
  <c r="AD320" i="22"/>
  <c r="AE320" i="22" s="1"/>
  <c r="AF320" i="22"/>
  <c r="AG320" i="22" s="1"/>
  <c r="AJ320" i="22"/>
  <c r="Y321" i="22"/>
  <c r="Z321" i="22" s="1"/>
  <c r="AA321" i="22"/>
  <c r="AB321" i="22"/>
  <c r="AD321" i="22"/>
  <c r="AE321" i="22" s="1"/>
  <c r="AF321" i="22"/>
  <c r="AG321" i="22" s="1"/>
  <c r="AJ321" i="22"/>
  <c r="Y322" i="22"/>
  <c r="Z322" i="22" s="1"/>
  <c r="AA322" i="22"/>
  <c r="AB322" i="22"/>
  <c r="AD322" i="22"/>
  <c r="AE322" i="22" s="1"/>
  <c r="AF322" i="22"/>
  <c r="AG322" i="22" s="1"/>
  <c r="AJ322" i="22"/>
  <c r="Y323" i="22"/>
  <c r="Z323" i="22" s="1"/>
  <c r="AA323" i="22"/>
  <c r="AB323" i="22"/>
  <c r="AD323" i="22"/>
  <c r="AE323" i="22" s="1"/>
  <c r="AF323" i="22"/>
  <c r="AG323" i="22" s="1"/>
  <c r="AJ323" i="22"/>
  <c r="Y324" i="22"/>
  <c r="Z324" i="22" s="1"/>
  <c r="AA324" i="22"/>
  <c r="AB324" i="22"/>
  <c r="AD324" i="22"/>
  <c r="AE324" i="22" s="1"/>
  <c r="AF324" i="22"/>
  <c r="AG324" i="22" s="1"/>
  <c r="AJ324" i="22"/>
  <c r="Y325" i="22"/>
  <c r="Z325" i="22" s="1"/>
  <c r="AA325" i="22"/>
  <c r="AB325" i="22"/>
  <c r="AD325" i="22"/>
  <c r="AE325" i="22" s="1"/>
  <c r="AF325" i="22"/>
  <c r="AG325" i="22" s="1"/>
  <c r="AJ325" i="22"/>
  <c r="Y326" i="22"/>
  <c r="Z326" i="22" s="1"/>
  <c r="AA326" i="22"/>
  <c r="AB326" i="22"/>
  <c r="AD326" i="22"/>
  <c r="AE326" i="22" s="1"/>
  <c r="AF326" i="22"/>
  <c r="AG326" i="22" s="1"/>
  <c r="AJ326" i="22"/>
  <c r="Y327" i="22"/>
  <c r="Z327" i="22" s="1"/>
  <c r="AA327" i="22"/>
  <c r="AB327" i="22"/>
  <c r="AD327" i="22"/>
  <c r="AE327" i="22" s="1"/>
  <c r="AF327" i="22"/>
  <c r="AG327" i="22" s="1"/>
  <c r="AJ327" i="22"/>
  <c r="Y328" i="22"/>
  <c r="Z328" i="22" s="1"/>
  <c r="AA328" i="22"/>
  <c r="AB328" i="22"/>
  <c r="AD328" i="22"/>
  <c r="AE328" i="22" s="1"/>
  <c r="AF328" i="22"/>
  <c r="AG328" i="22" s="1"/>
  <c r="AJ328" i="22"/>
  <c r="Y329" i="22"/>
  <c r="Z329" i="22" s="1"/>
  <c r="AA329" i="22"/>
  <c r="AB329" i="22"/>
  <c r="AD329" i="22"/>
  <c r="AE329" i="22" s="1"/>
  <c r="AF329" i="22"/>
  <c r="AG329" i="22" s="1"/>
  <c r="AJ329" i="22"/>
  <c r="Y330" i="22"/>
  <c r="Z330" i="22" s="1"/>
  <c r="AA330" i="22"/>
  <c r="AB330" i="22"/>
  <c r="AD330" i="22"/>
  <c r="AE330" i="22" s="1"/>
  <c r="AF330" i="22"/>
  <c r="AG330" i="22" s="1"/>
  <c r="AJ330" i="22"/>
  <c r="Y331" i="22"/>
  <c r="Z331" i="22" s="1"/>
  <c r="AA331" i="22"/>
  <c r="AB331" i="22"/>
  <c r="AD331" i="22"/>
  <c r="AE331" i="22" s="1"/>
  <c r="AF331" i="22"/>
  <c r="AG331" i="22" s="1"/>
  <c r="AJ331" i="22"/>
  <c r="Y332" i="22"/>
  <c r="Z332" i="22" s="1"/>
  <c r="AA332" i="22"/>
  <c r="AB332" i="22"/>
  <c r="AD332" i="22"/>
  <c r="AE332" i="22" s="1"/>
  <c r="AF332" i="22"/>
  <c r="AG332" i="22" s="1"/>
  <c r="AJ332" i="22"/>
  <c r="Y333" i="22"/>
  <c r="Z333" i="22" s="1"/>
  <c r="AA333" i="22"/>
  <c r="AB333" i="22"/>
  <c r="AD333" i="22"/>
  <c r="AE333" i="22" s="1"/>
  <c r="AF333" i="22"/>
  <c r="AG333" i="22" s="1"/>
  <c r="AJ333" i="22"/>
  <c r="Y334" i="22"/>
  <c r="Z334" i="22" s="1"/>
  <c r="AA334" i="22"/>
  <c r="AB334" i="22"/>
  <c r="AD334" i="22"/>
  <c r="AE334" i="22" s="1"/>
  <c r="AF334" i="22"/>
  <c r="AG334" i="22" s="1"/>
  <c r="AJ334" i="22"/>
  <c r="Y335" i="22"/>
  <c r="Z335" i="22" s="1"/>
  <c r="AA335" i="22"/>
  <c r="AB335" i="22"/>
  <c r="AD335" i="22"/>
  <c r="AE335" i="22" s="1"/>
  <c r="AF335" i="22"/>
  <c r="AG335" i="22" s="1"/>
  <c r="AJ335" i="22"/>
  <c r="Y336" i="22"/>
  <c r="Z336" i="22" s="1"/>
  <c r="AA336" i="22"/>
  <c r="AB336" i="22"/>
  <c r="AD336" i="22"/>
  <c r="AE336" i="22" s="1"/>
  <c r="AF336" i="22"/>
  <c r="AG336" i="22" s="1"/>
  <c r="AJ336" i="22"/>
  <c r="Y337" i="22"/>
  <c r="Z337" i="22" s="1"/>
  <c r="AA337" i="22"/>
  <c r="AB337" i="22"/>
  <c r="AD337" i="22"/>
  <c r="AE337" i="22" s="1"/>
  <c r="AF337" i="22"/>
  <c r="AG337" i="22" s="1"/>
  <c r="AJ337" i="22"/>
  <c r="Y338" i="22"/>
  <c r="Z338" i="22" s="1"/>
  <c r="AA338" i="22"/>
  <c r="AB338" i="22"/>
  <c r="AD338" i="22"/>
  <c r="AE338" i="22" s="1"/>
  <c r="AF338" i="22"/>
  <c r="AG338" i="22" s="1"/>
  <c r="AJ338" i="22"/>
  <c r="Y339" i="22"/>
  <c r="Z339" i="22" s="1"/>
  <c r="AA339" i="22"/>
  <c r="AB339" i="22"/>
  <c r="AD339" i="22"/>
  <c r="AE339" i="22" s="1"/>
  <c r="AF339" i="22"/>
  <c r="AG339" i="22" s="1"/>
  <c r="AJ339" i="22"/>
  <c r="Y340" i="22"/>
  <c r="Z340" i="22" s="1"/>
  <c r="AA340" i="22"/>
  <c r="AB340" i="22"/>
  <c r="AD340" i="22"/>
  <c r="AE340" i="22" s="1"/>
  <c r="AF340" i="22"/>
  <c r="AG340" i="22" s="1"/>
  <c r="AJ340" i="22"/>
  <c r="Y341" i="22"/>
  <c r="Z341" i="22" s="1"/>
  <c r="AA341" i="22"/>
  <c r="AB341" i="22"/>
  <c r="AD341" i="22"/>
  <c r="AE341" i="22" s="1"/>
  <c r="AF341" i="22"/>
  <c r="AG341" i="22" s="1"/>
  <c r="AJ341" i="22"/>
  <c r="Y342" i="22"/>
  <c r="Z342" i="22" s="1"/>
  <c r="AA342" i="22"/>
  <c r="AB342" i="22"/>
  <c r="AD342" i="22"/>
  <c r="AE342" i="22" s="1"/>
  <c r="AF342" i="22"/>
  <c r="AG342" i="22" s="1"/>
  <c r="AJ342" i="22"/>
  <c r="Y343" i="22"/>
  <c r="Z343" i="22" s="1"/>
  <c r="AA343" i="22"/>
  <c r="AB343" i="22"/>
  <c r="AD343" i="22"/>
  <c r="AE343" i="22" s="1"/>
  <c r="AF343" i="22"/>
  <c r="AG343" i="22" s="1"/>
  <c r="AJ343" i="22"/>
  <c r="Y344" i="22"/>
  <c r="Z344" i="22" s="1"/>
  <c r="AA344" i="22"/>
  <c r="AB344" i="22"/>
  <c r="AD344" i="22"/>
  <c r="AE344" i="22" s="1"/>
  <c r="AF344" i="22"/>
  <c r="AG344" i="22" s="1"/>
  <c r="AJ344" i="22"/>
  <c r="Y345" i="22"/>
  <c r="Z345" i="22" s="1"/>
  <c r="AA345" i="22"/>
  <c r="AB345" i="22"/>
  <c r="AD345" i="22"/>
  <c r="AE345" i="22" s="1"/>
  <c r="AF345" i="22"/>
  <c r="AG345" i="22" s="1"/>
  <c r="AJ345" i="22"/>
  <c r="Y346" i="22"/>
  <c r="Z346" i="22" s="1"/>
  <c r="AA346" i="22"/>
  <c r="AB346" i="22"/>
  <c r="AD346" i="22"/>
  <c r="AE346" i="22" s="1"/>
  <c r="AF346" i="22"/>
  <c r="AG346" i="22" s="1"/>
  <c r="AJ346" i="22"/>
  <c r="Y347" i="22"/>
  <c r="Z347" i="22" s="1"/>
  <c r="AA347" i="22"/>
  <c r="AB347" i="22"/>
  <c r="AD347" i="22"/>
  <c r="AE347" i="22" s="1"/>
  <c r="AF347" i="22"/>
  <c r="AG347" i="22" s="1"/>
  <c r="AJ347" i="22"/>
  <c r="Y348" i="22"/>
  <c r="Z348" i="22" s="1"/>
  <c r="AA348" i="22"/>
  <c r="AB348" i="22"/>
  <c r="AD348" i="22"/>
  <c r="AE348" i="22" s="1"/>
  <c r="AF348" i="22"/>
  <c r="AG348" i="22" s="1"/>
  <c r="AJ348" i="22"/>
  <c r="Y349" i="22"/>
  <c r="Z349" i="22" s="1"/>
  <c r="AA349" i="22"/>
  <c r="AB349" i="22"/>
  <c r="AD349" i="22"/>
  <c r="AE349" i="22" s="1"/>
  <c r="AF349" i="22"/>
  <c r="AG349" i="22" s="1"/>
  <c r="AJ349" i="22"/>
  <c r="Y350" i="22"/>
  <c r="Z350" i="22" s="1"/>
  <c r="AA350" i="22"/>
  <c r="AB350" i="22"/>
  <c r="AD350" i="22"/>
  <c r="AE350" i="22" s="1"/>
  <c r="AF350" i="22"/>
  <c r="AG350" i="22" s="1"/>
  <c r="AJ350" i="22"/>
  <c r="Y351" i="22"/>
  <c r="Z351" i="22" s="1"/>
  <c r="AA351" i="22"/>
  <c r="AB351" i="22"/>
  <c r="AD351" i="22"/>
  <c r="AE351" i="22" s="1"/>
  <c r="AF351" i="22"/>
  <c r="AG351" i="22" s="1"/>
  <c r="AJ351" i="22"/>
  <c r="Y352" i="22"/>
  <c r="Z352" i="22" s="1"/>
  <c r="AA352" i="22"/>
  <c r="AB352" i="22"/>
  <c r="AD352" i="22"/>
  <c r="AE352" i="22" s="1"/>
  <c r="AF352" i="22"/>
  <c r="AG352" i="22" s="1"/>
  <c r="AJ352" i="22"/>
  <c r="Y353" i="22"/>
  <c r="Z353" i="22" s="1"/>
  <c r="AA353" i="22"/>
  <c r="AB353" i="22"/>
  <c r="AD353" i="22"/>
  <c r="AE353" i="22" s="1"/>
  <c r="AF353" i="22"/>
  <c r="AG353" i="22" s="1"/>
  <c r="AJ353" i="22"/>
  <c r="Y354" i="22"/>
  <c r="Z354" i="22" s="1"/>
  <c r="AA354" i="22"/>
  <c r="AB354" i="22"/>
  <c r="AD354" i="22"/>
  <c r="AE354" i="22" s="1"/>
  <c r="AF354" i="22"/>
  <c r="AG354" i="22" s="1"/>
  <c r="AJ354" i="22"/>
  <c r="Y355" i="22"/>
  <c r="Z355" i="22" s="1"/>
  <c r="AA355" i="22"/>
  <c r="AB355" i="22"/>
  <c r="AD355" i="22"/>
  <c r="AE355" i="22" s="1"/>
  <c r="AF355" i="22"/>
  <c r="AG355" i="22" s="1"/>
  <c r="AJ355" i="22"/>
  <c r="Y356" i="22"/>
  <c r="Z356" i="22" s="1"/>
  <c r="AA356" i="22"/>
  <c r="AB356" i="22"/>
  <c r="AD356" i="22"/>
  <c r="AE356" i="22" s="1"/>
  <c r="AF356" i="22"/>
  <c r="AG356" i="22" s="1"/>
  <c r="AJ356" i="22"/>
  <c r="Y357" i="22"/>
  <c r="Z357" i="22" s="1"/>
  <c r="AA357" i="22"/>
  <c r="AB357" i="22"/>
  <c r="AD357" i="22"/>
  <c r="AE357" i="22" s="1"/>
  <c r="AF357" i="22"/>
  <c r="AG357" i="22" s="1"/>
  <c r="AJ357" i="22"/>
  <c r="Y358" i="22"/>
  <c r="Z358" i="22" s="1"/>
  <c r="AA358" i="22"/>
  <c r="AB358" i="22"/>
  <c r="AD358" i="22"/>
  <c r="AE358" i="22" s="1"/>
  <c r="AF358" i="22"/>
  <c r="AG358" i="22" s="1"/>
  <c r="AJ358" i="22"/>
  <c r="Y359" i="22"/>
  <c r="Z359" i="22" s="1"/>
  <c r="AA359" i="22"/>
  <c r="AB359" i="22"/>
  <c r="AD359" i="22"/>
  <c r="AE359" i="22" s="1"/>
  <c r="AF359" i="22"/>
  <c r="AG359" i="22" s="1"/>
  <c r="AJ359" i="22"/>
  <c r="Y360" i="22"/>
  <c r="Z360" i="22" s="1"/>
  <c r="AA360" i="22"/>
  <c r="AB360" i="22"/>
  <c r="AD360" i="22"/>
  <c r="AE360" i="22" s="1"/>
  <c r="AF360" i="22"/>
  <c r="AG360" i="22" s="1"/>
  <c r="AJ360" i="22"/>
  <c r="Y361" i="22"/>
  <c r="Z361" i="22" s="1"/>
  <c r="AA361" i="22"/>
  <c r="AB361" i="22"/>
  <c r="AD361" i="22"/>
  <c r="AE361" i="22" s="1"/>
  <c r="AF361" i="22"/>
  <c r="AG361" i="22" s="1"/>
  <c r="AJ361" i="22"/>
  <c r="Y362" i="22"/>
  <c r="Z362" i="22" s="1"/>
  <c r="AA362" i="22"/>
  <c r="AB362" i="22"/>
  <c r="AD362" i="22"/>
  <c r="AE362" i="22" s="1"/>
  <c r="AF362" i="22"/>
  <c r="AG362" i="22" s="1"/>
  <c r="AJ362" i="22"/>
  <c r="Y363" i="22"/>
  <c r="Z363" i="22" s="1"/>
  <c r="AA363" i="22"/>
  <c r="AB363" i="22"/>
  <c r="AD363" i="22"/>
  <c r="AE363" i="22" s="1"/>
  <c r="AF363" i="22"/>
  <c r="AG363" i="22" s="1"/>
  <c r="AJ363" i="22"/>
  <c r="Y364" i="22"/>
  <c r="Z364" i="22" s="1"/>
  <c r="AA364" i="22"/>
  <c r="AB364" i="22"/>
  <c r="AD364" i="22"/>
  <c r="AE364" i="22" s="1"/>
  <c r="AF364" i="22"/>
  <c r="AG364" i="22" s="1"/>
  <c r="AJ364" i="22"/>
  <c r="Y365" i="22"/>
  <c r="Z365" i="22" s="1"/>
  <c r="AA365" i="22"/>
  <c r="AB365" i="22"/>
  <c r="AD365" i="22"/>
  <c r="AE365" i="22" s="1"/>
  <c r="AF365" i="22"/>
  <c r="AG365" i="22" s="1"/>
  <c r="AJ365" i="22"/>
  <c r="Y366" i="22"/>
  <c r="Z366" i="22" s="1"/>
  <c r="AA366" i="22"/>
  <c r="AB366" i="22"/>
  <c r="AD366" i="22"/>
  <c r="AE366" i="22" s="1"/>
  <c r="AF366" i="22"/>
  <c r="AG366" i="22" s="1"/>
  <c r="AJ366" i="22"/>
  <c r="Y367" i="22"/>
  <c r="Z367" i="22" s="1"/>
  <c r="AA367" i="22"/>
  <c r="AB367" i="22"/>
  <c r="AD367" i="22"/>
  <c r="AE367" i="22" s="1"/>
  <c r="AF367" i="22"/>
  <c r="AG367" i="22" s="1"/>
  <c r="AJ367" i="22"/>
  <c r="Y368" i="22"/>
  <c r="Z368" i="22" s="1"/>
  <c r="AA368" i="22"/>
  <c r="AB368" i="22"/>
  <c r="AD368" i="22"/>
  <c r="AE368" i="22" s="1"/>
  <c r="AF368" i="22"/>
  <c r="AG368" i="22" s="1"/>
  <c r="AJ368" i="22"/>
  <c r="Y369" i="22"/>
  <c r="Z369" i="22" s="1"/>
  <c r="AA369" i="22"/>
  <c r="AB369" i="22"/>
  <c r="AD369" i="22"/>
  <c r="AE369" i="22" s="1"/>
  <c r="AF369" i="22"/>
  <c r="AG369" i="22" s="1"/>
  <c r="AJ369" i="22"/>
  <c r="Y370" i="22"/>
  <c r="Z370" i="22" s="1"/>
  <c r="AA370" i="22"/>
  <c r="AB370" i="22"/>
  <c r="AD370" i="22"/>
  <c r="AE370" i="22" s="1"/>
  <c r="AF370" i="22"/>
  <c r="AG370" i="22" s="1"/>
  <c r="AJ370" i="22"/>
  <c r="Y371" i="22"/>
  <c r="Z371" i="22" s="1"/>
  <c r="AA371" i="22"/>
  <c r="AB371" i="22"/>
  <c r="AD371" i="22"/>
  <c r="AE371" i="22" s="1"/>
  <c r="AF371" i="22"/>
  <c r="AG371" i="22" s="1"/>
  <c r="AJ371" i="22"/>
  <c r="Y372" i="22"/>
  <c r="Z372" i="22" s="1"/>
  <c r="AA372" i="22"/>
  <c r="AB372" i="22"/>
  <c r="AD372" i="22"/>
  <c r="AE372" i="22" s="1"/>
  <c r="AF372" i="22"/>
  <c r="AG372" i="22" s="1"/>
  <c r="AJ372" i="22"/>
  <c r="Y373" i="22"/>
  <c r="Z373" i="22" s="1"/>
  <c r="AA373" i="22"/>
  <c r="AB373" i="22"/>
  <c r="AD373" i="22"/>
  <c r="AE373" i="22" s="1"/>
  <c r="AF373" i="22"/>
  <c r="AG373" i="22" s="1"/>
  <c r="AJ373" i="22"/>
  <c r="Y374" i="22"/>
  <c r="Z374" i="22" s="1"/>
  <c r="AA374" i="22"/>
  <c r="AB374" i="22"/>
  <c r="AD374" i="22"/>
  <c r="AE374" i="22" s="1"/>
  <c r="AF374" i="22"/>
  <c r="AG374" i="22" s="1"/>
  <c r="AJ374" i="22"/>
  <c r="Y375" i="22"/>
  <c r="Z375" i="22" s="1"/>
  <c r="AA375" i="22"/>
  <c r="AB375" i="22"/>
  <c r="AD375" i="22"/>
  <c r="AE375" i="22" s="1"/>
  <c r="AF375" i="22"/>
  <c r="AG375" i="22" s="1"/>
  <c r="AJ375" i="22"/>
  <c r="Y376" i="22"/>
  <c r="Z376" i="22" s="1"/>
  <c r="AA376" i="22"/>
  <c r="AB376" i="22"/>
  <c r="AD376" i="22"/>
  <c r="AE376" i="22" s="1"/>
  <c r="AF376" i="22"/>
  <c r="AG376" i="22" s="1"/>
  <c r="AJ376" i="22"/>
  <c r="Y377" i="22"/>
  <c r="Z377" i="22" s="1"/>
  <c r="AA377" i="22"/>
  <c r="AB377" i="22"/>
  <c r="AD377" i="22"/>
  <c r="AE377" i="22" s="1"/>
  <c r="AF377" i="22"/>
  <c r="AG377" i="22" s="1"/>
  <c r="AJ377" i="22"/>
  <c r="Y378" i="22"/>
  <c r="Z378" i="22" s="1"/>
  <c r="AA378" i="22"/>
  <c r="AB378" i="22"/>
  <c r="AD378" i="22"/>
  <c r="AE378" i="22" s="1"/>
  <c r="AF378" i="22"/>
  <c r="AG378" i="22" s="1"/>
  <c r="AJ378" i="22"/>
  <c r="Y379" i="22"/>
  <c r="Z379" i="22" s="1"/>
  <c r="AA379" i="22"/>
  <c r="AB379" i="22"/>
  <c r="AD379" i="22"/>
  <c r="AE379" i="22" s="1"/>
  <c r="AF379" i="22"/>
  <c r="AG379" i="22" s="1"/>
  <c r="AJ379" i="22"/>
  <c r="Y380" i="22"/>
  <c r="Z380" i="22" s="1"/>
  <c r="AA380" i="22"/>
  <c r="AB380" i="22"/>
  <c r="AD380" i="22"/>
  <c r="AE380" i="22" s="1"/>
  <c r="AF380" i="22"/>
  <c r="AG380" i="22" s="1"/>
  <c r="AJ380" i="22"/>
  <c r="Y381" i="22"/>
  <c r="Z381" i="22" s="1"/>
  <c r="AA381" i="22"/>
  <c r="AB381" i="22"/>
  <c r="AD381" i="22"/>
  <c r="AE381" i="22" s="1"/>
  <c r="AF381" i="22"/>
  <c r="AG381" i="22" s="1"/>
  <c r="AJ381" i="22"/>
  <c r="Y382" i="22"/>
  <c r="Z382" i="22" s="1"/>
  <c r="AA382" i="22"/>
  <c r="AB382" i="22"/>
  <c r="AD382" i="22"/>
  <c r="AE382" i="22" s="1"/>
  <c r="AF382" i="22"/>
  <c r="AG382" i="22" s="1"/>
  <c r="AJ382" i="22"/>
  <c r="Y383" i="22"/>
  <c r="Z383" i="22" s="1"/>
  <c r="AA383" i="22"/>
  <c r="AB383" i="22"/>
  <c r="AD383" i="22"/>
  <c r="AE383" i="22" s="1"/>
  <c r="AF383" i="22"/>
  <c r="AG383" i="22" s="1"/>
  <c r="AJ383" i="22"/>
  <c r="Y384" i="22"/>
  <c r="Z384" i="22" s="1"/>
  <c r="AA384" i="22"/>
  <c r="AB384" i="22"/>
  <c r="AD384" i="22"/>
  <c r="AE384" i="22" s="1"/>
  <c r="AF384" i="22"/>
  <c r="AG384" i="22" s="1"/>
  <c r="AJ384" i="22"/>
  <c r="Y385" i="22"/>
  <c r="Z385" i="22" s="1"/>
  <c r="AA385" i="22"/>
  <c r="AB385" i="22"/>
  <c r="AD385" i="22"/>
  <c r="AE385" i="22" s="1"/>
  <c r="AF385" i="22"/>
  <c r="AG385" i="22" s="1"/>
  <c r="AJ385" i="22"/>
  <c r="Y386" i="22"/>
  <c r="Z386" i="22" s="1"/>
  <c r="AA386" i="22"/>
  <c r="AB386" i="22"/>
  <c r="AD386" i="22"/>
  <c r="AE386" i="22" s="1"/>
  <c r="AF386" i="22"/>
  <c r="AG386" i="22" s="1"/>
  <c r="AJ386" i="22"/>
  <c r="Y387" i="22"/>
  <c r="Z387" i="22" s="1"/>
  <c r="AA387" i="22"/>
  <c r="AB387" i="22"/>
  <c r="AD387" i="22"/>
  <c r="AE387" i="22" s="1"/>
  <c r="AF387" i="22"/>
  <c r="AG387" i="22" s="1"/>
  <c r="AJ387" i="22"/>
  <c r="Y388" i="22"/>
  <c r="Z388" i="22" s="1"/>
  <c r="AA388" i="22"/>
  <c r="AB388" i="22"/>
  <c r="AD388" i="22"/>
  <c r="AE388" i="22" s="1"/>
  <c r="AF388" i="22"/>
  <c r="AG388" i="22" s="1"/>
  <c r="AJ388" i="22"/>
  <c r="Y389" i="22"/>
  <c r="Z389" i="22" s="1"/>
  <c r="AA389" i="22"/>
  <c r="AB389" i="22"/>
  <c r="AD389" i="22"/>
  <c r="AE389" i="22" s="1"/>
  <c r="AF389" i="22"/>
  <c r="AG389" i="22" s="1"/>
  <c r="AJ389" i="22"/>
  <c r="Y390" i="22"/>
  <c r="Z390" i="22" s="1"/>
  <c r="AA390" i="22"/>
  <c r="AB390" i="22"/>
  <c r="AD390" i="22"/>
  <c r="AE390" i="22" s="1"/>
  <c r="AF390" i="22"/>
  <c r="AG390" i="22" s="1"/>
  <c r="AJ390" i="22"/>
  <c r="Y391" i="22"/>
  <c r="Z391" i="22" s="1"/>
  <c r="AA391" i="22"/>
  <c r="AB391" i="22"/>
  <c r="AD391" i="22"/>
  <c r="AE391" i="22" s="1"/>
  <c r="AF391" i="22"/>
  <c r="AG391" i="22" s="1"/>
  <c r="AJ391" i="22"/>
  <c r="Y392" i="22"/>
  <c r="Z392" i="22" s="1"/>
  <c r="AA392" i="22"/>
  <c r="AB392" i="22"/>
  <c r="AD392" i="22"/>
  <c r="AE392" i="22" s="1"/>
  <c r="AF392" i="22"/>
  <c r="AG392" i="22" s="1"/>
  <c r="AJ392" i="22"/>
  <c r="Y393" i="22"/>
  <c r="Z393" i="22" s="1"/>
  <c r="AA393" i="22"/>
  <c r="AB393" i="22"/>
  <c r="AD393" i="22"/>
  <c r="AE393" i="22" s="1"/>
  <c r="AF393" i="22"/>
  <c r="AG393" i="22" s="1"/>
  <c r="AJ393" i="22"/>
  <c r="Y394" i="22"/>
  <c r="Z394" i="22" s="1"/>
  <c r="AA394" i="22"/>
  <c r="AB394" i="22"/>
  <c r="AD394" i="22"/>
  <c r="AE394" i="22" s="1"/>
  <c r="AF394" i="22"/>
  <c r="AG394" i="22" s="1"/>
  <c r="AJ394" i="22"/>
  <c r="Y395" i="22"/>
  <c r="Z395" i="22" s="1"/>
  <c r="AA395" i="22"/>
  <c r="AB395" i="22"/>
  <c r="AD395" i="22"/>
  <c r="AE395" i="22" s="1"/>
  <c r="AF395" i="22"/>
  <c r="AG395" i="22" s="1"/>
  <c r="AJ395" i="22"/>
  <c r="Y396" i="22"/>
  <c r="Z396" i="22" s="1"/>
  <c r="AA396" i="22"/>
  <c r="AB396" i="22"/>
  <c r="AD396" i="22"/>
  <c r="AE396" i="22" s="1"/>
  <c r="AF396" i="22"/>
  <c r="AG396" i="22" s="1"/>
  <c r="AJ396" i="22"/>
  <c r="Y397" i="22"/>
  <c r="Z397" i="22" s="1"/>
  <c r="AA397" i="22"/>
  <c r="AB397" i="22"/>
  <c r="AD397" i="22"/>
  <c r="AE397" i="22" s="1"/>
  <c r="AF397" i="22"/>
  <c r="AG397" i="22" s="1"/>
  <c r="AJ397" i="22"/>
  <c r="Y398" i="22"/>
  <c r="Z398" i="22" s="1"/>
  <c r="AA398" i="22"/>
  <c r="AB398" i="22"/>
  <c r="AD398" i="22"/>
  <c r="AE398" i="22" s="1"/>
  <c r="AF398" i="22"/>
  <c r="AG398" i="22" s="1"/>
  <c r="AJ398" i="22"/>
  <c r="Y399" i="22"/>
  <c r="Z399" i="22" s="1"/>
  <c r="AA399" i="22"/>
  <c r="AB399" i="22"/>
  <c r="AD399" i="22"/>
  <c r="AE399" i="22" s="1"/>
  <c r="AF399" i="22"/>
  <c r="AG399" i="22" s="1"/>
  <c r="AJ399" i="22"/>
  <c r="Y400" i="22"/>
  <c r="Z400" i="22" s="1"/>
  <c r="AA400" i="22"/>
  <c r="AB400" i="22"/>
  <c r="AD400" i="22"/>
  <c r="AE400" i="22" s="1"/>
  <c r="AF400" i="22"/>
  <c r="AG400" i="22" s="1"/>
  <c r="AJ400" i="22"/>
  <c r="Y401" i="22"/>
  <c r="Z401" i="22" s="1"/>
  <c r="AA401" i="22"/>
  <c r="AB401" i="22"/>
  <c r="AD401" i="22"/>
  <c r="AE401" i="22" s="1"/>
  <c r="AF401" i="22"/>
  <c r="AG401" i="22" s="1"/>
  <c r="AJ401" i="22"/>
  <c r="Y402" i="22"/>
  <c r="Z402" i="22" s="1"/>
  <c r="AA402" i="22"/>
  <c r="AB402" i="22"/>
  <c r="AD402" i="22"/>
  <c r="AE402" i="22" s="1"/>
  <c r="AF402" i="22"/>
  <c r="AG402" i="22" s="1"/>
  <c r="AJ402" i="22"/>
  <c r="Y403" i="22"/>
  <c r="Z403" i="22" s="1"/>
  <c r="AA403" i="22"/>
  <c r="AB403" i="22"/>
  <c r="AD403" i="22"/>
  <c r="AE403" i="22" s="1"/>
  <c r="AF403" i="22"/>
  <c r="AG403" i="22" s="1"/>
  <c r="AJ403" i="22"/>
  <c r="Y404" i="22"/>
  <c r="Z404" i="22" s="1"/>
  <c r="AA404" i="22"/>
  <c r="AB404" i="22"/>
  <c r="AD404" i="22"/>
  <c r="AE404" i="22" s="1"/>
  <c r="AF404" i="22"/>
  <c r="AG404" i="22" s="1"/>
  <c r="AJ404" i="22"/>
  <c r="Y405" i="22"/>
  <c r="Z405" i="22" s="1"/>
  <c r="AA405" i="22"/>
  <c r="AB405" i="22"/>
  <c r="AD405" i="22"/>
  <c r="AE405" i="22" s="1"/>
  <c r="AF405" i="22"/>
  <c r="AG405" i="22" s="1"/>
  <c r="AJ405" i="22"/>
  <c r="Y406" i="22"/>
  <c r="Z406" i="22" s="1"/>
  <c r="AA406" i="22"/>
  <c r="AB406" i="22"/>
  <c r="AD406" i="22"/>
  <c r="AE406" i="22" s="1"/>
  <c r="AF406" i="22"/>
  <c r="AG406" i="22" s="1"/>
  <c r="AJ406" i="22"/>
  <c r="Y407" i="22"/>
  <c r="Z407" i="22" s="1"/>
  <c r="AA407" i="22"/>
  <c r="AB407" i="22"/>
  <c r="AD407" i="22"/>
  <c r="AE407" i="22" s="1"/>
  <c r="AF407" i="22"/>
  <c r="AG407" i="22" s="1"/>
  <c r="AJ407" i="22"/>
  <c r="Z8" i="22"/>
  <c r="AC244" i="22" l="1"/>
  <c r="AC179" i="22"/>
  <c r="AC359" i="22"/>
  <c r="AC55" i="22"/>
  <c r="AC47" i="22"/>
  <c r="AC64" i="22"/>
  <c r="AC204" i="22"/>
  <c r="AC115" i="22"/>
  <c r="AC388" i="22"/>
  <c r="AC176" i="22"/>
  <c r="AC160" i="22"/>
  <c r="AC128" i="22"/>
  <c r="AC203" i="22"/>
  <c r="AA292" i="28"/>
  <c r="AA272" i="28"/>
  <c r="AA241" i="28"/>
  <c r="AA186" i="28"/>
  <c r="AA170" i="28"/>
  <c r="AA166" i="28"/>
  <c r="AA162" i="28"/>
  <c r="AA158" i="28"/>
  <c r="AA154" i="28"/>
  <c r="AA146" i="28"/>
  <c r="AA127" i="28"/>
  <c r="AA123" i="28"/>
  <c r="AA119" i="28"/>
  <c r="AA115" i="28"/>
  <c r="AA111" i="28"/>
  <c r="AA107" i="28"/>
  <c r="AA103" i="28"/>
  <c r="AA99" i="28"/>
  <c r="AA95" i="28"/>
  <c r="AA91" i="28"/>
  <c r="AA87" i="28"/>
  <c r="AA83" i="28"/>
  <c r="AA79" i="28"/>
  <c r="AA40" i="28"/>
  <c r="AA36" i="28"/>
  <c r="AA32" i="28"/>
  <c r="AA28" i="28"/>
  <c r="AA24" i="28"/>
  <c r="AA20" i="28"/>
  <c r="AA16" i="28"/>
  <c r="AA12" i="28"/>
  <c r="AA307" i="28"/>
  <c r="AA303" i="28"/>
  <c r="AA299" i="28"/>
  <c r="AA268" i="28"/>
  <c r="AA264" i="28"/>
  <c r="AA260" i="28"/>
  <c r="AA237" i="28"/>
  <c r="AA233" i="28"/>
  <c r="AA229" i="28"/>
  <c r="AA225" i="28"/>
  <c r="AA221" i="28"/>
  <c r="AA217" i="28"/>
  <c r="AA213" i="28"/>
  <c r="AA209" i="28"/>
  <c r="AA205" i="28"/>
  <c r="AA201" i="28"/>
  <c r="AA142" i="28"/>
  <c r="AA138" i="28"/>
  <c r="AA134" i="28"/>
  <c r="AA75" i="28"/>
  <c r="AA71" i="28"/>
  <c r="AA67" i="28"/>
  <c r="AA63" i="28"/>
  <c r="AA59" i="28"/>
  <c r="AA55" i="28"/>
  <c r="AA51" i="28"/>
  <c r="AA47" i="28"/>
  <c r="AA174" i="28"/>
  <c r="AA291" i="28"/>
  <c r="AA252" i="28"/>
  <c r="AA189" i="28"/>
  <c r="AA165" i="28"/>
  <c r="AA145" i="28"/>
  <c r="AA114" i="28"/>
  <c r="AA94" i="28"/>
  <c r="AA78" i="28"/>
  <c r="AA15" i="28"/>
  <c r="AA306" i="28"/>
  <c r="AA302" i="28"/>
  <c r="AA298" i="28"/>
  <c r="AA271" i="28"/>
  <c r="AA267" i="28"/>
  <c r="AA263" i="28"/>
  <c r="AA259" i="28"/>
  <c r="AA240" i="28"/>
  <c r="AA236" i="28"/>
  <c r="AA232" i="28"/>
  <c r="AA228" i="28"/>
  <c r="AA224" i="28"/>
  <c r="AA220" i="28"/>
  <c r="AA216" i="28"/>
  <c r="AA212" i="28"/>
  <c r="AA208" i="28"/>
  <c r="AA204" i="28"/>
  <c r="AA200" i="28"/>
  <c r="AA141" i="28"/>
  <c r="AA137" i="28"/>
  <c r="AA133" i="28"/>
  <c r="AA74" i="28"/>
  <c r="AA70" i="28"/>
  <c r="AA66" i="28"/>
  <c r="AA62" i="28"/>
  <c r="AA58" i="28"/>
  <c r="AA54" i="28"/>
  <c r="AA50" i="28"/>
  <c r="AA46" i="28"/>
  <c r="AA276" i="28"/>
  <c r="AA257" i="28"/>
  <c r="AA150" i="28"/>
  <c r="AA295" i="28"/>
  <c r="AA275" i="28"/>
  <c r="AA197" i="28"/>
  <c r="AA177" i="28"/>
  <c r="AA157" i="28"/>
  <c r="AA126" i="28"/>
  <c r="AA106" i="28"/>
  <c r="AA86" i="28"/>
  <c r="AA39" i="28"/>
  <c r="AA31" i="28"/>
  <c r="AA11" i="28"/>
  <c r="AA294" i="28"/>
  <c r="AA290" i="28"/>
  <c r="AA286" i="28"/>
  <c r="AA282" i="28"/>
  <c r="AA278" i="28"/>
  <c r="AA274" i="28"/>
  <c r="AA255" i="28"/>
  <c r="AA251" i="28"/>
  <c r="AA247" i="28"/>
  <c r="AA243" i="28"/>
  <c r="AA196" i="28"/>
  <c r="AA192" i="28"/>
  <c r="AA188" i="28"/>
  <c r="AA184" i="28"/>
  <c r="AA180" i="28"/>
  <c r="AA176" i="28"/>
  <c r="AA172" i="28"/>
  <c r="AA168" i="28"/>
  <c r="AA164" i="28"/>
  <c r="AA160" i="28"/>
  <c r="AA156" i="28"/>
  <c r="AA152" i="28"/>
  <c r="AA148" i="28"/>
  <c r="AA129" i="28"/>
  <c r="AA125" i="28"/>
  <c r="AA121" i="28"/>
  <c r="AA117" i="28"/>
  <c r="AA113" i="28"/>
  <c r="AA109" i="28"/>
  <c r="AA105" i="28"/>
  <c r="AA101" i="28"/>
  <c r="AA97" i="28"/>
  <c r="AA93" i="28"/>
  <c r="AA89" i="28"/>
  <c r="AA85" i="28"/>
  <c r="AA81" i="28"/>
  <c r="AA42" i="28"/>
  <c r="AA38" i="28"/>
  <c r="AA34" i="28"/>
  <c r="AA30" i="28"/>
  <c r="AA26" i="28"/>
  <c r="AA22" i="28"/>
  <c r="AA18" i="28"/>
  <c r="AA14" i="28"/>
  <c r="AA10" i="28"/>
  <c r="AA296" i="28"/>
  <c r="AA280" i="28"/>
  <c r="AA245" i="28"/>
  <c r="AA190" i="28"/>
  <c r="AA279" i="28"/>
  <c r="AA244" i="28"/>
  <c r="AA181" i="28"/>
  <c r="AA161" i="28"/>
  <c r="AA130" i="28"/>
  <c r="AA110" i="28"/>
  <c r="AA19" i="28"/>
  <c r="AA305" i="28"/>
  <c r="AA301" i="28"/>
  <c r="AA270" i="28"/>
  <c r="AA266" i="28"/>
  <c r="AA262" i="28"/>
  <c r="AA239" i="28"/>
  <c r="AA235" i="28"/>
  <c r="AA231" i="28"/>
  <c r="AA227" i="28"/>
  <c r="AA223" i="28"/>
  <c r="AA219" i="28"/>
  <c r="AA215" i="28"/>
  <c r="AA211" i="28"/>
  <c r="AA207" i="28"/>
  <c r="AA203" i="28"/>
  <c r="AA144" i="28"/>
  <c r="AA140" i="28"/>
  <c r="AA136" i="28"/>
  <c r="AA132" i="28"/>
  <c r="AA77" i="28"/>
  <c r="AA73" i="28"/>
  <c r="AA69" i="28"/>
  <c r="AA65" i="28"/>
  <c r="AA61" i="28"/>
  <c r="AA57" i="28"/>
  <c r="AA53" i="28"/>
  <c r="AA49" i="28"/>
  <c r="AA45" i="28"/>
  <c r="AA288" i="28"/>
  <c r="AA253" i="28"/>
  <c r="AA198" i="28"/>
  <c r="AA178" i="28"/>
  <c r="AA287" i="28"/>
  <c r="AA256" i="28"/>
  <c r="AA185" i="28"/>
  <c r="AA169" i="28"/>
  <c r="AA149" i="28"/>
  <c r="AA118" i="28"/>
  <c r="AA98" i="28"/>
  <c r="AA82" i="28"/>
  <c r="AA35" i="28"/>
  <c r="AA27" i="28"/>
  <c r="AA297" i="28"/>
  <c r="AA293" i="28"/>
  <c r="AA289" i="28"/>
  <c r="AA285" i="28"/>
  <c r="AA281" i="28"/>
  <c r="AA277" i="28"/>
  <c r="AA273" i="28"/>
  <c r="AA258" i="28"/>
  <c r="AA254" i="28"/>
  <c r="AA250" i="28"/>
  <c r="AA246" i="28"/>
  <c r="AA242" i="28"/>
  <c r="AA199" i="28"/>
  <c r="AA195" i="28"/>
  <c r="AA191" i="28"/>
  <c r="AA187" i="28"/>
  <c r="AA183" i="28"/>
  <c r="AA179" i="28"/>
  <c r="AA175" i="28"/>
  <c r="AA171" i="28"/>
  <c r="AA167" i="28"/>
  <c r="AA163" i="28"/>
  <c r="AA159" i="28"/>
  <c r="AA155" i="28"/>
  <c r="AA151" i="28"/>
  <c r="AA147" i="28"/>
  <c r="AA128" i="28"/>
  <c r="AA124" i="28"/>
  <c r="AA120" i="28"/>
  <c r="AA116" i="28"/>
  <c r="AA112" i="28"/>
  <c r="AA108" i="28"/>
  <c r="AA104" i="28"/>
  <c r="AA100" i="28"/>
  <c r="AA96" i="28"/>
  <c r="AA92" i="28"/>
  <c r="AA88" i="28"/>
  <c r="AA84" i="28"/>
  <c r="AA80" i="28"/>
  <c r="AA41" i="28"/>
  <c r="AA37" i="28"/>
  <c r="AA33" i="28"/>
  <c r="AA29" i="28"/>
  <c r="AA25" i="28"/>
  <c r="AA21" i="28"/>
  <c r="AA17" i="28"/>
  <c r="AA13" i="28"/>
  <c r="AA9" i="28"/>
  <c r="AA284" i="28"/>
  <c r="AA249" i="28"/>
  <c r="AA194" i="28"/>
  <c r="AA182" i="28"/>
  <c r="AA283" i="28"/>
  <c r="AA248" i="28"/>
  <c r="AA193" i="28"/>
  <c r="AA173" i="28"/>
  <c r="AA153" i="28"/>
  <c r="AA122" i="28"/>
  <c r="AA102" i="28"/>
  <c r="AA90" i="28"/>
  <c r="AA43" i="28"/>
  <c r="AA23" i="28"/>
  <c r="AA304" i="28"/>
  <c r="AA300" i="28"/>
  <c r="AA269" i="28"/>
  <c r="AA265" i="28"/>
  <c r="AA261" i="28"/>
  <c r="AA238" i="28"/>
  <c r="AA234" i="28"/>
  <c r="AA230" i="28"/>
  <c r="AA226" i="28"/>
  <c r="AA222" i="28"/>
  <c r="AA218" i="28"/>
  <c r="AA214" i="28"/>
  <c r="AA210" i="28"/>
  <c r="AA206" i="28"/>
  <c r="AA202" i="28"/>
  <c r="AA143" i="28"/>
  <c r="AA139" i="28"/>
  <c r="AA135" i="28"/>
  <c r="AA131" i="28"/>
  <c r="AA76" i="28"/>
  <c r="AA72" i="28"/>
  <c r="AA68" i="28"/>
  <c r="AA64" i="28"/>
  <c r="AA60" i="28"/>
  <c r="AA56" i="28"/>
  <c r="AA52" i="28"/>
  <c r="AA48" i="28"/>
  <c r="AA44" i="28"/>
  <c r="AC326" i="22"/>
  <c r="AC368" i="22"/>
  <c r="AC267" i="22"/>
  <c r="AC216" i="22"/>
  <c r="AC102" i="22"/>
  <c r="AC69" i="22"/>
  <c r="AC294" i="22"/>
  <c r="AC211" i="22"/>
  <c r="AC271" i="22"/>
  <c r="AC365" i="22"/>
  <c r="AC306" i="22"/>
  <c r="AC172" i="22"/>
  <c r="AC108" i="22"/>
  <c r="AC24" i="22"/>
  <c r="AC59" i="22"/>
  <c r="AC9" i="22"/>
  <c r="AC387" i="22"/>
  <c r="AC347" i="22"/>
  <c r="AC287" i="22"/>
  <c r="AC135" i="22"/>
  <c r="AC111" i="22"/>
  <c r="AC323" i="22"/>
  <c r="AC313" i="22"/>
  <c r="AC296" i="22"/>
  <c r="AC270" i="22"/>
  <c r="AC262" i="22"/>
  <c r="AC170" i="22"/>
  <c r="AC162" i="22"/>
  <c r="AC318" i="22"/>
  <c r="AC196" i="22"/>
  <c r="AC180" i="22"/>
  <c r="AC82" i="22"/>
  <c r="AC66" i="22"/>
  <c r="AC384" i="22"/>
  <c r="AC360" i="22"/>
  <c r="AC352" i="22"/>
  <c r="AC327" i="22"/>
  <c r="AC227" i="22"/>
  <c r="AC125" i="22"/>
  <c r="AC68" i="22"/>
  <c r="AC351" i="22"/>
  <c r="AC343" i="22"/>
  <c r="AC235" i="22"/>
  <c r="AC212" i="22"/>
  <c r="AC112" i="22"/>
  <c r="AC103" i="22"/>
  <c r="AC96" i="22"/>
  <c r="AC27" i="22"/>
  <c r="AC28" i="22"/>
  <c r="AC345" i="22"/>
  <c r="AC171" i="22"/>
  <c r="AC155" i="22"/>
  <c r="AC147" i="22"/>
  <c r="AC80" i="22"/>
  <c r="AC72" i="22"/>
  <c r="AC405" i="22"/>
  <c r="AC355" i="22"/>
  <c r="AC354" i="22"/>
  <c r="AC310" i="22"/>
  <c r="AC256" i="22"/>
  <c r="AC208" i="22"/>
  <c r="AC124" i="22"/>
  <c r="AC98" i="22"/>
  <c r="AC81" i="22"/>
  <c r="AC31" i="22"/>
  <c r="AC14" i="22"/>
  <c r="AC332" i="22"/>
  <c r="AC322" i="22"/>
  <c r="AC302" i="22"/>
  <c r="AC229" i="22"/>
  <c r="AC200" i="22"/>
  <c r="AC192" i="22"/>
  <c r="AC127" i="22"/>
  <c r="AC76" i="22"/>
  <c r="AC58" i="22"/>
  <c r="AC50" i="22"/>
  <c r="AC144" i="22"/>
  <c r="AC44" i="22"/>
  <c r="AC376" i="22"/>
  <c r="AC241" i="22"/>
  <c r="AC148" i="22"/>
  <c r="AC131" i="22"/>
  <c r="AC107" i="22"/>
  <c r="AC99" i="22"/>
  <c r="AC83" i="22"/>
  <c r="AC73" i="22"/>
  <c r="AC19" i="22"/>
  <c r="AC11" i="22"/>
  <c r="AC280" i="22"/>
  <c r="AC404" i="22"/>
  <c r="AC396" i="22"/>
  <c r="AC342" i="22"/>
  <c r="AC311" i="22"/>
  <c r="AC298" i="22"/>
  <c r="AC289" i="22"/>
  <c r="AC281" i="22"/>
  <c r="AC259" i="22"/>
  <c r="AC251" i="22"/>
  <c r="AC191" i="22"/>
  <c r="AC183" i="22"/>
  <c r="AC140" i="22"/>
  <c r="AC120" i="22"/>
  <c r="AC100" i="22"/>
  <c r="AC84" i="22"/>
  <c r="AC74" i="22"/>
  <c r="AC65" i="22"/>
  <c r="AC20" i="22"/>
  <c r="AC12" i="22"/>
  <c r="AC282" i="22"/>
  <c r="AC274" i="22"/>
  <c r="AC273" i="22"/>
  <c r="AC272" i="22"/>
  <c r="AC223" i="22"/>
  <c r="AC184" i="22"/>
  <c r="AC150" i="22"/>
  <c r="AC121" i="22"/>
  <c r="AC85" i="22"/>
  <c r="AC75" i="22"/>
  <c r="AC385" i="22"/>
  <c r="AC319" i="22"/>
  <c r="AC139" i="22"/>
  <c r="AC371" i="22"/>
  <c r="AC353" i="22"/>
  <c r="AC291" i="22"/>
  <c r="AC275" i="22"/>
  <c r="AC245" i="22"/>
  <c r="AC167" i="22"/>
  <c r="AC159" i="22"/>
  <c r="AC151" i="22"/>
  <c r="AC143" i="22"/>
  <c r="AC95" i="22"/>
  <c r="AC23" i="22"/>
  <c r="AC392" i="22"/>
  <c r="AC336" i="22"/>
  <c r="AC263" i="22"/>
  <c r="AC195" i="22"/>
  <c r="AC161" i="22"/>
  <c r="AC153" i="22"/>
  <c r="AC136" i="22"/>
  <c r="AC116" i="22"/>
  <c r="AC104" i="22"/>
  <c r="AC88" i="22"/>
  <c r="AC60" i="22"/>
  <c r="AC52" i="22"/>
  <c r="AC25" i="22"/>
  <c r="AC16" i="22"/>
  <c r="AC393" i="22"/>
  <c r="AC383" i="22"/>
  <c r="AC364" i="22"/>
  <c r="AC339" i="22"/>
  <c r="AC315" i="22"/>
  <c r="AC307" i="22"/>
  <c r="AC305" i="22"/>
  <c r="AC304" i="22"/>
  <c r="AC295" i="22"/>
  <c r="AC286" i="22"/>
  <c r="AC278" i="22"/>
  <c r="AC239" i="22"/>
  <c r="AC163" i="22"/>
  <c r="AC89" i="22"/>
  <c r="AC403" i="22"/>
  <c r="AC395" i="22"/>
  <c r="AC372" i="22"/>
  <c r="AC367" i="22"/>
  <c r="AC356" i="22"/>
  <c r="AC312" i="22"/>
  <c r="AC297" i="22"/>
  <c r="AC288" i="22"/>
  <c r="AC240" i="22"/>
  <c r="AC228" i="22"/>
  <c r="AC197" i="22"/>
  <c r="AC188" i="22"/>
  <c r="AC185" i="22"/>
  <c r="AC175" i="22"/>
  <c r="AC173" i="22"/>
  <c r="AC164" i="22"/>
  <c r="AC123" i="22"/>
  <c r="AC93" i="22"/>
  <c r="AC77" i="22"/>
  <c r="AC53" i="22"/>
  <c r="AC45" i="22"/>
  <c r="AC36" i="22"/>
  <c r="AC35" i="22"/>
  <c r="AC344" i="22"/>
  <c r="AC314" i="22"/>
  <c r="AC299" i="22"/>
  <c r="AC290" i="22"/>
  <c r="AC279" i="22"/>
  <c r="AC266" i="22"/>
  <c r="AC265" i="22"/>
  <c r="AC264" i="22"/>
  <c r="AC252" i="22"/>
  <c r="AC243" i="22"/>
  <c r="AC232" i="22"/>
  <c r="AC231" i="22"/>
  <c r="AC189" i="22"/>
  <c r="AC166" i="22"/>
  <c r="AC156" i="22"/>
  <c r="AC152" i="22"/>
  <c r="AC141" i="22"/>
  <c r="AC132" i="22"/>
  <c r="AC130" i="22"/>
  <c r="AC109" i="22"/>
  <c r="AC67" i="22"/>
  <c r="AC56" i="22"/>
  <c r="AC48" i="22"/>
  <c r="AC39" i="22"/>
  <c r="AC15" i="22"/>
  <c r="AC375" i="22"/>
  <c r="AC374" i="22"/>
  <c r="AC215" i="22"/>
  <c r="AC214" i="22"/>
  <c r="AC57" i="22"/>
  <c r="AC49" i="22"/>
  <c r="AC40" i="22"/>
  <c r="AC330" i="22"/>
  <c r="AC317" i="22"/>
  <c r="AC316" i="22"/>
  <c r="AC283" i="22"/>
  <c r="AC236" i="22"/>
  <c r="AC220" i="22"/>
  <c r="AC202" i="22"/>
  <c r="AC157" i="22"/>
  <c r="AC134" i="22"/>
  <c r="AC400" i="22"/>
  <c r="AC391" i="22"/>
  <c r="AC380" i="22"/>
  <c r="AC379" i="22"/>
  <c r="AC377" i="22"/>
  <c r="AC362" i="22"/>
  <c r="AC348" i="22"/>
  <c r="AC333" i="22"/>
  <c r="AC331" i="22"/>
  <c r="AC303" i="22"/>
  <c r="AC257" i="22"/>
  <c r="AC247" i="22"/>
  <c r="AC205" i="22"/>
  <c r="AC194" i="22"/>
  <c r="AC182" i="22"/>
  <c r="AC119" i="22"/>
  <c r="AC118" i="22"/>
  <c r="AC41" i="22"/>
  <c r="AC363" i="22"/>
  <c r="AC340" i="22"/>
  <c r="AC335" i="22"/>
  <c r="AC248" i="22"/>
  <c r="AC237" i="22"/>
  <c r="AC224" i="22"/>
  <c r="AC207" i="22"/>
  <c r="AC92" i="22"/>
  <c r="AC61" i="22"/>
  <c r="AC43" i="22"/>
  <c r="AC32" i="22"/>
  <c r="AC10" i="22"/>
  <c r="T300" i="28"/>
  <c r="T199" i="28"/>
  <c r="T191" i="28"/>
  <c r="T138" i="28"/>
  <c r="T186" i="28"/>
  <c r="T155" i="28"/>
  <c r="T227" i="28"/>
  <c r="T280" i="28"/>
  <c r="T234" i="28"/>
  <c r="T161" i="28"/>
  <c r="T154" i="28"/>
  <c r="T287" i="28"/>
  <c r="T255" i="28"/>
  <c r="T217" i="28"/>
  <c r="T207" i="28"/>
  <c r="T171" i="28"/>
  <c r="T168" i="28"/>
  <c r="T146" i="28"/>
  <c r="T139" i="28"/>
  <c r="T100" i="28"/>
  <c r="T93" i="28"/>
  <c r="T86" i="28"/>
  <c r="T243" i="28"/>
  <c r="T226" i="28"/>
  <c r="T223" i="28"/>
  <c r="T209" i="28"/>
  <c r="T117" i="28"/>
  <c r="T264" i="28"/>
  <c r="T250" i="28"/>
  <c r="T216" i="28"/>
  <c r="T195" i="28"/>
  <c r="T177" i="28"/>
  <c r="T170" i="28"/>
  <c r="T92" i="28"/>
  <c r="T85" i="28"/>
  <c r="T299" i="28"/>
  <c r="T296" i="28"/>
  <c r="T271" i="28"/>
  <c r="T235" i="28"/>
  <c r="T232" i="28"/>
  <c r="T109" i="28"/>
  <c r="T292" i="28"/>
  <c r="T225" i="28"/>
  <c r="T218" i="28"/>
  <c r="T208" i="28"/>
  <c r="T123" i="28"/>
  <c r="T116" i="28"/>
  <c r="T101" i="28"/>
  <c r="T94" i="28"/>
  <c r="T305" i="28"/>
  <c r="T273" i="28"/>
  <c r="T263" i="28"/>
  <c r="T179" i="28"/>
  <c r="T137" i="28"/>
  <c r="T130" i="28"/>
  <c r="T76" i="28"/>
  <c r="T69" i="28"/>
  <c r="T62" i="28"/>
  <c r="T39" i="28"/>
  <c r="T32" i="28"/>
  <c r="T25" i="28"/>
  <c r="T301" i="28"/>
  <c r="T293" i="28"/>
  <c r="T284" i="28"/>
  <c r="T274" i="28"/>
  <c r="T265" i="28"/>
  <c r="T256" i="28"/>
  <c r="T247" i="28"/>
  <c r="T219" i="28"/>
  <c r="T210" i="28"/>
  <c r="T201" i="28"/>
  <c r="T192" i="28"/>
  <c r="T183" i="28"/>
  <c r="T147" i="28"/>
  <c r="T52" i="28"/>
  <c r="T45" i="28"/>
  <c r="T15" i="28"/>
  <c r="T295" i="28"/>
  <c r="T286" i="28"/>
  <c r="T267" i="28"/>
  <c r="T258" i="28"/>
  <c r="T249" i="28"/>
  <c r="T240" i="28"/>
  <c r="T231" i="28"/>
  <c r="T203" i="28"/>
  <c r="T194" i="28"/>
  <c r="T185" i="28"/>
  <c r="T176" i="28"/>
  <c r="T167" i="28"/>
  <c r="T160" i="28"/>
  <c r="T68" i="28"/>
  <c r="T61" i="28"/>
  <c r="T54" i="28"/>
  <c r="T31" i="28"/>
  <c r="T24" i="28"/>
  <c r="T17" i="28"/>
  <c r="T156" i="28"/>
  <c r="T306" i="28"/>
  <c r="T297" i="28"/>
  <c r="T288" i="28"/>
  <c r="T279" i="28"/>
  <c r="T251" i="28"/>
  <c r="T242" i="28"/>
  <c r="T233" i="28"/>
  <c r="T224" i="28"/>
  <c r="T215" i="28"/>
  <c r="T187" i="28"/>
  <c r="T178" i="28"/>
  <c r="T169" i="28"/>
  <c r="T129" i="28"/>
  <c r="T115" i="28"/>
  <c r="T108" i="28"/>
  <c r="T84" i="28"/>
  <c r="T77" i="28"/>
  <c r="T70" i="28"/>
  <c r="T40" i="28"/>
  <c r="T33" i="28"/>
  <c r="T294" i="28"/>
  <c r="T285" i="28"/>
  <c r="T275" i="28"/>
  <c r="T266" i="28"/>
  <c r="T257" i="28"/>
  <c r="T248" i="28"/>
  <c r="T239" i="28"/>
  <c r="T211" i="28"/>
  <c r="T202" i="28"/>
  <c r="T193" i="28"/>
  <c r="T184" i="28"/>
  <c r="T175" i="28"/>
  <c r="T60" i="28"/>
  <c r="T53" i="28"/>
  <c r="T46" i="28"/>
  <c r="T23" i="28"/>
  <c r="T16" i="28"/>
  <c r="T153" i="28"/>
  <c r="T148" i="28"/>
  <c r="T143" i="28"/>
  <c r="T135" i="28"/>
  <c r="T127" i="28"/>
  <c r="T122" i="28"/>
  <c r="T114" i="28"/>
  <c r="T106" i="28"/>
  <c r="T98" i="28"/>
  <c r="T90" i="28"/>
  <c r="T82" i="28"/>
  <c r="T74" i="28"/>
  <c r="T66" i="28"/>
  <c r="T58" i="28"/>
  <c r="T50" i="28"/>
  <c r="T42" i="28"/>
  <c r="T37" i="28"/>
  <c r="T29" i="28"/>
  <c r="T21" i="28"/>
  <c r="T13" i="28"/>
  <c r="T303" i="28"/>
  <c r="T290" i="28"/>
  <c r="T282" i="28"/>
  <c r="T277" i="28"/>
  <c r="T269" i="28"/>
  <c r="T261" i="28"/>
  <c r="T253" i="28"/>
  <c r="T245" i="28"/>
  <c r="T237" i="28"/>
  <c r="T229" i="28"/>
  <c r="T221" i="28"/>
  <c r="T213" i="28"/>
  <c r="T205" i="28"/>
  <c r="T197" i="28"/>
  <c r="T189" i="28"/>
  <c r="T181" i="28"/>
  <c r="T173" i="28"/>
  <c r="T165" i="28"/>
  <c r="T163" i="28"/>
  <c r="T158" i="28"/>
  <c r="T150" i="28"/>
  <c r="T140" i="28"/>
  <c r="T132" i="28"/>
  <c r="T124" i="28"/>
  <c r="T119" i="28"/>
  <c r="T111" i="28"/>
  <c r="T103" i="28"/>
  <c r="T95" i="28"/>
  <c r="T87" i="28"/>
  <c r="T79" i="28"/>
  <c r="T71" i="28"/>
  <c r="T63" i="28"/>
  <c r="T55" i="28"/>
  <c r="T47" i="28"/>
  <c r="T34" i="28"/>
  <c r="T26" i="28"/>
  <c r="T18" i="28"/>
  <c r="T10" i="28"/>
  <c r="T152" i="28"/>
  <c r="T142" i="28"/>
  <c r="T134" i="28"/>
  <c r="T126" i="28"/>
  <c r="T121" i="28"/>
  <c r="T113" i="28"/>
  <c r="T105" i="28"/>
  <c r="T97" i="28"/>
  <c r="T89" i="28"/>
  <c r="T81" i="28"/>
  <c r="T73" i="28"/>
  <c r="T65" i="28"/>
  <c r="T57" i="28"/>
  <c r="T49" i="28"/>
  <c r="T41" i="28"/>
  <c r="T36" i="28"/>
  <c r="T28" i="28"/>
  <c r="T20" i="28"/>
  <c r="T12" i="28"/>
  <c r="T302" i="28"/>
  <c r="T289" i="28"/>
  <c r="T281" i="28"/>
  <c r="T276" i="28"/>
  <c r="T268" i="28"/>
  <c r="T260" i="28"/>
  <c r="T252" i="28"/>
  <c r="T244" i="28"/>
  <c r="T236" i="28"/>
  <c r="T228" i="28"/>
  <c r="T220" i="28"/>
  <c r="T212" i="28"/>
  <c r="T204" i="28"/>
  <c r="T196" i="28"/>
  <c r="T188" i="28"/>
  <c r="T180" i="28"/>
  <c r="T172" i="28"/>
  <c r="T162" i="28"/>
  <c r="T157" i="28"/>
  <c r="T149" i="28"/>
  <c r="T118" i="28"/>
  <c r="T110" i="28"/>
  <c r="T102" i="28"/>
  <c r="T164" i="28"/>
  <c r="T159" i="28"/>
  <c r="T144" i="28"/>
  <c r="T136" i="28"/>
  <c r="T128" i="28"/>
  <c r="T107" i="28"/>
  <c r="T99" i="28"/>
  <c r="T91" i="28"/>
  <c r="T83" i="28"/>
  <c r="T75" i="28"/>
  <c r="T67" i="28"/>
  <c r="T59" i="28"/>
  <c r="T51" i="28"/>
  <c r="T43" i="28"/>
  <c r="T38" i="28"/>
  <c r="T30" i="28"/>
  <c r="T22" i="28"/>
  <c r="T14" i="28"/>
  <c r="T304" i="28"/>
  <c r="T291" i="28"/>
  <c r="T283" i="28"/>
  <c r="T278" i="28"/>
  <c r="T270" i="28"/>
  <c r="T262" i="28"/>
  <c r="T254" i="28"/>
  <c r="T246" i="28"/>
  <c r="T238" i="28"/>
  <c r="T230" i="28"/>
  <c r="T222" i="28"/>
  <c r="T214" i="28"/>
  <c r="T206" i="28"/>
  <c r="T198" i="28"/>
  <c r="T190" i="28"/>
  <c r="T182" i="28"/>
  <c r="T174" i="28"/>
  <c r="T166" i="28"/>
  <c r="T151" i="28"/>
  <c r="T141" i="28"/>
  <c r="T133" i="28"/>
  <c r="T125" i="28"/>
  <c r="T120" i="28"/>
  <c r="T112" i="28"/>
  <c r="T104" i="28"/>
  <c r="T96" i="28"/>
  <c r="T88" i="28"/>
  <c r="T80" i="28"/>
  <c r="T72" i="28"/>
  <c r="T64" i="28"/>
  <c r="T56" i="28"/>
  <c r="T48" i="28"/>
  <c r="T35" i="28"/>
  <c r="T27" i="28"/>
  <c r="T19" i="28"/>
  <c r="T11" i="28"/>
  <c r="T9" i="28"/>
  <c r="T307" i="28"/>
  <c r="AC406" i="22"/>
  <c r="AC397" i="22"/>
  <c r="AC378" i="22"/>
  <c r="AC369" i="22"/>
  <c r="AC346" i="22"/>
  <c r="AC337" i="22"/>
  <c r="AC321" i="22"/>
  <c r="AC320" i="22"/>
  <c r="AC233" i="22"/>
  <c r="AC219" i="22"/>
  <c r="AC213" i="22"/>
  <c r="AC193" i="22"/>
  <c r="AC389" i="22"/>
  <c r="AC373" i="22"/>
  <c r="AC350" i="22"/>
  <c r="AC341" i="22"/>
  <c r="AC217" i="22"/>
  <c r="AC199" i="22"/>
  <c r="AC198" i="22"/>
  <c r="AC381" i="22"/>
  <c r="AC358" i="22"/>
  <c r="AC349" i="22"/>
  <c r="AC325" i="22"/>
  <c r="AC324" i="22"/>
  <c r="AC255" i="22"/>
  <c r="AC249" i="22"/>
  <c r="AC206" i="22"/>
  <c r="AC168" i="22"/>
  <c r="AC407" i="22"/>
  <c r="AC401" i="22"/>
  <c r="AC366" i="22"/>
  <c r="AC357" i="22"/>
  <c r="AC334" i="22"/>
  <c r="AC253" i="22"/>
  <c r="AC230" i="22"/>
  <c r="AC221" i="22"/>
  <c r="AC187" i="22"/>
  <c r="AC186" i="22"/>
  <c r="AC399" i="22"/>
  <c r="AC370" i="22"/>
  <c r="AC361" i="22"/>
  <c r="AC338" i="22"/>
  <c r="AC329" i="22"/>
  <c r="AC328" i="22"/>
  <c r="AC309" i="22"/>
  <c r="AC308" i="22"/>
  <c r="AC301" i="22"/>
  <c r="AC300" i="22"/>
  <c r="AC293" i="22"/>
  <c r="AC292" i="22"/>
  <c r="AC285" i="22"/>
  <c r="AC284" i="22"/>
  <c r="AC277" i="22"/>
  <c r="AC276" i="22"/>
  <c r="AC269" i="22"/>
  <c r="AC268" i="22"/>
  <c r="AC261" i="22"/>
  <c r="AC260" i="22"/>
  <c r="AC225" i="22"/>
  <c r="AC209" i="22"/>
  <c r="AC210" i="22"/>
  <c r="AC201" i="22"/>
  <c r="AC178" i="22"/>
  <c r="AC169" i="22"/>
  <c r="AC146" i="22"/>
  <c r="AC137" i="22"/>
  <c r="AC114" i="22"/>
  <c r="AC105" i="22"/>
  <c r="AC91" i="22"/>
  <c r="AC90" i="22"/>
  <c r="AC79" i="22"/>
  <c r="AC78" i="22"/>
  <c r="AC71" i="22"/>
  <c r="AC70" i="22"/>
  <c r="AC63" i="22"/>
  <c r="AC62" i="22"/>
  <c r="AC54" i="22"/>
  <c r="AC46" i="22"/>
  <c r="AC30" i="22"/>
  <c r="AC21" i="22"/>
  <c r="AC177" i="22"/>
  <c r="AC154" i="22"/>
  <c r="AC145" i="22"/>
  <c r="AC122" i="22"/>
  <c r="AC113" i="22"/>
  <c r="AC87" i="22"/>
  <c r="AC86" i="22"/>
  <c r="AC34" i="22"/>
  <c r="AC29" i="22"/>
  <c r="AC190" i="22"/>
  <c r="AC181" i="22"/>
  <c r="AC158" i="22"/>
  <c r="AC149" i="22"/>
  <c r="AC126" i="22"/>
  <c r="AC117" i="22"/>
  <c r="AC94" i="22"/>
  <c r="AC51" i="22"/>
  <c r="AC42" i="22"/>
  <c r="AC33" i="22"/>
  <c r="AC18" i="22"/>
  <c r="AC138" i="22"/>
  <c r="AC129" i="22"/>
  <c r="AC106" i="22"/>
  <c r="AC97" i="22"/>
  <c r="AC38" i="22"/>
  <c r="AC22" i="22"/>
  <c r="AC13" i="22"/>
  <c r="AC174" i="22"/>
  <c r="AC165" i="22"/>
  <c r="AC142" i="22"/>
  <c r="AC133" i="22"/>
  <c r="AC110" i="22"/>
  <c r="AC101" i="22"/>
  <c r="AC37" i="22"/>
  <c r="AC26" i="22"/>
  <c r="AC17" i="22"/>
  <c r="AC402" i="22"/>
  <c r="AC398" i="22"/>
  <c r="AC394" i="22"/>
  <c r="AC390" i="22"/>
  <c r="AC382" i="22"/>
  <c r="AC386" i="22"/>
  <c r="AC258" i="22"/>
  <c r="AC254" i="22"/>
  <c r="AC250" i="22"/>
  <c r="AC246" i="22"/>
  <c r="AC242" i="22"/>
  <c r="AC238" i="22"/>
  <c r="AC222" i="22"/>
  <c r="AC226" i="22"/>
  <c r="AC234" i="22"/>
  <c r="AC218" i="22"/>
  <c r="Y5" i="28" l="1"/>
  <c r="Y6" i="28" s="1"/>
  <c r="X5" i="28"/>
  <c r="X6" i="28" s="1"/>
  <c r="W5" i="28"/>
  <c r="W6" i="28" s="1"/>
  <c r="V5" i="28"/>
  <c r="V6" i="28" s="1"/>
  <c r="AL4" i="22"/>
  <c r="AL5" i="22" s="1"/>
  <c r="AK4" i="22"/>
  <c r="AK5" i="22" s="1"/>
  <c r="AI4" i="22"/>
  <c r="AJ5" i="22" s="1"/>
  <c r="Q92" i="22"/>
  <c r="Q222" i="22"/>
  <c r="Q229" i="22"/>
  <c r="Q234" i="22"/>
  <c r="Q236" i="22"/>
  <c r="Q250" i="22"/>
  <c r="Q252" i="22"/>
  <c r="Q266" i="22"/>
  <c r="Q268" i="22"/>
  <c r="Q277" i="22"/>
  <c r="Q292" i="22"/>
  <c r="Q298" i="22"/>
  <c r="Q300" i="22"/>
  <c r="Q324" i="22"/>
  <c r="Q327" i="22"/>
  <c r="Q330" i="22"/>
  <c r="Q332" i="22"/>
  <c r="Q344" i="22"/>
  <c r="Q395" i="22"/>
  <c r="R92" i="22" l="1"/>
  <c r="T92" i="22" s="1"/>
  <c r="R332" i="22"/>
  <c r="T332" i="22" s="1"/>
  <c r="R298" i="22"/>
  <c r="T298" i="22" s="1"/>
  <c r="R236" i="22"/>
  <c r="T236" i="22" s="1"/>
  <c r="R266" i="22"/>
  <c r="T266" i="22" s="1"/>
  <c r="R234" i="22"/>
  <c r="T234" i="22" s="1"/>
  <c r="R327" i="22"/>
  <c r="T327" i="22" s="1"/>
  <c r="R324" i="22"/>
  <c r="T324" i="22" s="1"/>
  <c r="R300" i="22"/>
  <c r="T300" i="22" s="1"/>
  <c r="R277" i="22"/>
  <c r="T277" i="22" s="1"/>
  <c r="R395" i="22"/>
  <c r="T395" i="22" s="1"/>
  <c r="R252" i="22"/>
  <c r="T252" i="22" s="1"/>
  <c r="R330" i="22"/>
  <c r="T330" i="22" s="1"/>
  <c r="R229" i="22"/>
  <c r="T229" i="22" s="1"/>
  <c r="R222" i="22"/>
  <c r="T222" i="22" s="1"/>
  <c r="R292" i="22"/>
  <c r="T292" i="22" s="1"/>
  <c r="R268" i="22"/>
  <c r="T268" i="22" s="1"/>
  <c r="R344" i="22"/>
  <c r="T344" i="22" s="1"/>
  <c r="R250" i="22"/>
  <c r="T250" i="22" s="1"/>
  <c r="AI5" i="22"/>
  <c r="Q380" i="22"/>
  <c r="Q372" i="22"/>
  <c r="Q362" i="22"/>
  <c r="Q296" i="22"/>
  <c r="Q174" i="22"/>
  <c r="Q158" i="22"/>
  <c r="Q142" i="22"/>
  <c r="Q406" i="22"/>
  <c r="Q388" i="22"/>
  <c r="Q363" i="22"/>
  <c r="Q354" i="22"/>
  <c r="Q353" i="22"/>
  <c r="Q343" i="22"/>
  <c r="Q314" i="22"/>
  <c r="Q394" i="22"/>
  <c r="Q376" i="22"/>
  <c r="Q367" i="22"/>
  <c r="Q364" i="22"/>
  <c r="Q336" i="22"/>
  <c r="Q276" i="22"/>
  <c r="Q170" i="22"/>
  <c r="Q154" i="22"/>
  <c r="Q138" i="22"/>
  <c r="Q126" i="22"/>
  <c r="Q384" i="22"/>
  <c r="Q383" i="22"/>
  <c r="Q341" i="22"/>
  <c r="Q313" i="22"/>
  <c r="Q403" i="22"/>
  <c r="Q398" i="22"/>
  <c r="Q368" i="22"/>
  <c r="Q351" i="22"/>
  <c r="Q305" i="22"/>
  <c r="Q301" i="22"/>
  <c r="Q287" i="22"/>
  <c r="Q284" i="22"/>
  <c r="Q282" i="22"/>
  <c r="Q264" i="22"/>
  <c r="Q241" i="22"/>
  <c r="Q221" i="22"/>
  <c r="Q121" i="22"/>
  <c r="Q108" i="22"/>
  <c r="Q100" i="22"/>
  <c r="Q399" i="22"/>
  <c r="Q397" i="22"/>
  <c r="Q393" i="22"/>
  <c r="Q392" i="22"/>
  <c r="Q381" i="22"/>
  <c r="Q377" i="22"/>
  <c r="Q365" i="22"/>
  <c r="Q361" i="22"/>
  <c r="Q360" i="22"/>
  <c r="Q348" i="22"/>
  <c r="Q347" i="22"/>
  <c r="Q345" i="22"/>
  <c r="Q340" i="22"/>
  <c r="Q338" i="22"/>
  <c r="Q329" i="22"/>
  <c r="Q323" i="22"/>
  <c r="Q308" i="22"/>
  <c r="Q306" i="22"/>
  <c r="Q302" i="22"/>
  <c r="Q297" i="22"/>
  <c r="Q291" i="22"/>
  <c r="Q285" i="22"/>
  <c r="Q275" i="22"/>
  <c r="Q274" i="22"/>
  <c r="Q265" i="22"/>
  <c r="Q261" i="22"/>
  <c r="Q247" i="22"/>
  <c r="Q233" i="22"/>
  <c r="Q226" i="22"/>
  <c r="Q214" i="22"/>
  <c r="Q210" i="22"/>
  <c r="Q202" i="22"/>
  <c r="Q198" i="22"/>
  <c r="Q194" i="22"/>
  <c r="Q190" i="22"/>
  <c r="Q186" i="22"/>
  <c r="Q182" i="22"/>
  <c r="Q178" i="22"/>
  <c r="Q176" i="22"/>
  <c r="Q168" i="22"/>
  <c r="Q166" i="22"/>
  <c r="Q160" i="22"/>
  <c r="Q152" i="22"/>
  <c r="Q150" i="22"/>
  <c r="Q144" i="22"/>
  <c r="Q136" i="22"/>
  <c r="Q134" i="22"/>
  <c r="Q132" i="22"/>
  <c r="Q120" i="22"/>
  <c r="Q111" i="22"/>
  <c r="Q103" i="22"/>
  <c r="Q95" i="22"/>
  <c r="Q87" i="22"/>
  <c r="Q79" i="22"/>
  <c r="Q65" i="22"/>
  <c r="Q49" i="22"/>
  <c r="Q339" i="22"/>
  <c r="Q307" i="22"/>
  <c r="Q295" i="22"/>
  <c r="Q281" i="22"/>
  <c r="Q401" i="22"/>
  <c r="Q387" i="22"/>
  <c r="Q385" i="22"/>
  <c r="Q325" i="22"/>
  <c r="Q322" i="22"/>
  <c r="Q290" i="22"/>
  <c r="Q273" i="22"/>
  <c r="Q267" i="22"/>
  <c r="Q235" i="22"/>
  <c r="Q402" i="22"/>
  <c r="Q391" i="22"/>
  <c r="Q389" i="22"/>
  <c r="Q371" i="22"/>
  <c r="Q369" i="22"/>
  <c r="Q359" i="22"/>
  <c r="Q357" i="22"/>
  <c r="Q355" i="22"/>
  <c r="Q335" i="22"/>
  <c r="Q331" i="22"/>
  <c r="Q321" i="22"/>
  <c r="Q317" i="22"/>
  <c r="Q315" i="22"/>
  <c r="Q303" i="22"/>
  <c r="Q299" i="22"/>
  <c r="Q289" i="22"/>
  <c r="Q283" i="22"/>
  <c r="Q271" i="22"/>
  <c r="Q257" i="22"/>
  <c r="Q253" i="22"/>
  <c r="Q251" i="22"/>
  <c r="Q244" i="22"/>
  <c r="Q242" i="22"/>
  <c r="Q239" i="22"/>
  <c r="Q215" i="22"/>
  <c r="Q213" i="22"/>
  <c r="Q211" i="22"/>
  <c r="Q209" i="22"/>
  <c r="Q207" i="22"/>
  <c r="Q205" i="22"/>
  <c r="Q203" i="22"/>
  <c r="Q201" i="22"/>
  <c r="Q199" i="22"/>
  <c r="Q197" i="22"/>
  <c r="Q195" i="22"/>
  <c r="Q193" i="22"/>
  <c r="Q191" i="22"/>
  <c r="Q189" i="22"/>
  <c r="Q187" i="22"/>
  <c r="Q185" i="22"/>
  <c r="Q183" i="22"/>
  <c r="Q181" i="22"/>
  <c r="Q179" i="22"/>
  <c r="Q169" i="22"/>
  <c r="Q153" i="22"/>
  <c r="Q137" i="22"/>
  <c r="Q127" i="22"/>
  <c r="Q123" i="22"/>
  <c r="Q119" i="22"/>
  <c r="Q115" i="22"/>
  <c r="Q112" i="22"/>
  <c r="Q104" i="22"/>
  <c r="Q96" i="22"/>
  <c r="Q88" i="22"/>
  <c r="Q80" i="22"/>
  <c r="Q62" i="22"/>
  <c r="Q46" i="22"/>
  <c r="Q30" i="22"/>
  <c r="Q14" i="22"/>
  <c r="Q263" i="22"/>
  <c r="Q260" i="22"/>
  <c r="Q259" i="22"/>
  <c r="Q258" i="22"/>
  <c r="Q255" i="22"/>
  <c r="Q254" i="22"/>
  <c r="Q249" i="22"/>
  <c r="Q245" i="22"/>
  <c r="Q243" i="22"/>
  <c r="Q240" i="22"/>
  <c r="Q232" i="22"/>
  <c r="Q230" i="22"/>
  <c r="Q228" i="22"/>
  <c r="Q224" i="22"/>
  <c r="Q220" i="22"/>
  <c r="Q216" i="22"/>
  <c r="Q212" i="22"/>
  <c r="Q208" i="22"/>
  <c r="Q206" i="22"/>
  <c r="Q204" i="22"/>
  <c r="Q200" i="22"/>
  <c r="Q196" i="22"/>
  <c r="Q192" i="22"/>
  <c r="Q188" i="22"/>
  <c r="Q184" i="22"/>
  <c r="Q180" i="22"/>
  <c r="Q172" i="22"/>
  <c r="Q164" i="22"/>
  <c r="Q162" i="22"/>
  <c r="Q156" i="22"/>
  <c r="Q148" i="22"/>
  <c r="Q146" i="22"/>
  <c r="Q140" i="22"/>
  <c r="Q131" i="22"/>
  <c r="Q130" i="22"/>
  <c r="Q128" i="22"/>
  <c r="Q124" i="22"/>
  <c r="Q116" i="22"/>
  <c r="Q113" i="22"/>
  <c r="Q107" i="22"/>
  <c r="Q99" i="22"/>
  <c r="Q97" i="22"/>
  <c r="Q91" i="22"/>
  <c r="Q83" i="22"/>
  <c r="Q81" i="22"/>
  <c r="Q75" i="22"/>
  <c r="Q71" i="22"/>
  <c r="Q67" i="22"/>
  <c r="Q63" i="22"/>
  <c r="Q59" i="22"/>
  <c r="Q55" i="22"/>
  <c r="Q51" i="22"/>
  <c r="Q47" i="22"/>
  <c r="Q43" i="22"/>
  <c r="Q39" i="22"/>
  <c r="Q35" i="22"/>
  <c r="Q31" i="22"/>
  <c r="Q27" i="22"/>
  <c r="Q23" i="22"/>
  <c r="Q19" i="22"/>
  <c r="Q15" i="22"/>
  <c r="Q309" i="22"/>
  <c r="Q379" i="22"/>
  <c r="Q375" i="22"/>
  <c r="Q373" i="22"/>
  <c r="Q356" i="22"/>
  <c r="Q350" i="22"/>
  <c r="Q337" i="22"/>
  <c r="Q333" i="22"/>
  <c r="Q319" i="22"/>
  <c r="Q316" i="22"/>
  <c r="Q311" i="22"/>
  <c r="Q293" i="22"/>
  <c r="Q279" i="22"/>
  <c r="Q269" i="22"/>
  <c r="Q237" i="22"/>
  <c r="Q223" i="22"/>
  <c r="Q151" i="22"/>
  <c r="Q141" i="22"/>
  <c r="Q94" i="22"/>
  <c r="Q84" i="22"/>
  <c r="Q78" i="22"/>
  <c r="Q11" i="22"/>
  <c r="Q76" i="22"/>
  <c r="Q72" i="22"/>
  <c r="Q68" i="22"/>
  <c r="Q64" i="22"/>
  <c r="Q60" i="22"/>
  <c r="Q56" i="22"/>
  <c r="Q52" i="22"/>
  <c r="Q48" i="22"/>
  <c r="Q44" i="22"/>
  <c r="Q40" i="22"/>
  <c r="Q36" i="22"/>
  <c r="Q32" i="22"/>
  <c r="Q28" i="22"/>
  <c r="Q24" i="22"/>
  <c r="Q20" i="22"/>
  <c r="Q16" i="22"/>
  <c r="Q33" i="22"/>
  <c r="Q17" i="22"/>
  <c r="Q390" i="22"/>
  <c r="Q382" i="22"/>
  <c r="Q374" i="22"/>
  <c r="Q366" i="22"/>
  <c r="Q358" i="22"/>
  <c r="Q386" i="22"/>
  <c r="Q378" i="22"/>
  <c r="Q370" i="22"/>
  <c r="Q352" i="22"/>
  <c r="Q349" i="22"/>
  <c r="Q346" i="22"/>
  <c r="Q328" i="22"/>
  <c r="Q320" i="22"/>
  <c r="Q312" i="22"/>
  <c r="Q304" i="22"/>
  <c r="Q288" i="22"/>
  <c r="Q280" i="22"/>
  <c r="Q272" i="22"/>
  <c r="Q256" i="22"/>
  <c r="Q248" i="22"/>
  <c r="Q342" i="22"/>
  <c r="Q334" i="22"/>
  <c r="Q326" i="22"/>
  <c r="Q318" i="22"/>
  <c r="Q310" i="22"/>
  <c r="Q294" i="22"/>
  <c r="Q286" i="22"/>
  <c r="Q278" i="22"/>
  <c r="Q270" i="22"/>
  <c r="Q262" i="22"/>
  <c r="Q246" i="22"/>
  <c r="Q238" i="22"/>
  <c r="Q218" i="22"/>
  <c r="Q217" i="22"/>
  <c r="Q175" i="22"/>
  <c r="Q171" i="22"/>
  <c r="Q167" i="22"/>
  <c r="Q163" i="22"/>
  <c r="Q159" i="22"/>
  <c r="Q155" i="22"/>
  <c r="Q147" i="22"/>
  <c r="Q143" i="22"/>
  <c r="Q139" i="22"/>
  <c r="Q135" i="22"/>
  <c r="Q122" i="22"/>
  <c r="Q118" i="22"/>
  <c r="Q114" i="22"/>
  <c r="Q110" i="22"/>
  <c r="Q106" i="22"/>
  <c r="Q102" i="22"/>
  <c r="Q98" i="22"/>
  <c r="Q90" i="22"/>
  <c r="Q86" i="22"/>
  <c r="Q82" i="22"/>
  <c r="Q74" i="22"/>
  <c r="Q70" i="22"/>
  <c r="Q66" i="22"/>
  <c r="Q58" i="22"/>
  <c r="Q54" i="22"/>
  <c r="Q50" i="22"/>
  <c r="Q42" i="22"/>
  <c r="Q38" i="22"/>
  <c r="Q34" i="22"/>
  <c r="Q26" i="22"/>
  <c r="Q22" i="22"/>
  <c r="Q18" i="22"/>
  <c r="Q12" i="22"/>
  <c r="Q405" i="22"/>
  <c r="Q407" i="22"/>
  <c r="Q10" i="22"/>
  <c r="Q404" i="22"/>
  <c r="Q396" i="22"/>
  <c r="Q400" i="22"/>
  <c r="Q231" i="22"/>
  <c r="Q225" i="22"/>
  <c r="Q227" i="22"/>
  <c r="Q219" i="22"/>
  <c r="Q177" i="22"/>
  <c r="Q173" i="22"/>
  <c r="Q165" i="22"/>
  <c r="Q161" i="22"/>
  <c r="Q157" i="22"/>
  <c r="Q149" i="22"/>
  <c r="Q145" i="22"/>
  <c r="Q133" i="22"/>
  <c r="Q129" i="22"/>
  <c r="Q125" i="22"/>
  <c r="Q117" i="22"/>
  <c r="Q109" i="22"/>
  <c r="Q105" i="22"/>
  <c r="Q101" i="22"/>
  <c r="Q93" i="22"/>
  <c r="Q89" i="22"/>
  <c r="Q85" i="22"/>
  <c r="Q77" i="22"/>
  <c r="Q73" i="22"/>
  <c r="Q69" i="22"/>
  <c r="Q61" i="22"/>
  <c r="Q57" i="22"/>
  <c r="Q53" i="22"/>
  <c r="Q45" i="22"/>
  <c r="Q41" i="22"/>
  <c r="Q37" i="22"/>
  <c r="Q29" i="22"/>
  <c r="Q25" i="22"/>
  <c r="Q21" i="22"/>
  <c r="Q13" i="22"/>
  <c r="Q9" i="22"/>
  <c r="L213" i="28"/>
  <c r="M213" i="28" s="1"/>
  <c r="L216" i="28"/>
  <c r="M216" i="28" s="1"/>
  <c r="L217" i="28"/>
  <c r="M217" i="28" s="1"/>
  <c r="L220" i="28"/>
  <c r="M220" i="28" s="1"/>
  <c r="L221" i="28"/>
  <c r="M221" i="28" s="1"/>
  <c r="L224" i="28"/>
  <c r="M224" i="28" s="1"/>
  <c r="L227" i="28"/>
  <c r="M227" i="28" s="1"/>
  <c r="L232" i="28"/>
  <c r="M232" i="28" s="1"/>
  <c r="L235" i="28"/>
  <c r="M235" i="28" s="1"/>
  <c r="L240" i="28"/>
  <c r="M240" i="28" s="1"/>
  <c r="L243" i="28"/>
  <c r="M243" i="28" s="1"/>
  <c r="L260" i="28"/>
  <c r="M260" i="28" s="1"/>
  <c r="L9" i="28"/>
  <c r="M9" i="28" s="1"/>
  <c r="L11" i="28"/>
  <c r="M11" i="28" s="1"/>
  <c r="L13" i="28"/>
  <c r="M13" i="28" s="1"/>
  <c r="L14" i="28"/>
  <c r="M14" i="28" s="1"/>
  <c r="L15" i="28"/>
  <c r="M15" i="28" s="1"/>
  <c r="L21" i="28"/>
  <c r="M21" i="28" s="1"/>
  <c r="L22" i="28"/>
  <c r="M22" i="28" s="1"/>
  <c r="L29" i="28"/>
  <c r="M29" i="28" s="1"/>
  <c r="L30" i="28"/>
  <c r="M30" i="28" s="1"/>
  <c r="L37" i="28"/>
  <c r="M37" i="28" s="1"/>
  <c r="L41" i="28"/>
  <c r="M41" i="28" s="1"/>
  <c r="L45" i="28"/>
  <c r="M45" i="28" s="1"/>
  <c r="L53" i="28"/>
  <c r="M53" i="28" s="1"/>
  <c r="L57" i="28"/>
  <c r="M57" i="28" s="1"/>
  <c r="L61" i="28"/>
  <c r="M61" i="28" s="1"/>
  <c r="L65" i="28"/>
  <c r="M65" i="28" s="1"/>
  <c r="L69" i="28"/>
  <c r="M69" i="28" s="1"/>
  <c r="L73" i="28"/>
  <c r="M73" i="28" s="1"/>
  <c r="L77" i="28"/>
  <c r="M77" i="28" s="1"/>
  <c r="L81" i="28"/>
  <c r="M81" i="28" s="1"/>
  <c r="L85" i="28"/>
  <c r="M85" i="28" s="1"/>
  <c r="L86" i="28"/>
  <c r="M86" i="28" s="1"/>
  <c r="L87" i="28"/>
  <c r="M87" i="28" s="1"/>
  <c r="L88" i="28"/>
  <c r="M88" i="28" s="1"/>
  <c r="L89" i="28"/>
  <c r="M89" i="28" s="1"/>
  <c r="L91" i="28"/>
  <c r="M91" i="28" s="1"/>
  <c r="L92" i="28"/>
  <c r="M92" i="28" s="1"/>
  <c r="L94" i="28"/>
  <c r="M94" i="28" s="1"/>
  <c r="L95" i="28"/>
  <c r="M95" i="28" s="1"/>
  <c r="L96" i="28"/>
  <c r="M96" i="28" s="1"/>
  <c r="L97" i="28"/>
  <c r="M97" i="28" s="1"/>
  <c r="L98" i="28"/>
  <c r="M98" i="28" s="1"/>
  <c r="L99" i="28"/>
  <c r="M99" i="28" s="1"/>
  <c r="L100" i="28"/>
  <c r="M100" i="28" s="1"/>
  <c r="L101" i="28"/>
  <c r="M101" i="28" s="1"/>
  <c r="L102" i="28"/>
  <c r="M102" i="28" s="1"/>
  <c r="L103" i="28"/>
  <c r="M103" i="28" s="1"/>
  <c r="L104" i="28"/>
  <c r="M104" i="28" s="1"/>
  <c r="L105" i="28"/>
  <c r="M105" i="28" s="1"/>
  <c r="L106" i="28"/>
  <c r="M106" i="28" s="1"/>
  <c r="L107" i="28"/>
  <c r="M107" i="28" s="1"/>
  <c r="L108" i="28"/>
  <c r="M108" i="28" s="1"/>
  <c r="L109" i="28"/>
  <c r="M109" i="28" s="1"/>
  <c r="L110" i="28"/>
  <c r="M110" i="28" s="1"/>
  <c r="L111" i="28"/>
  <c r="M111" i="28" s="1"/>
  <c r="L112" i="28"/>
  <c r="M112" i="28" s="1"/>
  <c r="L113" i="28"/>
  <c r="M113" i="28" s="1"/>
  <c r="L114" i="28"/>
  <c r="M114" i="28" s="1"/>
  <c r="L115" i="28"/>
  <c r="M115" i="28" s="1"/>
  <c r="L116" i="28"/>
  <c r="M116" i="28" s="1"/>
  <c r="L117" i="28"/>
  <c r="M117" i="28" s="1"/>
  <c r="L118" i="28"/>
  <c r="M118" i="28" s="1"/>
  <c r="L119" i="28"/>
  <c r="M119" i="28" s="1"/>
  <c r="L120" i="28"/>
  <c r="M120" i="28" s="1"/>
  <c r="L121" i="28"/>
  <c r="M121" i="28" s="1"/>
  <c r="L122" i="28"/>
  <c r="M122" i="28" s="1"/>
  <c r="L123" i="28"/>
  <c r="M123" i="28" s="1"/>
  <c r="L124" i="28"/>
  <c r="M124" i="28" s="1"/>
  <c r="L125" i="28"/>
  <c r="M125" i="28" s="1"/>
  <c r="L126" i="28"/>
  <c r="M126" i="28" s="1"/>
  <c r="L127" i="28"/>
  <c r="M127" i="28" s="1"/>
  <c r="L128" i="28"/>
  <c r="M128" i="28" s="1"/>
  <c r="L129" i="28"/>
  <c r="M129" i="28" s="1"/>
  <c r="L130" i="28"/>
  <c r="M130" i="28" s="1"/>
  <c r="L131" i="28"/>
  <c r="M131" i="28" s="1"/>
  <c r="L132" i="28"/>
  <c r="M132" i="28" s="1"/>
  <c r="L133" i="28"/>
  <c r="M133" i="28" s="1"/>
  <c r="L134" i="28"/>
  <c r="M134" i="28" s="1"/>
  <c r="L135" i="28"/>
  <c r="M135" i="28" s="1"/>
  <c r="L136" i="28"/>
  <c r="M136" i="28" s="1"/>
  <c r="L137" i="28"/>
  <c r="M137" i="28" s="1"/>
  <c r="L138" i="28"/>
  <c r="M138" i="28" s="1"/>
  <c r="L139" i="28"/>
  <c r="M139" i="28" s="1"/>
  <c r="L140" i="28"/>
  <c r="M140" i="28" s="1"/>
  <c r="L141" i="28"/>
  <c r="M141" i="28" s="1"/>
  <c r="L142" i="28"/>
  <c r="M142" i="28" s="1"/>
  <c r="L143" i="28"/>
  <c r="M143" i="28" s="1"/>
  <c r="L144" i="28"/>
  <c r="M144" i="28" s="1"/>
  <c r="L145" i="28"/>
  <c r="M145" i="28" s="1"/>
  <c r="L146" i="28"/>
  <c r="M146" i="28" s="1"/>
  <c r="L147" i="28"/>
  <c r="M147" i="28" s="1"/>
  <c r="L148" i="28"/>
  <c r="M148" i="28" s="1"/>
  <c r="L149" i="28"/>
  <c r="M149" i="28" s="1"/>
  <c r="L150" i="28"/>
  <c r="M150" i="28" s="1"/>
  <c r="L151" i="28"/>
  <c r="M151" i="28" s="1"/>
  <c r="L152" i="28"/>
  <c r="M152" i="28" s="1"/>
  <c r="L153" i="28"/>
  <c r="M153" i="28" s="1"/>
  <c r="L154" i="28"/>
  <c r="M154" i="28" s="1"/>
  <c r="L155" i="28"/>
  <c r="M155" i="28" s="1"/>
  <c r="L156" i="28"/>
  <c r="M156" i="28" s="1"/>
  <c r="L157" i="28"/>
  <c r="M157" i="28" s="1"/>
  <c r="L158" i="28"/>
  <c r="M158" i="28" s="1"/>
  <c r="L159" i="28"/>
  <c r="M159" i="28" s="1"/>
  <c r="L160" i="28"/>
  <c r="M160" i="28" s="1"/>
  <c r="L161" i="28"/>
  <c r="M161" i="28" s="1"/>
  <c r="L162" i="28"/>
  <c r="M162" i="28" s="1"/>
  <c r="L163" i="28"/>
  <c r="M163" i="28" s="1"/>
  <c r="L164" i="28"/>
  <c r="M164" i="28" s="1"/>
  <c r="L165" i="28"/>
  <c r="M165" i="28" s="1"/>
  <c r="L166" i="28"/>
  <c r="M166" i="28" s="1"/>
  <c r="L167" i="28"/>
  <c r="M167" i="28" s="1"/>
  <c r="L168" i="28"/>
  <c r="M168" i="28" s="1"/>
  <c r="L169" i="28"/>
  <c r="M169" i="28" s="1"/>
  <c r="L170" i="28"/>
  <c r="M170" i="28" s="1"/>
  <c r="L171" i="28"/>
  <c r="M171" i="28" s="1"/>
  <c r="L172" i="28"/>
  <c r="M172" i="28" s="1"/>
  <c r="L173" i="28"/>
  <c r="M173" i="28" s="1"/>
  <c r="L174" i="28"/>
  <c r="M174" i="28" s="1"/>
  <c r="L175" i="28"/>
  <c r="M175" i="28" s="1"/>
  <c r="L176" i="28"/>
  <c r="M176" i="28" s="1"/>
  <c r="L177" i="28"/>
  <c r="M177" i="28" s="1"/>
  <c r="L178" i="28"/>
  <c r="M178" i="28" s="1"/>
  <c r="L179" i="28"/>
  <c r="M179" i="28" s="1"/>
  <c r="L180" i="28"/>
  <c r="M180" i="28" s="1"/>
  <c r="L181" i="28"/>
  <c r="M181" i="28" s="1"/>
  <c r="L182" i="28"/>
  <c r="M182" i="28" s="1"/>
  <c r="L183" i="28"/>
  <c r="M183" i="28" s="1"/>
  <c r="L184" i="28"/>
  <c r="M184" i="28" s="1"/>
  <c r="L185" i="28"/>
  <c r="M185" i="28" s="1"/>
  <c r="L186" i="28"/>
  <c r="M186" i="28" s="1"/>
  <c r="L187" i="28"/>
  <c r="M187" i="28" s="1"/>
  <c r="L188" i="28"/>
  <c r="M188" i="28" s="1"/>
  <c r="L189" i="28"/>
  <c r="M189" i="28" s="1"/>
  <c r="L190" i="28"/>
  <c r="M190" i="28" s="1"/>
  <c r="L191" i="28"/>
  <c r="M191" i="28" s="1"/>
  <c r="L192" i="28"/>
  <c r="M192" i="28" s="1"/>
  <c r="L193" i="28"/>
  <c r="M193" i="28" s="1"/>
  <c r="L194" i="28"/>
  <c r="M194" i="28" s="1"/>
  <c r="L195" i="28"/>
  <c r="M195" i="28" s="1"/>
  <c r="L196" i="28"/>
  <c r="M196" i="28" s="1"/>
  <c r="L197" i="28"/>
  <c r="M197" i="28" s="1"/>
  <c r="L198" i="28"/>
  <c r="M198" i="28" s="1"/>
  <c r="L199" i="28"/>
  <c r="M199" i="28" s="1"/>
  <c r="L200" i="28"/>
  <c r="M200" i="28" s="1"/>
  <c r="L201" i="28"/>
  <c r="M201" i="28" s="1"/>
  <c r="L202" i="28"/>
  <c r="M202" i="28" s="1"/>
  <c r="L203" i="28"/>
  <c r="M203" i="28" s="1"/>
  <c r="L204" i="28"/>
  <c r="M204" i="28" s="1"/>
  <c r="L205" i="28"/>
  <c r="M205" i="28" s="1"/>
  <c r="L206" i="28"/>
  <c r="M206" i="28" s="1"/>
  <c r="L207" i="28"/>
  <c r="M207" i="28" s="1"/>
  <c r="L208" i="28"/>
  <c r="M208" i="28" s="1"/>
  <c r="L209" i="28"/>
  <c r="M209" i="28" s="1"/>
  <c r="L210" i="28"/>
  <c r="M210" i="28" s="1"/>
  <c r="L211" i="28"/>
  <c r="M211" i="28" s="1"/>
  <c r="L212" i="28"/>
  <c r="M212" i="28" s="1"/>
  <c r="L214" i="28"/>
  <c r="M214" i="28" s="1"/>
  <c r="L215" i="28"/>
  <c r="M215" i="28" s="1"/>
  <c r="L218" i="28"/>
  <c r="M218" i="28" s="1"/>
  <c r="L219" i="28"/>
  <c r="M219" i="28" s="1"/>
  <c r="L222" i="28"/>
  <c r="M222" i="28" s="1"/>
  <c r="L223" i="28"/>
  <c r="M223" i="28" s="1"/>
  <c r="L228" i="28"/>
  <c r="M228" i="28" s="1"/>
  <c r="L231" i="28"/>
  <c r="M231" i="28" s="1"/>
  <c r="L236" i="28"/>
  <c r="M236" i="28" s="1"/>
  <c r="L239" i="28"/>
  <c r="M239" i="28" s="1"/>
  <c r="L244" i="28"/>
  <c r="M244" i="28" s="1"/>
  <c r="J10" i="28"/>
  <c r="J11" i="28"/>
  <c r="J12" i="28"/>
  <c r="J13" i="28"/>
  <c r="J14" i="28"/>
  <c r="J15" i="28"/>
  <c r="J16" i="28"/>
  <c r="J17" i="28"/>
  <c r="J18" i="28"/>
  <c r="J19" i="28"/>
  <c r="J20" i="28"/>
  <c r="J21" i="28"/>
  <c r="J22" i="28"/>
  <c r="J23" i="28"/>
  <c r="J24" i="28"/>
  <c r="J25" i="28"/>
  <c r="J26" i="28"/>
  <c r="J27" i="28"/>
  <c r="J28" i="28"/>
  <c r="J29" i="28"/>
  <c r="J30" i="28"/>
  <c r="J31" i="28"/>
  <c r="J32" i="28"/>
  <c r="J33" i="28"/>
  <c r="J34" i="28"/>
  <c r="J35" i="28"/>
  <c r="J36" i="28"/>
  <c r="J37" i="28"/>
  <c r="J38" i="28"/>
  <c r="J39" i="28"/>
  <c r="J40" i="28"/>
  <c r="J41" i="28"/>
  <c r="J42" i="28"/>
  <c r="J43" i="28"/>
  <c r="J44" i="28"/>
  <c r="J45" i="28"/>
  <c r="J46" i="28"/>
  <c r="J47" i="28"/>
  <c r="J48" i="28"/>
  <c r="J49" i="28"/>
  <c r="J50" i="28"/>
  <c r="J51" i="28"/>
  <c r="J52" i="28"/>
  <c r="J53" i="28"/>
  <c r="J54" i="28"/>
  <c r="J55" i="28"/>
  <c r="J56" i="28"/>
  <c r="J57" i="28"/>
  <c r="J58" i="28"/>
  <c r="J59" i="28"/>
  <c r="J60" i="28"/>
  <c r="J61" i="28"/>
  <c r="J62" i="28"/>
  <c r="J63" i="28"/>
  <c r="J64" i="28"/>
  <c r="J65" i="28"/>
  <c r="J66" i="28"/>
  <c r="J67" i="28"/>
  <c r="J68" i="28"/>
  <c r="J69" i="28"/>
  <c r="J70" i="28"/>
  <c r="J71" i="28"/>
  <c r="J72" i="28"/>
  <c r="J73" i="28"/>
  <c r="J74" i="28"/>
  <c r="J75" i="28"/>
  <c r="J76" i="28"/>
  <c r="J77" i="28"/>
  <c r="J78" i="28"/>
  <c r="J79" i="28"/>
  <c r="J80" i="28"/>
  <c r="J81" i="28"/>
  <c r="J82" i="28"/>
  <c r="J83" i="28"/>
  <c r="J84" i="28"/>
  <c r="J85" i="28"/>
  <c r="J86" i="28"/>
  <c r="J87" i="28"/>
  <c r="J88" i="28"/>
  <c r="J89" i="28"/>
  <c r="J90" i="28"/>
  <c r="J91" i="28"/>
  <c r="J92" i="28"/>
  <c r="J93" i="28"/>
  <c r="J94" i="28"/>
  <c r="J95" i="28"/>
  <c r="J96" i="28"/>
  <c r="J97" i="28"/>
  <c r="J98" i="28"/>
  <c r="J99" i="28"/>
  <c r="J100" i="28"/>
  <c r="J101" i="28"/>
  <c r="J102" i="28"/>
  <c r="J103" i="28"/>
  <c r="J104" i="28"/>
  <c r="J105" i="28"/>
  <c r="J106" i="28"/>
  <c r="J107" i="28"/>
  <c r="J108" i="28"/>
  <c r="J109" i="28"/>
  <c r="J110" i="28"/>
  <c r="J111" i="28"/>
  <c r="J112" i="28"/>
  <c r="J113" i="28"/>
  <c r="J114" i="28"/>
  <c r="J115" i="28"/>
  <c r="J116" i="28"/>
  <c r="J117" i="28"/>
  <c r="J118" i="28"/>
  <c r="J119" i="28"/>
  <c r="J120" i="28"/>
  <c r="J121" i="28"/>
  <c r="J122" i="28"/>
  <c r="J123" i="28"/>
  <c r="J124" i="28"/>
  <c r="J125" i="28"/>
  <c r="J126" i="28"/>
  <c r="J127" i="28"/>
  <c r="J128" i="28"/>
  <c r="J129" i="28"/>
  <c r="J130" i="28"/>
  <c r="J131" i="28"/>
  <c r="J132" i="28"/>
  <c r="J133" i="28"/>
  <c r="J134" i="28"/>
  <c r="J135" i="28"/>
  <c r="J136" i="28"/>
  <c r="J137" i="28"/>
  <c r="J138" i="28"/>
  <c r="J139" i="28"/>
  <c r="J140" i="28"/>
  <c r="J141" i="28"/>
  <c r="J142" i="28"/>
  <c r="J143" i="28"/>
  <c r="J144" i="28"/>
  <c r="J145" i="28"/>
  <c r="J146" i="28"/>
  <c r="J147" i="28"/>
  <c r="J148" i="28"/>
  <c r="J149" i="28"/>
  <c r="J150" i="28"/>
  <c r="J151" i="28"/>
  <c r="J152" i="28"/>
  <c r="J153" i="28"/>
  <c r="J154" i="28"/>
  <c r="J155" i="28"/>
  <c r="J156" i="28"/>
  <c r="J157" i="28"/>
  <c r="J158" i="28"/>
  <c r="J159" i="28"/>
  <c r="J160" i="28"/>
  <c r="J161" i="28"/>
  <c r="J162" i="28"/>
  <c r="J163" i="28"/>
  <c r="J164" i="28"/>
  <c r="J165" i="28"/>
  <c r="J166" i="28"/>
  <c r="J167" i="28"/>
  <c r="J168" i="28"/>
  <c r="J169" i="28"/>
  <c r="J170" i="28"/>
  <c r="J171" i="28"/>
  <c r="J172" i="28"/>
  <c r="J173" i="28"/>
  <c r="J174" i="28"/>
  <c r="J175" i="28"/>
  <c r="J176" i="28"/>
  <c r="J177" i="28"/>
  <c r="J178" i="28"/>
  <c r="J179" i="28"/>
  <c r="J180" i="28"/>
  <c r="J181" i="28"/>
  <c r="J182" i="28"/>
  <c r="J183" i="28"/>
  <c r="J184" i="28"/>
  <c r="J185" i="28"/>
  <c r="J186" i="28"/>
  <c r="J187" i="28"/>
  <c r="J188" i="28"/>
  <c r="J189" i="28"/>
  <c r="J190" i="28"/>
  <c r="J191" i="28"/>
  <c r="J192" i="28"/>
  <c r="J193" i="28"/>
  <c r="J194" i="28"/>
  <c r="J195" i="28"/>
  <c r="J196" i="28"/>
  <c r="J197" i="28"/>
  <c r="J198" i="28"/>
  <c r="J199" i="28"/>
  <c r="J200" i="28"/>
  <c r="J201" i="28"/>
  <c r="J202" i="28"/>
  <c r="J203" i="28"/>
  <c r="J204" i="28"/>
  <c r="J205" i="28"/>
  <c r="J206" i="28"/>
  <c r="J207" i="28"/>
  <c r="J208" i="28"/>
  <c r="J209" i="28"/>
  <c r="J210" i="28"/>
  <c r="J211" i="28"/>
  <c r="J212" i="28"/>
  <c r="J213" i="28"/>
  <c r="J214" i="28"/>
  <c r="J215" i="28"/>
  <c r="J216" i="28"/>
  <c r="J217" i="28"/>
  <c r="J218" i="28"/>
  <c r="J219" i="28"/>
  <c r="J220" i="28"/>
  <c r="J221" i="28"/>
  <c r="J222" i="28"/>
  <c r="J223" i="28"/>
  <c r="J224" i="28"/>
  <c r="J225" i="28"/>
  <c r="J226" i="28"/>
  <c r="J227" i="28"/>
  <c r="J228" i="28"/>
  <c r="J229" i="28"/>
  <c r="J230" i="28"/>
  <c r="J231" i="28"/>
  <c r="J232" i="28"/>
  <c r="J233" i="28"/>
  <c r="J234" i="28"/>
  <c r="J235" i="28"/>
  <c r="J236" i="28"/>
  <c r="J237" i="28"/>
  <c r="J238" i="28"/>
  <c r="J239" i="28"/>
  <c r="J240" i="28"/>
  <c r="J241" i="28"/>
  <c r="J242" i="28"/>
  <c r="J243" i="28"/>
  <c r="J244" i="28"/>
  <c r="J245" i="28"/>
  <c r="J246" i="28"/>
  <c r="J247" i="28"/>
  <c r="J248" i="28"/>
  <c r="J249" i="28"/>
  <c r="J250" i="28"/>
  <c r="J251" i="28"/>
  <c r="J252" i="28"/>
  <c r="J253" i="28"/>
  <c r="J254" i="28"/>
  <c r="J255" i="28"/>
  <c r="J256" i="28"/>
  <c r="J257" i="28"/>
  <c r="J258" i="28"/>
  <c r="J259" i="28"/>
  <c r="J260" i="28"/>
  <c r="J261" i="28"/>
  <c r="J262" i="28"/>
  <c r="J263" i="28"/>
  <c r="J264" i="28"/>
  <c r="J265" i="28"/>
  <c r="J266" i="28"/>
  <c r="J267" i="28"/>
  <c r="J268" i="28"/>
  <c r="J269" i="28"/>
  <c r="J270" i="28"/>
  <c r="J271" i="28"/>
  <c r="J272" i="28"/>
  <c r="J273" i="28"/>
  <c r="J274" i="28"/>
  <c r="J275" i="28"/>
  <c r="J276" i="28"/>
  <c r="J277" i="28"/>
  <c r="J278" i="28"/>
  <c r="J279" i="28"/>
  <c r="J280" i="28"/>
  <c r="J281" i="28"/>
  <c r="J282" i="28"/>
  <c r="J283" i="28"/>
  <c r="J284" i="28"/>
  <c r="J285" i="28"/>
  <c r="J286" i="28"/>
  <c r="J287" i="28"/>
  <c r="J288" i="28"/>
  <c r="J289" i="28"/>
  <c r="J290" i="28"/>
  <c r="J291" i="28"/>
  <c r="J292" i="28"/>
  <c r="J293" i="28"/>
  <c r="J294" i="28"/>
  <c r="J295" i="28"/>
  <c r="J296" i="28"/>
  <c r="J297" i="28"/>
  <c r="J298" i="28"/>
  <c r="J299" i="28"/>
  <c r="J300" i="28"/>
  <c r="J301" i="28"/>
  <c r="J302" i="28"/>
  <c r="J303" i="28"/>
  <c r="J304" i="28"/>
  <c r="J305" i="28"/>
  <c r="J306" i="28"/>
  <c r="J307" i="28"/>
  <c r="J9" i="28"/>
  <c r="R42" i="22" l="1"/>
  <c r="T42" i="22" s="1"/>
  <c r="R356" i="22"/>
  <c r="T356" i="22" s="1"/>
  <c r="R283" i="22"/>
  <c r="T283" i="22" s="1"/>
  <c r="R171" i="22"/>
  <c r="T171" i="22" s="1"/>
  <c r="R162" i="22"/>
  <c r="T162" i="22" s="1"/>
  <c r="T406" i="22"/>
  <c r="R406" i="22"/>
  <c r="R77" i="22"/>
  <c r="T77" i="22" s="1"/>
  <c r="R326" i="22"/>
  <c r="T326" i="22" s="1"/>
  <c r="R375" i="22"/>
  <c r="T375" i="22" s="1"/>
  <c r="R164" i="22"/>
  <c r="T164" i="22" s="1"/>
  <c r="R112" i="22"/>
  <c r="T112" i="22" s="1"/>
  <c r="R299" i="22"/>
  <c r="T299" i="22" s="1"/>
  <c r="R132" i="22"/>
  <c r="T132" i="22" s="1"/>
  <c r="R274" i="22"/>
  <c r="T274" i="22" s="1"/>
  <c r="R100" i="22"/>
  <c r="T100" i="22" s="1"/>
  <c r="R368" i="22"/>
  <c r="T368" i="22" s="1"/>
  <c r="R142" i="22"/>
  <c r="T142" i="22" s="1"/>
  <c r="R85" i="22"/>
  <c r="T85" i="22" s="1"/>
  <c r="R10" i="22"/>
  <c r="T10" i="22" s="1"/>
  <c r="R118" i="22"/>
  <c r="T118" i="22" s="1"/>
  <c r="R334" i="22"/>
  <c r="T334" i="22" s="1"/>
  <c r="R16" i="22"/>
  <c r="T16" i="22" s="1"/>
  <c r="R269" i="22"/>
  <c r="T269" i="22" s="1"/>
  <c r="R55" i="22"/>
  <c r="T55" i="22" s="1"/>
  <c r="R113" i="22"/>
  <c r="T113" i="22" s="1"/>
  <c r="R220" i="22"/>
  <c r="T220" i="22" s="1"/>
  <c r="R259" i="22"/>
  <c r="T259" i="22" s="1"/>
  <c r="R115" i="22"/>
  <c r="T115" i="22" s="1"/>
  <c r="R189" i="22"/>
  <c r="T189" i="22" s="1"/>
  <c r="R213" i="22"/>
  <c r="T213" i="22" s="1"/>
  <c r="R391" i="22"/>
  <c r="T391" i="22" s="1"/>
  <c r="R134" i="22"/>
  <c r="T134" i="22" s="1"/>
  <c r="R275" i="22"/>
  <c r="T275" i="22" s="1"/>
  <c r="R108" i="22"/>
  <c r="T108" i="22" s="1"/>
  <c r="R364" i="22"/>
  <c r="T364" i="22" s="1"/>
  <c r="R25" i="22"/>
  <c r="T25" i="22" s="1"/>
  <c r="R89" i="22"/>
  <c r="T89" i="22" s="1"/>
  <c r="R161" i="22"/>
  <c r="T161" i="22" s="1"/>
  <c r="R407" i="22"/>
  <c r="T407" i="22" s="1"/>
  <c r="R66" i="22"/>
  <c r="T66" i="22" s="1"/>
  <c r="R122" i="22"/>
  <c r="T122" i="22" s="1"/>
  <c r="T218" i="22"/>
  <c r="R218" i="22"/>
  <c r="R342" i="22"/>
  <c r="T342" i="22" s="1"/>
  <c r="R352" i="22"/>
  <c r="T352" i="22" s="1"/>
  <c r="R20" i="22"/>
  <c r="T20" i="22" s="1"/>
  <c r="R68" i="22"/>
  <c r="T68" i="22" s="1"/>
  <c r="R279" i="22"/>
  <c r="T279" i="22" s="1"/>
  <c r="R309" i="22"/>
  <c r="T309" i="22" s="1"/>
  <c r="R59" i="22"/>
  <c r="T59" i="22" s="1"/>
  <c r="R116" i="22"/>
  <c r="T116" i="22" s="1"/>
  <c r="R180" i="22"/>
  <c r="T180" i="22" s="1"/>
  <c r="R224" i="22"/>
  <c r="T224" i="22" s="1"/>
  <c r="R260" i="22"/>
  <c r="T260" i="22" s="1"/>
  <c r="T119" i="22"/>
  <c r="R119" i="22"/>
  <c r="R191" i="22"/>
  <c r="T191" i="22" s="1"/>
  <c r="R215" i="22"/>
  <c r="T215" i="22" s="1"/>
  <c r="R315" i="22"/>
  <c r="T315" i="22" s="1"/>
  <c r="R402" i="22"/>
  <c r="T402" i="22" s="1"/>
  <c r="R307" i="22"/>
  <c r="T307" i="22" s="1"/>
  <c r="R136" i="22"/>
  <c r="T136" i="22" s="1"/>
  <c r="R194" i="22"/>
  <c r="T194" i="22" s="1"/>
  <c r="R285" i="22"/>
  <c r="T285" i="22" s="1"/>
  <c r="R348" i="22"/>
  <c r="T348" i="22" s="1"/>
  <c r="R121" i="22"/>
  <c r="T121" i="22" s="1"/>
  <c r="R403" i="22"/>
  <c r="T403" i="22" s="1"/>
  <c r="R367" i="22"/>
  <c r="T367" i="22" s="1"/>
  <c r="R174" i="22"/>
  <c r="T174" i="22" s="1"/>
  <c r="R106" i="22"/>
  <c r="T106" i="22" s="1"/>
  <c r="R151" i="22"/>
  <c r="T151" i="22" s="1"/>
  <c r="R183" i="22"/>
  <c r="T183" i="22" s="1"/>
  <c r="R9" i="22"/>
  <c r="T9" i="22" s="1"/>
  <c r="R318" i="22"/>
  <c r="T318" i="22" s="1"/>
  <c r="R212" i="22"/>
  <c r="T212" i="22" s="1"/>
  <c r="R404" i="22"/>
  <c r="T404" i="22" s="1"/>
  <c r="R346" i="22"/>
  <c r="T346" i="22" s="1"/>
  <c r="R237" i="22"/>
  <c r="T237" i="22" s="1"/>
  <c r="R107" i="22"/>
  <c r="T107" i="22" s="1"/>
  <c r="T258" i="22"/>
  <c r="R258" i="22"/>
  <c r="R211" i="22"/>
  <c r="T211" i="22" s="1"/>
  <c r="R281" i="22"/>
  <c r="T281" i="22" s="1"/>
  <c r="R186" i="22"/>
  <c r="T186" i="22" s="1"/>
  <c r="R345" i="22"/>
  <c r="T345" i="22" s="1"/>
  <c r="R336" i="22"/>
  <c r="T336" i="22" s="1"/>
  <c r="T21" i="22"/>
  <c r="R21" i="22"/>
  <c r="R157" i="22"/>
  <c r="T157" i="22" s="1"/>
  <c r="R58" i="22"/>
  <c r="T58" i="22" s="1"/>
  <c r="R217" i="22"/>
  <c r="T217" i="22" s="1"/>
  <c r="R349" i="22"/>
  <c r="T349" i="22" s="1"/>
  <c r="R64" i="22"/>
  <c r="T64" i="22" s="1"/>
  <c r="R379" i="22"/>
  <c r="T379" i="22" s="1"/>
  <c r="R172" i="22"/>
  <c r="T172" i="22" s="1"/>
  <c r="R303" i="22"/>
  <c r="T303" i="22" s="1"/>
  <c r="R295" i="22"/>
  <c r="T295" i="22" s="1"/>
  <c r="R190" i="22"/>
  <c r="T190" i="22" s="1"/>
  <c r="R347" i="22"/>
  <c r="T347" i="22" s="1"/>
  <c r="R398" i="22"/>
  <c r="T398" i="22" s="1"/>
  <c r="R158" i="22"/>
  <c r="T158" i="22" s="1"/>
  <c r="R29" i="22"/>
  <c r="T29" i="22" s="1"/>
  <c r="R93" i="22"/>
  <c r="T93" i="22" s="1"/>
  <c r="R165" i="22"/>
  <c r="T165" i="22" s="1"/>
  <c r="R405" i="22"/>
  <c r="T405" i="22" s="1"/>
  <c r="R70" i="22"/>
  <c r="T70" i="22" s="1"/>
  <c r="R135" i="22"/>
  <c r="T135" i="22" s="1"/>
  <c r="R238" i="22"/>
  <c r="T238" i="22" s="1"/>
  <c r="R248" i="22"/>
  <c r="T248" i="22" s="1"/>
  <c r="R370" i="22"/>
  <c r="T370" i="22" s="1"/>
  <c r="R24" i="22"/>
  <c r="T24" i="22" s="1"/>
  <c r="R72" i="22"/>
  <c r="T72" i="22" s="1"/>
  <c r="R293" i="22"/>
  <c r="T293" i="22" s="1"/>
  <c r="R15" i="22"/>
  <c r="T15" i="22" s="1"/>
  <c r="R63" i="22"/>
  <c r="T63" i="22" s="1"/>
  <c r="R124" i="22"/>
  <c r="T124" i="22" s="1"/>
  <c r="R184" i="22"/>
  <c r="T184" i="22" s="1"/>
  <c r="T228" i="22"/>
  <c r="R228" i="22"/>
  <c r="R263" i="22"/>
  <c r="T263" i="22" s="1"/>
  <c r="R123" i="22"/>
  <c r="T123" i="22" s="1"/>
  <c r="R193" i="22"/>
  <c r="T193" i="22" s="1"/>
  <c r="R239" i="22"/>
  <c r="T239" i="22" s="1"/>
  <c r="R317" i="22"/>
  <c r="T317" i="22" s="1"/>
  <c r="R235" i="22"/>
  <c r="T235" i="22" s="1"/>
  <c r="R339" i="22"/>
  <c r="T339" i="22" s="1"/>
  <c r="R144" i="22"/>
  <c r="T144" i="22" s="1"/>
  <c r="R198" i="22"/>
  <c r="T198" i="22" s="1"/>
  <c r="R291" i="22"/>
  <c r="T291" i="22" s="1"/>
  <c r="R360" i="22"/>
  <c r="T360" i="22" s="1"/>
  <c r="T221" i="22"/>
  <c r="R221" i="22"/>
  <c r="R313" i="22"/>
  <c r="T313" i="22" s="1"/>
  <c r="R376" i="22"/>
  <c r="T376" i="22" s="1"/>
  <c r="T296" i="22"/>
  <c r="R296" i="22"/>
  <c r="R400" i="22"/>
  <c r="T400" i="22" s="1"/>
  <c r="R167" i="22"/>
  <c r="T167" i="22" s="1"/>
  <c r="R310" i="22"/>
  <c r="T310" i="22" s="1"/>
  <c r="R52" i="22"/>
  <c r="T52" i="22" s="1"/>
  <c r="R43" i="22"/>
  <c r="T43" i="22" s="1"/>
  <c r="T97" i="22"/>
  <c r="R97" i="22"/>
  <c r="R156" i="22"/>
  <c r="T156" i="22" s="1"/>
  <c r="R96" i="22"/>
  <c r="T96" i="22" s="1"/>
  <c r="T207" i="22"/>
  <c r="R207" i="22"/>
  <c r="R369" i="22"/>
  <c r="T369" i="22" s="1"/>
  <c r="R387" i="22"/>
  <c r="T387" i="22" s="1"/>
  <c r="R111" i="22"/>
  <c r="T111" i="22" s="1"/>
  <c r="R178" i="22"/>
  <c r="T178" i="22" s="1"/>
  <c r="R261" i="22"/>
  <c r="T261" i="22" s="1"/>
  <c r="T338" i="22"/>
  <c r="R338" i="22"/>
  <c r="R397" i="22"/>
  <c r="T397" i="22" s="1"/>
  <c r="R305" i="22"/>
  <c r="T305" i="22" s="1"/>
  <c r="T73" i="22"/>
  <c r="R73" i="22"/>
  <c r="R50" i="22"/>
  <c r="T50" i="22" s="1"/>
  <c r="R110" i="22"/>
  <c r="T110" i="22" s="1"/>
  <c r="R328" i="22"/>
  <c r="T328" i="22" s="1"/>
  <c r="R223" i="22"/>
  <c r="T223" i="22" s="1"/>
  <c r="R373" i="22"/>
  <c r="T373" i="22" s="1"/>
  <c r="T47" i="22"/>
  <c r="R47" i="22"/>
  <c r="R99" i="22"/>
  <c r="T99" i="22" s="1"/>
  <c r="R255" i="22"/>
  <c r="T255" i="22" s="1"/>
  <c r="T209" i="22"/>
  <c r="R209" i="22"/>
  <c r="R289" i="22"/>
  <c r="T289" i="22" s="1"/>
  <c r="R371" i="22"/>
  <c r="T371" i="22" s="1"/>
  <c r="R401" i="22"/>
  <c r="T401" i="22" s="1"/>
  <c r="R120" i="22"/>
  <c r="T120" i="22" s="1"/>
  <c r="R182" i="22"/>
  <c r="T182" i="22" s="1"/>
  <c r="T265" i="22"/>
  <c r="R265" i="22"/>
  <c r="R340" i="22"/>
  <c r="T340" i="22" s="1"/>
  <c r="R399" i="22"/>
  <c r="T399" i="22" s="1"/>
  <c r="T351" i="22"/>
  <c r="R351" i="22"/>
  <c r="R13" i="22"/>
  <c r="T13" i="22" s="1"/>
  <c r="R54" i="22"/>
  <c r="T54" i="22" s="1"/>
  <c r="R175" i="22"/>
  <c r="T175" i="22" s="1"/>
  <c r="R33" i="22"/>
  <c r="T33" i="22" s="1"/>
  <c r="R60" i="22"/>
  <c r="T60" i="22" s="1"/>
  <c r="T51" i="22"/>
  <c r="R51" i="22"/>
  <c r="R389" i="22"/>
  <c r="T389" i="22" s="1"/>
  <c r="R37" i="22"/>
  <c r="T37" i="22" s="1"/>
  <c r="T173" i="22"/>
  <c r="R173" i="22"/>
  <c r="R74" i="22"/>
  <c r="T74" i="22" s="1"/>
  <c r="R139" i="22"/>
  <c r="T139" i="22" s="1"/>
  <c r="R256" i="22"/>
  <c r="T256" i="22" s="1"/>
  <c r="R28" i="22"/>
  <c r="T28" i="22" s="1"/>
  <c r="R76" i="22"/>
  <c r="T76" i="22" s="1"/>
  <c r="T19" i="22"/>
  <c r="R19" i="22"/>
  <c r="R128" i="22"/>
  <c r="T128" i="22" s="1"/>
  <c r="R188" i="22"/>
  <c r="T188" i="22" s="1"/>
  <c r="T14" i="22"/>
  <c r="R14" i="22"/>
  <c r="R127" i="22"/>
  <c r="T127" i="22" s="1"/>
  <c r="R242" i="22"/>
  <c r="T242" i="22" s="1"/>
  <c r="R267" i="22"/>
  <c r="T267" i="22" s="1"/>
  <c r="R49" i="22"/>
  <c r="T49" i="22" s="1"/>
  <c r="R150" i="22"/>
  <c r="T150" i="22" s="1"/>
  <c r="T202" i="22"/>
  <c r="R202" i="22"/>
  <c r="R297" i="22"/>
  <c r="T297" i="22" s="1"/>
  <c r="R361" i="22"/>
  <c r="T361" i="22" s="1"/>
  <c r="T241" i="22"/>
  <c r="R241" i="22"/>
  <c r="R341" i="22"/>
  <c r="T341" i="22" s="1"/>
  <c r="R394" i="22"/>
  <c r="T394" i="22" s="1"/>
  <c r="R362" i="22"/>
  <c r="T362" i="22" s="1"/>
  <c r="R105" i="22"/>
  <c r="T105" i="22" s="1"/>
  <c r="R18" i="22"/>
  <c r="T18" i="22" s="1"/>
  <c r="T82" i="22"/>
  <c r="R82" i="22"/>
  <c r="R262" i="22"/>
  <c r="T262" i="22" s="1"/>
  <c r="R386" i="22"/>
  <c r="T386" i="22" s="1"/>
  <c r="T32" i="22"/>
  <c r="R32" i="22"/>
  <c r="R316" i="22"/>
  <c r="T316" i="22" s="1"/>
  <c r="R71" i="22"/>
  <c r="T71" i="22" s="1"/>
  <c r="R192" i="22"/>
  <c r="T192" i="22" s="1"/>
  <c r="R30" i="22"/>
  <c r="T30" i="22" s="1"/>
  <c r="R197" i="22"/>
  <c r="T197" i="22" s="1"/>
  <c r="T244" i="22"/>
  <c r="R244" i="22"/>
  <c r="R273" i="22"/>
  <c r="T273" i="22" s="1"/>
  <c r="R152" i="22"/>
  <c r="T152" i="22" s="1"/>
  <c r="T210" i="22"/>
  <c r="R210" i="22"/>
  <c r="R302" i="22"/>
  <c r="T302" i="22" s="1"/>
  <c r="R365" i="22"/>
  <c r="T365" i="22" s="1"/>
  <c r="R264" i="22"/>
  <c r="T264" i="22" s="1"/>
  <c r="R383" i="22"/>
  <c r="T383" i="22" s="1"/>
  <c r="R314" i="22"/>
  <c r="T314" i="22" s="1"/>
  <c r="T372" i="22"/>
  <c r="R372" i="22"/>
  <c r="R109" i="22"/>
  <c r="T109" i="22" s="1"/>
  <c r="R219" i="22"/>
  <c r="T219" i="22" s="1"/>
  <c r="T22" i="22"/>
  <c r="R22" i="22"/>
  <c r="R86" i="22"/>
  <c r="T86" i="22" s="1"/>
  <c r="R147" i="22"/>
  <c r="T147" i="22" s="1"/>
  <c r="R358" i="22"/>
  <c r="T358" i="22" s="1"/>
  <c r="R36" i="22"/>
  <c r="T36" i="22" s="1"/>
  <c r="R78" i="22"/>
  <c r="T78" i="22" s="1"/>
  <c r="T319" i="22"/>
  <c r="R319" i="22"/>
  <c r="R27" i="22"/>
  <c r="T27" i="22" s="1"/>
  <c r="R75" i="22"/>
  <c r="T75" i="22" s="1"/>
  <c r="T131" i="22"/>
  <c r="R131" i="22"/>
  <c r="R196" i="22"/>
  <c r="T196" i="22" s="1"/>
  <c r="R240" i="22"/>
  <c r="T240" i="22" s="1"/>
  <c r="R46" i="22"/>
  <c r="T46" i="22" s="1"/>
  <c r="R153" i="22"/>
  <c r="T153" i="22" s="1"/>
  <c r="T199" i="22"/>
  <c r="R199" i="22"/>
  <c r="R251" i="22"/>
  <c r="T251" i="22" s="1"/>
  <c r="R335" i="22"/>
  <c r="T335" i="22" s="1"/>
  <c r="R290" i="22"/>
  <c r="T290" i="22" s="1"/>
  <c r="R79" i="22"/>
  <c r="T79" i="22" s="1"/>
  <c r="R160" i="22"/>
  <c r="T160" i="22" s="1"/>
  <c r="R214" i="22"/>
  <c r="T214" i="22" s="1"/>
  <c r="T282" i="22"/>
  <c r="R282" i="22"/>
  <c r="R384" i="22"/>
  <c r="T384" i="22" s="1"/>
  <c r="R343" i="22"/>
  <c r="T343" i="22" s="1"/>
  <c r="R380" i="22"/>
  <c r="T380" i="22" s="1"/>
  <c r="R53" i="22"/>
  <c r="T53" i="22" s="1"/>
  <c r="R117" i="22"/>
  <c r="T117" i="22" s="1"/>
  <c r="R227" i="22"/>
  <c r="T227" i="22" s="1"/>
  <c r="R26" i="22"/>
  <c r="T26" i="22" s="1"/>
  <c r="R90" i="22"/>
  <c r="T90" i="22" s="1"/>
  <c r="T155" i="22"/>
  <c r="R155" i="22"/>
  <c r="R278" i="22"/>
  <c r="T278" i="22" s="1"/>
  <c r="R288" i="22"/>
  <c r="T288" i="22" s="1"/>
  <c r="T366" i="22"/>
  <c r="R366" i="22"/>
  <c r="R40" i="22"/>
  <c r="T40" i="22" s="1"/>
  <c r="R84" i="22"/>
  <c r="T84" i="22" s="1"/>
  <c r="R333" i="22"/>
  <c r="T333" i="22" s="1"/>
  <c r="R31" i="22"/>
  <c r="T31" i="22" s="1"/>
  <c r="T81" i="22"/>
  <c r="R81" i="22"/>
  <c r="R140" i="22"/>
  <c r="T140" i="22" s="1"/>
  <c r="R200" i="22"/>
  <c r="T200" i="22" s="1"/>
  <c r="R243" i="22"/>
  <c r="T243" i="22" s="1"/>
  <c r="R62" i="22"/>
  <c r="T62" i="22" s="1"/>
  <c r="R169" i="22"/>
  <c r="T169" i="22" s="1"/>
  <c r="R201" i="22"/>
  <c r="T201" i="22" s="1"/>
  <c r="T253" i="22"/>
  <c r="R253" i="22"/>
  <c r="R355" i="22"/>
  <c r="T355" i="22" s="1"/>
  <c r="R322" i="22"/>
  <c r="T322" i="22" s="1"/>
  <c r="R87" i="22"/>
  <c r="T87" i="22" s="1"/>
  <c r="R166" i="22"/>
  <c r="T166" i="22" s="1"/>
  <c r="R226" i="22"/>
  <c r="T226" i="22" s="1"/>
  <c r="R308" i="22"/>
  <c r="T308" i="22" s="1"/>
  <c r="R381" i="22"/>
  <c r="T381" i="22" s="1"/>
  <c r="R284" i="22"/>
  <c r="T284" i="22" s="1"/>
  <c r="T126" i="22"/>
  <c r="R126" i="22"/>
  <c r="R353" i="22"/>
  <c r="T353" i="22" s="1"/>
  <c r="R133" i="22"/>
  <c r="T133" i="22" s="1"/>
  <c r="T390" i="22"/>
  <c r="R390" i="22"/>
  <c r="R208" i="22"/>
  <c r="T208" i="22" s="1"/>
  <c r="R388" i="22"/>
  <c r="T388" i="22" s="1"/>
  <c r="R145" i="22"/>
  <c r="T145" i="22" s="1"/>
  <c r="R56" i="22"/>
  <c r="T56" i="22" s="1"/>
  <c r="T185" i="22"/>
  <c r="R185" i="22"/>
  <c r="R114" i="22"/>
  <c r="T114" i="22" s="1"/>
  <c r="R216" i="22"/>
  <c r="T216" i="22" s="1"/>
  <c r="R101" i="22"/>
  <c r="T101" i="22" s="1"/>
  <c r="R246" i="22"/>
  <c r="T246" i="22" s="1"/>
  <c r="R311" i="22"/>
  <c r="T311" i="22" s="1"/>
  <c r="R230" i="22"/>
  <c r="T230" i="22" s="1"/>
  <c r="T321" i="22"/>
  <c r="R321" i="22"/>
  <c r="R177" i="22"/>
  <c r="T177" i="22" s="1"/>
  <c r="R272" i="22"/>
  <c r="T272" i="22" s="1"/>
  <c r="R23" i="22"/>
  <c r="T23" i="22" s="1"/>
  <c r="R232" i="22"/>
  <c r="T232" i="22" s="1"/>
  <c r="R331" i="22"/>
  <c r="T331" i="22" s="1"/>
  <c r="R270" i="22"/>
  <c r="T270" i="22" s="1"/>
  <c r="R377" i="22"/>
  <c r="T377" i="22" s="1"/>
  <c r="R57" i="22"/>
  <c r="T57" i="22" s="1"/>
  <c r="T125" i="22"/>
  <c r="R125" i="22"/>
  <c r="R225" i="22"/>
  <c r="T225" i="22" s="1"/>
  <c r="R34" i="22"/>
  <c r="T34" i="22" s="1"/>
  <c r="T98" i="22"/>
  <c r="R98" i="22"/>
  <c r="R159" i="22"/>
  <c r="T159" i="22" s="1"/>
  <c r="R286" i="22"/>
  <c r="T286" i="22" s="1"/>
  <c r="R304" i="22"/>
  <c r="T304" i="22" s="1"/>
  <c r="R374" i="22"/>
  <c r="T374" i="22" s="1"/>
  <c r="T44" i="22"/>
  <c r="R44" i="22"/>
  <c r="R94" i="22"/>
  <c r="T94" i="22" s="1"/>
  <c r="R337" i="22"/>
  <c r="T337" i="22" s="1"/>
  <c r="R35" i="22"/>
  <c r="T35" i="22" s="1"/>
  <c r="R83" i="22"/>
  <c r="T83" i="22" s="1"/>
  <c r="R146" i="22"/>
  <c r="T146" i="22" s="1"/>
  <c r="R204" i="22"/>
  <c r="T204" i="22" s="1"/>
  <c r="T245" i="22"/>
  <c r="R245" i="22"/>
  <c r="R80" i="22"/>
  <c r="T80" i="22" s="1"/>
  <c r="R179" i="22"/>
  <c r="T179" i="22" s="1"/>
  <c r="R203" i="22"/>
  <c r="T203" i="22" s="1"/>
  <c r="R257" i="22"/>
  <c r="T257" i="22" s="1"/>
  <c r="R357" i="22"/>
  <c r="T357" i="22" s="1"/>
  <c r="R325" i="22"/>
  <c r="T325" i="22" s="1"/>
  <c r="R95" i="22"/>
  <c r="T95" i="22" s="1"/>
  <c r="R168" i="22"/>
  <c r="T168" i="22" s="1"/>
  <c r="T233" i="22"/>
  <c r="R233" i="22"/>
  <c r="R323" i="22"/>
  <c r="T323" i="22" s="1"/>
  <c r="R392" i="22"/>
  <c r="T392" i="22" s="1"/>
  <c r="T287" i="22"/>
  <c r="R287" i="22"/>
  <c r="R138" i="22"/>
  <c r="T138" i="22" s="1"/>
  <c r="R354" i="22"/>
  <c r="T354" i="22" s="1"/>
  <c r="R69" i="22"/>
  <c r="T69" i="22" s="1"/>
  <c r="R320" i="22"/>
  <c r="T320" i="22" s="1"/>
  <c r="T254" i="22"/>
  <c r="R254" i="22"/>
  <c r="R170" i="22"/>
  <c r="T170" i="22" s="1"/>
  <c r="R396" i="22"/>
  <c r="T396" i="22" s="1"/>
  <c r="R17" i="22"/>
  <c r="T17" i="22" s="1"/>
  <c r="R104" i="22"/>
  <c r="T104" i="22" s="1"/>
  <c r="R276" i="22"/>
  <c r="T276" i="22" s="1"/>
  <c r="R149" i="22"/>
  <c r="T149" i="22" s="1"/>
  <c r="T187" i="22"/>
  <c r="R187" i="22"/>
  <c r="R12" i="22"/>
  <c r="T12" i="22" s="1"/>
  <c r="R378" i="22"/>
  <c r="T378" i="22" s="1"/>
  <c r="R67" i="22"/>
  <c r="T67" i="22" s="1"/>
  <c r="R195" i="22"/>
  <c r="T195" i="22" s="1"/>
  <c r="R41" i="22"/>
  <c r="T41" i="22" s="1"/>
  <c r="R143" i="22"/>
  <c r="T143" i="22" s="1"/>
  <c r="R11" i="22"/>
  <c r="T11" i="22" s="1"/>
  <c r="R130" i="22"/>
  <c r="T130" i="22" s="1"/>
  <c r="T137" i="22"/>
  <c r="R137" i="22"/>
  <c r="R65" i="22"/>
  <c r="T65" i="22" s="1"/>
  <c r="R45" i="22"/>
  <c r="T45" i="22" s="1"/>
  <c r="T280" i="22"/>
  <c r="R280" i="22"/>
  <c r="R306" i="22"/>
  <c r="T306" i="22" s="1"/>
  <c r="R61" i="22"/>
  <c r="T61" i="22" s="1"/>
  <c r="R129" i="22"/>
  <c r="T129" i="22" s="1"/>
  <c r="R231" i="22"/>
  <c r="T231" i="22" s="1"/>
  <c r="T38" i="22"/>
  <c r="R38" i="22"/>
  <c r="R102" i="22"/>
  <c r="T102" i="22" s="1"/>
  <c r="R163" i="22"/>
  <c r="T163" i="22" s="1"/>
  <c r="R294" i="22"/>
  <c r="T294" i="22" s="1"/>
  <c r="R312" i="22"/>
  <c r="T312" i="22" s="1"/>
  <c r="R382" i="22"/>
  <c r="T382" i="22" s="1"/>
  <c r="R48" i="22"/>
  <c r="T48" i="22" s="1"/>
  <c r="T141" i="22"/>
  <c r="R141" i="22"/>
  <c r="R350" i="22"/>
  <c r="T350" i="22" s="1"/>
  <c r="R39" i="22"/>
  <c r="T39" i="22" s="1"/>
  <c r="R91" i="22"/>
  <c r="T91" i="22" s="1"/>
  <c r="R148" i="22"/>
  <c r="T148" i="22" s="1"/>
  <c r="R206" i="22"/>
  <c r="T206" i="22" s="1"/>
  <c r="R249" i="22"/>
  <c r="T249" i="22" s="1"/>
  <c r="R88" i="22"/>
  <c r="T88" i="22" s="1"/>
  <c r="R181" i="22"/>
  <c r="T181" i="22" s="1"/>
  <c r="T205" i="22"/>
  <c r="R205" i="22"/>
  <c r="R271" i="22"/>
  <c r="T271" i="22" s="1"/>
  <c r="R359" i="22"/>
  <c r="T359" i="22" s="1"/>
  <c r="T385" i="22"/>
  <c r="R385" i="22"/>
  <c r="R103" i="22"/>
  <c r="T103" i="22" s="1"/>
  <c r="R176" i="22"/>
  <c r="T176" i="22" s="1"/>
  <c r="R247" i="22"/>
  <c r="T247" i="22" s="1"/>
  <c r="R329" i="22"/>
  <c r="T329" i="22" s="1"/>
  <c r="T393" i="22"/>
  <c r="R393" i="22"/>
  <c r="R301" i="22"/>
  <c r="T301" i="22" s="1"/>
  <c r="R154" i="22"/>
  <c r="T154" i="22" s="1"/>
  <c r="R363" i="22"/>
  <c r="T363" i="22" s="1"/>
  <c r="L264" i="28"/>
  <c r="M264" i="28" s="1"/>
  <c r="L262" i="28"/>
  <c r="M262" i="28" s="1"/>
  <c r="L258" i="28"/>
  <c r="M258" i="28" s="1"/>
  <c r="L256" i="28"/>
  <c r="M256" i="28" s="1"/>
  <c r="L254" i="28"/>
  <c r="M254" i="28" s="1"/>
  <c r="L252" i="28"/>
  <c r="M252" i="28" s="1"/>
  <c r="L250" i="28"/>
  <c r="M250" i="28" s="1"/>
  <c r="L248" i="28"/>
  <c r="M248" i="28" s="1"/>
  <c r="L246" i="28"/>
  <c r="M246" i="28" s="1"/>
  <c r="L242" i="28"/>
  <c r="M242" i="28" s="1"/>
  <c r="L238" i="28"/>
  <c r="M238" i="28" s="1"/>
  <c r="L234" i="28"/>
  <c r="M234" i="28" s="1"/>
  <c r="L230" i="28"/>
  <c r="M230" i="28" s="1"/>
  <c r="L226" i="28"/>
  <c r="M226" i="28" s="1"/>
  <c r="L93" i="28"/>
  <c r="M93" i="28" s="1"/>
  <c r="L90" i="28"/>
  <c r="M90" i="28" s="1"/>
  <c r="L84" i="28"/>
  <c r="M84" i="28" s="1"/>
  <c r="L79" i="28"/>
  <c r="M79" i="28" s="1"/>
  <c r="L78" i="28"/>
  <c r="M78" i="28" s="1"/>
  <c r="L76" i="28"/>
  <c r="M76" i="28" s="1"/>
  <c r="L71" i="28"/>
  <c r="M71" i="28" s="1"/>
  <c r="L70" i="28"/>
  <c r="M70" i="28" s="1"/>
  <c r="L68" i="28"/>
  <c r="M68" i="28" s="1"/>
  <c r="L63" i="28"/>
  <c r="M63" i="28" s="1"/>
  <c r="L62" i="28"/>
  <c r="M62" i="28" s="1"/>
  <c r="L60" i="28"/>
  <c r="M60" i="28" s="1"/>
  <c r="L55" i="28"/>
  <c r="M55" i="28" s="1"/>
  <c r="L54" i="28"/>
  <c r="M54" i="28" s="1"/>
  <c r="L52" i="28"/>
  <c r="M52" i="28" s="1"/>
  <c r="L47" i="28"/>
  <c r="M47" i="28" s="1"/>
  <c r="L46" i="28"/>
  <c r="M46" i="28" s="1"/>
  <c r="L44" i="28"/>
  <c r="M44" i="28" s="1"/>
  <c r="L39" i="28"/>
  <c r="M39" i="28" s="1"/>
  <c r="L38" i="28"/>
  <c r="M38" i="28" s="1"/>
  <c r="L36" i="28"/>
  <c r="M36" i="28" s="1"/>
  <c r="L31" i="28"/>
  <c r="M31" i="28" s="1"/>
  <c r="L28" i="28"/>
  <c r="M28" i="28" s="1"/>
  <c r="L23" i="28"/>
  <c r="M23" i="28" s="1"/>
  <c r="L20" i="28"/>
  <c r="M20" i="28" s="1"/>
  <c r="L12" i="28"/>
  <c r="M12" i="28" s="1"/>
  <c r="L257" i="28"/>
  <c r="M257" i="28" s="1"/>
  <c r="L255" i="28"/>
  <c r="M255" i="28" s="1"/>
  <c r="L253" i="28"/>
  <c r="M253" i="28" s="1"/>
  <c r="L251" i="28"/>
  <c r="M251" i="28" s="1"/>
  <c r="L249" i="28"/>
  <c r="M249" i="28" s="1"/>
  <c r="L247" i="28"/>
  <c r="M247" i="28" s="1"/>
  <c r="L245" i="28"/>
  <c r="M245" i="28" s="1"/>
  <c r="L241" i="28"/>
  <c r="M241" i="28" s="1"/>
  <c r="L237" i="28"/>
  <c r="M237" i="28" s="1"/>
  <c r="L233" i="28"/>
  <c r="M233" i="28" s="1"/>
  <c r="L229" i="28"/>
  <c r="M229" i="28" s="1"/>
  <c r="L225" i="28"/>
  <c r="M225" i="28" s="1"/>
  <c r="L49" i="28"/>
  <c r="M49" i="28" s="1"/>
  <c r="L33" i="28"/>
  <c r="M33" i="28" s="1"/>
  <c r="L25" i="28"/>
  <c r="M25" i="28" s="1"/>
  <c r="L17" i="28"/>
  <c r="M17" i="28" s="1"/>
  <c r="L292" i="28"/>
  <c r="M292" i="28" s="1"/>
  <c r="L290" i="28"/>
  <c r="M290" i="28" s="1"/>
  <c r="L288" i="28"/>
  <c r="M288" i="28" s="1"/>
  <c r="L286" i="28"/>
  <c r="M286" i="28" s="1"/>
  <c r="L284" i="28"/>
  <c r="M284" i="28" s="1"/>
  <c r="L282" i="28"/>
  <c r="M282" i="28" s="1"/>
  <c r="L280" i="28"/>
  <c r="M280" i="28" s="1"/>
  <c r="L278" i="28"/>
  <c r="M278" i="28" s="1"/>
  <c r="L276" i="28"/>
  <c r="M276" i="28" s="1"/>
  <c r="L274" i="28"/>
  <c r="M274" i="28" s="1"/>
  <c r="L272" i="28"/>
  <c r="M272" i="28" s="1"/>
  <c r="L270" i="28"/>
  <c r="M270" i="28" s="1"/>
  <c r="L268" i="28"/>
  <c r="M268" i="28" s="1"/>
  <c r="L266" i="28"/>
  <c r="M266" i="28" s="1"/>
  <c r="L261" i="28"/>
  <c r="M261" i="28" s="1"/>
  <c r="L83" i="28"/>
  <c r="M83" i="28" s="1"/>
  <c r="L82" i="28"/>
  <c r="M82" i="28" s="1"/>
  <c r="L80" i="28"/>
  <c r="M80" i="28" s="1"/>
  <c r="L75" i="28"/>
  <c r="M75" i="28" s="1"/>
  <c r="L74" i="28"/>
  <c r="M74" i="28" s="1"/>
  <c r="L72" i="28"/>
  <c r="M72" i="28" s="1"/>
  <c r="L67" i="28"/>
  <c r="M67" i="28" s="1"/>
  <c r="L66" i="28"/>
  <c r="M66" i="28" s="1"/>
  <c r="L64" i="28"/>
  <c r="M64" i="28" s="1"/>
  <c r="L59" i="28"/>
  <c r="M59" i="28" s="1"/>
  <c r="L58" i="28"/>
  <c r="M58" i="28" s="1"/>
  <c r="L56" i="28"/>
  <c r="M56" i="28" s="1"/>
  <c r="L51" i="28"/>
  <c r="M51" i="28" s="1"/>
  <c r="L50" i="28"/>
  <c r="M50" i="28" s="1"/>
  <c r="L48" i="28"/>
  <c r="M48" i="28" s="1"/>
  <c r="L43" i="28"/>
  <c r="M43" i="28" s="1"/>
  <c r="L42" i="28"/>
  <c r="M42" i="28" s="1"/>
  <c r="L40" i="28"/>
  <c r="M40" i="28" s="1"/>
  <c r="L35" i="28"/>
  <c r="M35" i="28" s="1"/>
  <c r="L34" i="28"/>
  <c r="M34" i="28" s="1"/>
  <c r="L32" i="28"/>
  <c r="M32" i="28" s="1"/>
  <c r="L27" i="28"/>
  <c r="M27" i="28" s="1"/>
  <c r="L26" i="28"/>
  <c r="M26" i="28" s="1"/>
  <c r="L24" i="28"/>
  <c r="M24" i="28" s="1"/>
  <c r="L19" i="28"/>
  <c r="M19" i="28" s="1"/>
  <c r="L18" i="28"/>
  <c r="M18" i="28" s="1"/>
  <c r="L16" i="28"/>
  <c r="M16" i="28" s="1"/>
  <c r="L10" i="28"/>
  <c r="M10" i="28" s="1"/>
  <c r="L296" i="28"/>
  <c r="M296" i="28" s="1"/>
  <c r="L293" i="28"/>
  <c r="M293" i="28" s="1"/>
  <c r="L289" i="28"/>
  <c r="M289" i="28" s="1"/>
  <c r="L285" i="28"/>
  <c r="M285" i="28" s="1"/>
  <c r="L259" i="28"/>
  <c r="M259" i="28" s="1"/>
  <c r="L305" i="28"/>
  <c r="M305" i="28" s="1"/>
  <c r="L303" i="28"/>
  <c r="M303" i="28" s="1"/>
  <c r="L301" i="28"/>
  <c r="M301" i="28" s="1"/>
  <c r="L306" i="28"/>
  <c r="M306" i="28" s="1"/>
  <c r="L304" i="28"/>
  <c r="M304" i="28" s="1"/>
  <c r="L302" i="28"/>
  <c r="M302" i="28" s="1"/>
  <c r="L300" i="28"/>
  <c r="M300" i="28" s="1"/>
  <c r="L298" i="28"/>
  <c r="M298" i="28" s="1"/>
  <c r="L294" i="28"/>
  <c r="M294" i="28" s="1"/>
  <c r="L307" i="28"/>
  <c r="M307" i="28" s="1"/>
  <c r="L299" i="28"/>
  <c r="M299" i="28" s="1"/>
  <c r="L297" i="28"/>
  <c r="M297" i="28" s="1"/>
  <c r="L295" i="28"/>
  <c r="M295" i="28" s="1"/>
  <c r="L291" i="28"/>
  <c r="M291" i="28" s="1"/>
  <c r="L287" i="28"/>
  <c r="M287" i="28" s="1"/>
  <c r="L283" i="28"/>
  <c r="M283" i="28" s="1"/>
  <c r="L281" i="28"/>
  <c r="M281" i="28" s="1"/>
  <c r="L279" i="28"/>
  <c r="M279" i="28" s="1"/>
  <c r="L277" i="28"/>
  <c r="M277" i="28" s="1"/>
  <c r="L275" i="28"/>
  <c r="M275" i="28" s="1"/>
  <c r="L273" i="28"/>
  <c r="M273" i="28" s="1"/>
  <c r="L271" i="28"/>
  <c r="M271" i="28" s="1"/>
  <c r="L269" i="28"/>
  <c r="M269" i="28" s="1"/>
  <c r="L267" i="28"/>
  <c r="M267" i="28" s="1"/>
  <c r="L265" i="28"/>
  <c r="M265" i="28" s="1"/>
  <c r="L263" i="28"/>
  <c r="M263" i="28" s="1"/>
  <c r="E3" i="24"/>
  <c r="C3" i="24"/>
  <c r="J8" i="28" l="1"/>
  <c r="C7" i="24" s="1"/>
  <c r="C11" i="24" s="1"/>
  <c r="T8" i="28" l="1"/>
  <c r="L8" i="28" s="1"/>
  <c r="M8" i="28" s="1"/>
  <c r="S8" i="28" l="1"/>
  <c r="AG8" i="22" l="1"/>
  <c r="AJ8" i="22"/>
  <c r="O10" i="28"/>
  <c r="O13" i="28"/>
  <c r="O15" i="28"/>
  <c r="O17" i="28"/>
  <c r="O19" i="28"/>
  <c r="O21" i="28"/>
  <c r="O23" i="28"/>
  <c r="O9" i="28"/>
  <c r="O11" i="28"/>
  <c r="Q11" i="28" s="1"/>
  <c r="O12" i="28"/>
  <c r="O14" i="28"/>
  <c r="O16" i="28"/>
  <c r="O18" i="28"/>
  <c r="O20" i="28"/>
  <c r="O22" i="28"/>
  <c r="O24" i="28"/>
  <c r="O25" i="28"/>
  <c r="O26" i="28"/>
  <c r="O27" i="28"/>
  <c r="O28" i="28"/>
  <c r="O29" i="28"/>
  <c r="O30" i="28"/>
  <c r="O31" i="28"/>
  <c r="O32" i="28"/>
  <c r="O33" i="28"/>
  <c r="O34" i="28"/>
  <c r="O35" i="28"/>
  <c r="O36" i="28"/>
  <c r="O37" i="28"/>
  <c r="O38" i="28"/>
  <c r="O39" i="28"/>
  <c r="O40" i="28"/>
  <c r="O41" i="28"/>
  <c r="O42" i="28"/>
  <c r="O43" i="28"/>
  <c r="O44" i="28"/>
  <c r="O45" i="28"/>
  <c r="O46" i="28"/>
  <c r="O47" i="28"/>
  <c r="O48" i="28"/>
  <c r="O49" i="28"/>
  <c r="O50" i="28"/>
  <c r="O51" i="28"/>
  <c r="O52" i="28"/>
  <c r="O53" i="28"/>
  <c r="O54" i="28"/>
  <c r="O55" i="28"/>
  <c r="O56" i="28"/>
  <c r="O57" i="28"/>
  <c r="O58" i="28"/>
  <c r="O59" i="28"/>
  <c r="O60" i="28"/>
  <c r="O61" i="28"/>
  <c r="O62" i="28"/>
  <c r="O63" i="28"/>
  <c r="O64" i="28"/>
  <c r="O65" i="28"/>
  <c r="O66" i="28"/>
  <c r="O67" i="28"/>
  <c r="O68" i="28"/>
  <c r="O69" i="28"/>
  <c r="O70" i="28"/>
  <c r="O71" i="28"/>
  <c r="O72" i="28"/>
  <c r="O73" i="28"/>
  <c r="O74" i="28"/>
  <c r="O75" i="28"/>
  <c r="O76" i="28"/>
  <c r="O77" i="28"/>
  <c r="O78" i="28"/>
  <c r="O79" i="28"/>
  <c r="O80" i="28"/>
  <c r="O81" i="28"/>
  <c r="O82" i="28"/>
  <c r="O83" i="28"/>
  <c r="O84" i="28"/>
  <c r="O85" i="28"/>
  <c r="O86" i="28"/>
  <c r="O87" i="28"/>
  <c r="O88" i="28"/>
  <c r="O89" i="28"/>
  <c r="O90" i="28"/>
  <c r="O91" i="28"/>
  <c r="O92" i="28"/>
  <c r="O93" i="28"/>
  <c r="O94" i="28"/>
  <c r="O95" i="28"/>
  <c r="O96" i="28"/>
  <c r="O97" i="28"/>
  <c r="O98" i="28"/>
  <c r="O99" i="28"/>
  <c r="O100" i="28"/>
  <c r="O101" i="28"/>
  <c r="O102" i="28"/>
  <c r="O103" i="28"/>
  <c r="O104" i="28"/>
  <c r="O105" i="28"/>
  <c r="O106" i="28"/>
  <c r="O107" i="28"/>
  <c r="O108" i="28"/>
  <c r="O109" i="28"/>
  <c r="O110" i="28"/>
  <c r="O111" i="28"/>
  <c r="O112" i="28"/>
  <c r="O113" i="28"/>
  <c r="O114" i="28"/>
  <c r="O115" i="28"/>
  <c r="O116" i="28"/>
  <c r="O117" i="28"/>
  <c r="O118" i="28"/>
  <c r="O119" i="28"/>
  <c r="O120" i="28"/>
  <c r="O121" i="28"/>
  <c r="O122" i="28"/>
  <c r="O123" i="28"/>
  <c r="O124" i="28"/>
  <c r="O125" i="28"/>
  <c r="O126" i="28"/>
  <c r="O127" i="28"/>
  <c r="O128" i="28"/>
  <c r="O129" i="28"/>
  <c r="O130" i="28"/>
  <c r="O131" i="28"/>
  <c r="O132" i="28"/>
  <c r="O133" i="28"/>
  <c r="O134" i="28"/>
  <c r="O135" i="28"/>
  <c r="O136" i="28"/>
  <c r="O137" i="28"/>
  <c r="O138" i="28"/>
  <c r="O139" i="28"/>
  <c r="O140" i="28"/>
  <c r="O141" i="28"/>
  <c r="O142" i="28"/>
  <c r="O143" i="28"/>
  <c r="O144" i="28"/>
  <c r="O145" i="28"/>
  <c r="O146" i="28"/>
  <c r="O147" i="28"/>
  <c r="O148" i="28"/>
  <c r="O149" i="28"/>
  <c r="O150" i="28"/>
  <c r="O151" i="28"/>
  <c r="O152" i="28"/>
  <c r="O153" i="28"/>
  <c r="O154" i="28"/>
  <c r="O155" i="28"/>
  <c r="O156" i="28"/>
  <c r="O157" i="28"/>
  <c r="O158" i="28"/>
  <c r="O159" i="28"/>
  <c r="O160" i="28"/>
  <c r="O161" i="28"/>
  <c r="O162" i="28"/>
  <c r="O163" i="28"/>
  <c r="O164" i="28"/>
  <c r="O165" i="28"/>
  <c r="O166" i="28"/>
  <c r="O167" i="28"/>
  <c r="O168" i="28"/>
  <c r="O169" i="28"/>
  <c r="O170" i="28"/>
  <c r="O171" i="28"/>
  <c r="O172" i="28"/>
  <c r="O173" i="28"/>
  <c r="O174" i="28"/>
  <c r="O175" i="28"/>
  <c r="O176" i="28"/>
  <c r="O177" i="28"/>
  <c r="O178" i="28"/>
  <c r="O179" i="28"/>
  <c r="O180" i="28"/>
  <c r="O181" i="28"/>
  <c r="O182" i="28"/>
  <c r="O183" i="28"/>
  <c r="O184" i="28"/>
  <c r="O185" i="28"/>
  <c r="O186" i="28"/>
  <c r="O187" i="28"/>
  <c r="O188" i="28"/>
  <c r="O189" i="28"/>
  <c r="O190" i="28"/>
  <c r="O191" i="28"/>
  <c r="O192" i="28"/>
  <c r="O193" i="28"/>
  <c r="O194" i="28"/>
  <c r="O195" i="28"/>
  <c r="O196" i="28"/>
  <c r="O197" i="28"/>
  <c r="O198" i="28"/>
  <c r="O199" i="28"/>
  <c r="O200" i="28"/>
  <c r="O201" i="28"/>
  <c r="O202" i="28"/>
  <c r="O203" i="28"/>
  <c r="O204" i="28"/>
  <c r="O205" i="28"/>
  <c r="O206" i="28"/>
  <c r="O207" i="28"/>
  <c r="O208" i="28"/>
  <c r="O209" i="28"/>
  <c r="O210" i="28"/>
  <c r="O211" i="28"/>
  <c r="O212" i="28"/>
  <c r="O213" i="28"/>
  <c r="O214" i="28"/>
  <c r="O215" i="28"/>
  <c r="O216" i="28"/>
  <c r="O217" i="28"/>
  <c r="O218" i="28"/>
  <c r="O219" i="28"/>
  <c r="O220" i="28"/>
  <c r="O221" i="28"/>
  <c r="O222" i="28"/>
  <c r="O223" i="28"/>
  <c r="O224" i="28"/>
  <c r="O225" i="28"/>
  <c r="O226" i="28"/>
  <c r="O227" i="28"/>
  <c r="O228" i="28"/>
  <c r="O229" i="28"/>
  <c r="O230" i="28"/>
  <c r="O231" i="28"/>
  <c r="O232" i="28"/>
  <c r="O233" i="28"/>
  <c r="O234" i="28"/>
  <c r="O235" i="28"/>
  <c r="O236" i="28"/>
  <c r="O237" i="28"/>
  <c r="O238" i="28"/>
  <c r="O239" i="28"/>
  <c r="O240" i="28"/>
  <c r="O241" i="28"/>
  <c r="O242" i="28"/>
  <c r="O243" i="28"/>
  <c r="O244" i="28"/>
  <c r="O245" i="28"/>
  <c r="O246" i="28"/>
  <c r="O247" i="28"/>
  <c r="O248" i="28"/>
  <c r="O249" i="28"/>
  <c r="O250" i="28"/>
  <c r="O251" i="28"/>
  <c r="O252" i="28"/>
  <c r="O253" i="28"/>
  <c r="O254" i="28"/>
  <c r="O255" i="28"/>
  <c r="O256" i="28"/>
  <c r="O257" i="28"/>
  <c r="O258" i="28"/>
  <c r="O259" i="28"/>
  <c r="O260" i="28"/>
  <c r="O261" i="28"/>
  <c r="O262" i="28"/>
  <c r="O263" i="28"/>
  <c r="O264" i="28"/>
  <c r="O265" i="28"/>
  <c r="O266" i="28"/>
  <c r="O267" i="28"/>
  <c r="O268" i="28"/>
  <c r="O269" i="28"/>
  <c r="O270" i="28"/>
  <c r="O271" i="28"/>
  <c r="O272" i="28"/>
  <c r="O273" i="28"/>
  <c r="O274" i="28"/>
  <c r="O275" i="28"/>
  <c r="O276" i="28"/>
  <c r="O277" i="28"/>
  <c r="O278" i="28"/>
  <c r="O279" i="28"/>
  <c r="O280" i="28"/>
  <c r="O281" i="28"/>
  <c r="O282" i="28"/>
  <c r="O283" i="28"/>
  <c r="O284" i="28"/>
  <c r="O285" i="28"/>
  <c r="O286" i="28"/>
  <c r="O287" i="28"/>
  <c r="O288" i="28"/>
  <c r="O289" i="28"/>
  <c r="O290" i="28"/>
  <c r="O291" i="28"/>
  <c r="O292" i="28"/>
  <c r="O293" i="28"/>
  <c r="O294" i="28"/>
  <c r="O295" i="28"/>
  <c r="O296" i="28"/>
  <c r="O297" i="28"/>
  <c r="O298" i="28"/>
  <c r="O299" i="28"/>
  <c r="O300" i="28"/>
  <c r="O301" i="28"/>
  <c r="O302" i="28"/>
  <c r="O303" i="28"/>
  <c r="O304" i="28"/>
  <c r="O305" i="28"/>
  <c r="O306" i="28"/>
  <c r="O307" i="28"/>
  <c r="Q1" i="22"/>
  <c r="N1" i="28"/>
  <c r="O8" i="28" l="1"/>
  <c r="Q8" i="28" s="1"/>
  <c r="Q292" i="28"/>
  <c r="Q264" i="28"/>
  <c r="Q260" i="28"/>
  <c r="Q166" i="28"/>
  <c r="Q158" i="28"/>
  <c r="V253" i="22"/>
  <c r="W253" i="22" s="1"/>
  <c r="V257" i="22"/>
  <c r="W257" i="22" s="1"/>
  <c r="V237" i="22"/>
  <c r="W237" i="22" s="1"/>
  <c r="V404" i="22"/>
  <c r="W404" i="22" s="1"/>
  <c r="V392" i="22"/>
  <c r="W392" i="22" s="1"/>
  <c r="V388" i="22"/>
  <c r="W388" i="22" s="1"/>
  <c r="V327" i="22"/>
  <c r="W327" i="22" s="1"/>
  <c r="V321" i="22"/>
  <c r="W321" i="22" s="1"/>
  <c r="V299" i="22"/>
  <c r="W299" i="22" s="1"/>
  <c r="V280" i="22"/>
  <c r="W280" i="22" s="1"/>
  <c r="V273" i="22"/>
  <c r="W273" i="22" s="1"/>
  <c r="V264" i="22"/>
  <c r="W264" i="22" s="1"/>
  <c r="V248" i="22"/>
  <c r="W248" i="22" s="1"/>
  <c r="V225" i="22"/>
  <c r="W225" i="22" s="1"/>
  <c r="V209" i="22"/>
  <c r="W209" i="22" s="1"/>
  <c r="V205" i="22"/>
  <c r="W205" i="22" s="1"/>
  <c r="V289" i="22"/>
  <c r="W289" i="22" s="1"/>
  <c r="V281" i="22"/>
  <c r="W281" i="22" s="1"/>
  <c r="V39" i="22"/>
  <c r="W39" i="22" s="1"/>
  <c r="V144" i="22"/>
  <c r="W144" i="22" s="1"/>
  <c r="V136" i="22"/>
  <c r="W136" i="22" s="1"/>
  <c r="V135" i="22"/>
  <c r="W135" i="22" s="1"/>
  <c r="V129" i="22"/>
  <c r="W129" i="22" s="1"/>
  <c r="V125" i="22"/>
  <c r="W125" i="22" s="1"/>
  <c r="V109" i="22"/>
  <c r="W109" i="22" s="1"/>
  <c r="V81" i="22"/>
  <c r="W81" i="22" s="1"/>
  <c r="V66" i="22"/>
  <c r="W66" i="22" s="1"/>
  <c r="V21" i="22"/>
  <c r="W21" i="22" s="1"/>
  <c r="AC8" i="22"/>
  <c r="Q8" i="22" s="1"/>
  <c r="R8" i="22" s="1"/>
  <c r="V358" i="22"/>
  <c r="W358" i="22" s="1"/>
  <c r="V354" i="22"/>
  <c r="W354" i="22" s="1"/>
  <c r="V350" i="22"/>
  <c r="W350" i="22" s="1"/>
  <c r="V338" i="22"/>
  <c r="W338" i="22" s="1"/>
  <c r="V334" i="22"/>
  <c r="W334" i="22" s="1"/>
  <c r="V322" i="22"/>
  <c r="W322" i="22" s="1"/>
  <c r="V306" i="22"/>
  <c r="W306" i="22" s="1"/>
  <c r="V290" i="22"/>
  <c r="W290" i="22" s="1"/>
  <c r="V262" i="22"/>
  <c r="W262" i="22" s="1"/>
  <c r="V258" i="22"/>
  <c r="W258" i="22" s="1"/>
  <c r="V171" i="22"/>
  <c r="W171" i="22" s="1"/>
  <c r="V27" i="22"/>
  <c r="W27" i="22" s="1"/>
  <c r="V315" i="22"/>
  <c r="W315" i="22" s="1"/>
  <c r="V283" i="22"/>
  <c r="W283" i="22" s="1"/>
  <c r="V146" i="22"/>
  <c r="W146" i="22" s="1"/>
  <c r="V130" i="22"/>
  <c r="W130" i="22" s="1"/>
  <c r="V98" i="22"/>
  <c r="W98" i="22" s="1"/>
  <c r="V82" i="22"/>
  <c r="W82" i="22" s="1"/>
  <c r="V50" i="22"/>
  <c r="W50" i="22" s="1"/>
  <c r="V34" i="22"/>
  <c r="W34" i="22" s="1"/>
  <c r="V340" i="22"/>
  <c r="W340" i="22" s="1"/>
  <c r="V333" i="22"/>
  <c r="W333" i="22" s="1"/>
  <c r="V329" i="22"/>
  <c r="W329" i="22" s="1"/>
  <c r="V313" i="22"/>
  <c r="W313" i="22" s="1"/>
  <c r="V305" i="22"/>
  <c r="W305" i="22" s="1"/>
  <c r="V301" i="22"/>
  <c r="W301" i="22" s="1"/>
  <c r="V214" i="22"/>
  <c r="W214" i="22" s="1"/>
  <c r="V210" i="22"/>
  <c r="W210" i="22" s="1"/>
  <c r="V198" i="22"/>
  <c r="W198" i="22" s="1"/>
  <c r="V194" i="22"/>
  <c r="W194" i="22" s="1"/>
  <c r="V193" i="22"/>
  <c r="W193" i="22" s="1"/>
  <c r="V185" i="22"/>
  <c r="W185" i="22" s="1"/>
  <c r="V182" i="22"/>
  <c r="W182" i="22" s="1"/>
  <c r="V178" i="22"/>
  <c r="W178" i="22" s="1"/>
  <c r="V162" i="22"/>
  <c r="W162" i="22" s="1"/>
  <c r="V155" i="22"/>
  <c r="W155" i="22" s="1"/>
  <c r="V139" i="22"/>
  <c r="W139" i="22" s="1"/>
  <c r="V103" i="22"/>
  <c r="W103" i="22" s="1"/>
  <c r="V56" i="22"/>
  <c r="W56" i="22" s="1"/>
  <c r="V40" i="22"/>
  <c r="W40" i="22" s="1"/>
  <c r="V13" i="22"/>
  <c r="W13" i="22" s="1"/>
  <c r="V91" i="22"/>
  <c r="W91" i="22" s="1"/>
  <c r="V59" i="22"/>
  <c r="W59" i="22" s="1"/>
  <c r="V406" i="22"/>
  <c r="W406" i="22" s="1"/>
  <c r="V398" i="22"/>
  <c r="W398" i="22" s="1"/>
  <c r="V382" i="22"/>
  <c r="W382" i="22" s="1"/>
  <c r="V267" i="22"/>
  <c r="W267" i="22" s="1"/>
  <c r="V232" i="22"/>
  <c r="W232" i="22" s="1"/>
  <c r="V215" i="22"/>
  <c r="W215" i="22" s="1"/>
  <c r="V199" i="22"/>
  <c r="W199" i="22" s="1"/>
  <c r="V114" i="22"/>
  <c r="W114" i="22" s="1"/>
  <c r="V89" i="22"/>
  <c r="W89" i="22" s="1"/>
  <c r="V65" i="22"/>
  <c r="W65" i="22" s="1"/>
  <c r="V57" i="22"/>
  <c r="W57" i="22" s="1"/>
  <c r="V216" i="22"/>
  <c r="W216" i="22" s="1"/>
  <c r="V200" i="22"/>
  <c r="W200" i="22" s="1"/>
  <c r="V189" i="22"/>
  <c r="W189" i="22" s="1"/>
  <c r="V177" i="22"/>
  <c r="W177" i="22" s="1"/>
  <c r="V173" i="22"/>
  <c r="W173" i="22" s="1"/>
  <c r="V169" i="22"/>
  <c r="W169" i="22" s="1"/>
  <c r="V123" i="22"/>
  <c r="W123" i="22" s="1"/>
  <c r="V107" i="22"/>
  <c r="W107" i="22" s="1"/>
  <c r="V88" i="22"/>
  <c r="W88" i="22" s="1"/>
  <c r="V87" i="22"/>
  <c r="W87" i="22" s="1"/>
  <c r="V72" i="22"/>
  <c r="W72" i="22" s="1"/>
  <c r="V71" i="22"/>
  <c r="W71" i="22" s="1"/>
  <c r="V61" i="22"/>
  <c r="W61" i="22" s="1"/>
  <c r="V49" i="22"/>
  <c r="W49" i="22" s="1"/>
  <c r="V45" i="22"/>
  <c r="W45" i="22" s="1"/>
  <c r="V41" i="22"/>
  <c r="W41" i="22" s="1"/>
  <c r="V25" i="22"/>
  <c r="W25" i="22" s="1"/>
  <c r="V18" i="22"/>
  <c r="W18" i="22" s="1"/>
  <c r="V407" i="22"/>
  <c r="W407" i="22" s="1"/>
  <c r="V383" i="22"/>
  <c r="W383" i="22" s="1"/>
  <c r="V363" i="22"/>
  <c r="W363" i="22" s="1"/>
  <c r="V359" i="22"/>
  <c r="W359" i="22" s="1"/>
  <c r="V347" i="22"/>
  <c r="W347" i="22" s="1"/>
  <c r="V331" i="22"/>
  <c r="W331" i="22" s="1"/>
  <c r="V296" i="22"/>
  <c r="W296" i="22" s="1"/>
  <c r="V295" i="22"/>
  <c r="W295" i="22" s="1"/>
  <c r="V285" i="22"/>
  <c r="W285" i="22" s="1"/>
  <c r="V269" i="22"/>
  <c r="W269" i="22" s="1"/>
  <c r="V249" i="22"/>
  <c r="W249" i="22" s="1"/>
  <c r="V246" i="22"/>
  <c r="W246" i="22" s="1"/>
  <c r="V242" i="22"/>
  <c r="W242" i="22" s="1"/>
  <c r="V230" i="22"/>
  <c r="W230" i="22" s="1"/>
  <c r="V226" i="22"/>
  <c r="W226" i="22" s="1"/>
  <c r="V219" i="22"/>
  <c r="W219" i="22" s="1"/>
  <c r="V203" i="22"/>
  <c r="W203" i="22" s="1"/>
  <c r="V184" i="22"/>
  <c r="W184" i="22" s="1"/>
  <c r="V183" i="22"/>
  <c r="W183" i="22" s="1"/>
  <c r="V168" i="22"/>
  <c r="W168" i="22" s="1"/>
  <c r="V167" i="22"/>
  <c r="W167" i="22" s="1"/>
  <c r="V157" i="22"/>
  <c r="W157" i="22" s="1"/>
  <c r="V145" i="22"/>
  <c r="W145" i="22" s="1"/>
  <c r="V141" i="22"/>
  <c r="W141" i="22" s="1"/>
  <c r="V121" i="22"/>
  <c r="W121" i="22" s="1"/>
  <c r="V55" i="22"/>
  <c r="W55" i="22" s="1"/>
  <c r="V325" i="22"/>
  <c r="W325" i="22" s="1"/>
  <c r="V279" i="22"/>
  <c r="W279" i="22" s="1"/>
  <c r="V263" i="22"/>
  <c r="W263" i="22" s="1"/>
  <c r="V217" i="22"/>
  <c r="W217" i="22" s="1"/>
  <c r="V151" i="22"/>
  <c r="W151" i="22" s="1"/>
  <c r="V43" i="22"/>
  <c r="W43" i="22" s="1"/>
  <c r="V24" i="22"/>
  <c r="W24" i="22" s="1"/>
  <c r="V23" i="22"/>
  <c r="W23" i="22" s="1"/>
  <c r="V384" i="22"/>
  <c r="W384" i="22" s="1"/>
  <c r="V381" i="22"/>
  <c r="W381" i="22" s="1"/>
  <c r="V364" i="22"/>
  <c r="W364" i="22" s="1"/>
  <c r="V348" i="22"/>
  <c r="W348" i="22" s="1"/>
  <c r="V341" i="22"/>
  <c r="W341" i="22" s="1"/>
  <c r="V309" i="22"/>
  <c r="W309" i="22" s="1"/>
  <c r="V247" i="22"/>
  <c r="W247" i="22" s="1"/>
  <c r="V231" i="22"/>
  <c r="W231" i="22" s="1"/>
  <c r="V120" i="22"/>
  <c r="W120" i="22" s="1"/>
  <c r="V104" i="22"/>
  <c r="W104" i="22" s="1"/>
  <c r="V93" i="22"/>
  <c r="W93" i="22" s="1"/>
  <c r="V77" i="22"/>
  <c r="W77" i="22" s="1"/>
  <c r="V297" i="22"/>
  <c r="W297" i="22" s="1"/>
  <c r="V113" i="22"/>
  <c r="W113" i="22" s="1"/>
  <c r="V29" i="22"/>
  <c r="W29" i="22" s="1"/>
  <c r="V399" i="22"/>
  <c r="W399" i="22" s="1"/>
  <c r="V396" i="22"/>
  <c r="W396" i="22" s="1"/>
  <c r="V265" i="22"/>
  <c r="W265" i="22" s="1"/>
  <c r="V137" i="22"/>
  <c r="W137" i="22" s="1"/>
  <c r="V335" i="22"/>
  <c r="W335" i="22" s="1"/>
  <c r="V119" i="22"/>
  <c r="W119" i="22" s="1"/>
  <c r="V317" i="22"/>
  <c r="W317" i="22" s="1"/>
  <c r="V274" i="22"/>
  <c r="W274" i="22" s="1"/>
  <c r="V221" i="22"/>
  <c r="W221" i="22" s="1"/>
  <c r="V153" i="22"/>
  <c r="W153" i="22" s="1"/>
  <c r="V75" i="22"/>
  <c r="W75" i="22" s="1"/>
  <c r="V405" i="22"/>
  <c r="W405" i="22" s="1"/>
  <c r="V311" i="22"/>
  <c r="W311" i="22" s="1"/>
  <c r="V233" i="22"/>
  <c r="W233" i="22" s="1"/>
  <c r="V105" i="22"/>
  <c r="W105" i="22" s="1"/>
  <c r="V326" i="22"/>
  <c r="W326" i="22" s="1"/>
  <c r="V310" i="22"/>
  <c r="W310" i="22" s="1"/>
  <c r="V294" i="22"/>
  <c r="W294" i="22" s="1"/>
  <c r="V278" i="22"/>
  <c r="W278" i="22" s="1"/>
  <c r="V251" i="22"/>
  <c r="W251" i="22" s="1"/>
  <c r="V241" i="22"/>
  <c r="W241" i="22" s="1"/>
  <c r="V235" i="22"/>
  <c r="W235" i="22" s="1"/>
  <c r="V187" i="22"/>
  <c r="W187" i="22" s="1"/>
  <c r="V161" i="22"/>
  <c r="W161" i="22" s="1"/>
  <c r="V97" i="22"/>
  <c r="W97" i="22" s="1"/>
  <c r="V201" i="22"/>
  <c r="W201" i="22" s="1"/>
  <c r="V73" i="22"/>
  <c r="W73" i="22" s="1"/>
  <c r="V391" i="22"/>
  <c r="W391" i="22" s="1"/>
  <c r="V390" i="22"/>
  <c r="W390" i="22" s="1"/>
  <c r="V380" i="22"/>
  <c r="W380" i="22" s="1"/>
  <c r="V360" i="22"/>
  <c r="W360" i="22" s="1"/>
  <c r="V356" i="22"/>
  <c r="W356" i="22" s="1"/>
  <c r="V346" i="22"/>
  <c r="W346" i="22" s="1"/>
  <c r="V342" i="22"/>
  <c r="W342" i="22" s="1"/>
  <c r="V339" i="22"/>
  <c r="W339" i="22" s="1"/>
  <c r="V328" i="22"/>
  <c r="W328" i="22" s="1"/>
  <c r="V318" i="22"/>
  <c r="W318" i="22" s="1"/>
  <c r="V307" i="22"/>
  <c r="W307" i="22" s="1"/>
  <c r="V304" i="22"/>
  <c r="W304" i="22" s="1"/>
  <c r="V303" i="22"/>
  <c r="W303" i="22" s="1"/>
  <c r="V293" i="22"/>
  <c r="W293" i="22" s="1"/>
  <c r="V286" i="22"/>
  <c r="W286" i="22" s="1"/>
  <c r="V282" i="22"/>
  <c r="W282" i="22" s="1"/>
  <c r="V275" i="22"/>
  <c r="W275" i="22" s="1"/>
  <c r="V272" i="22"/>
  <c r="W272" i="22" s="1"/>
  <c r="V271" i="22"/>
  <c r="W271" i="22" s="1"/>
  <c r="V261" i="22"/>
  <c r="W261" i="22" s="1"/>
  <c r="V254" i="22"/>
  <c r="W254" i="22" s="1"/>
  <c r="V250" i="22"/>
  <c r="W250" i="22" s="1"/>
  <c r="V243" i="22"/>
  <c r="W243" i="22" s="1"/>
  <c r="V240" i="22"/>
  <c r="W240" i="22" s="1"/>
  <c r="V239" i="22"/>
  <c r="W239" i="22" s="1"/>
  <c r="V229" i="22"/>
  <c r="W229" i="22" s="1"/>
  <c r="V222" i="22"/>
  <c r="W222" i="22" s="1"/>
  <c r="V218" i="22"/>
  <c r="W218" i="22" s="1"/>
  <c r="V211" i="22"/>
  <c r="W211" i="22" s="1"/>
  <c r="V208" i="22"/>
  <c r="W208" i="22" s="1"/>
  <c r="V207" i="22"/>
  <c r="W207" i="22" s="1"/>
  <c r="V197" i="22"/>
  <c r="W197" i="22" s="1"/>
  <c r="V190" i="22"/>
  <c r="W190" i="22" s="1"/>
  <c r="V186" i="22"/>
  <c r="W186" i="22" s="1"/>
  <c r="V179" i="22"/>
  <c r="W179" i="22" s="1"/>
  <c r="V176" i="22"/>
  <c r="W176" i="22" s="1"/>
  <c r="V175" i="22"/>
  <c r="W175" i="22" s="1"/>
  <c r="V165" i="22"/>
  <c r="W165" i="22" s="1"/>
  <c r="V154" i="22"/>
  <c r="W154" i="22" s="1"/>
  <c r="V152" i="22"/>
  <c r="W152" i="22" s="1"/>
  <c r="V147" i="22"/>
  <c r="W147" i="22" s="1"/>
  <c r="V143" i="22"/>
  <c r="W143" i="22" s="1"/>
  <c r="V133" i="22"/>
  <c r="W133" i="22" s="1"/>
  <c r="V122" i="22"/>
  <c r="W122" i="22" s="1"/>
  <c r="V115" i="22"/>
  <c r="W115" i="22" s="1"/>
  <c r="V112" i="22"/>
  <c r="W112" i="22" s="1"/>
  <c r="V111" i="22"/>
  <c r="W111" i="22" s="1"/>
  <c r="V101" i="22"/>
  <c r="W101" i="22" s="1"/>
  <c r="V90" i="22"/>
  <c r="W90" i="22" s="1"/>
  <c r="V83" i="22"/>
  <c r="W83" i="22" s="1"/>
  <c r="V80" i="22"/>
  <c r="W80" i="22" s="1"/>
  <c r="V79" i="22"/>
  <c r="W79" i="22" s="1"/>
  <c r="V69" i="22"/>
  <c r="W69" i="22" s="1"/>
  <c r="V58" i="22"/>
  <c r="W58" i="22" s="1"/>
  <c r="V51" i="22"/>
  <c r="W51" i="22" s="1"/>
  <c r="V48" i="22"/>
  <c r="W48" i="22" s="1"/>
  <c r="V47" i="22"/>
  <c r="W47" i="22" s="1"/>
  <c r="V37" i="22"/>
  <c r="W37" i="22" s="1"/>
  <c r="V26" i="22"/>
  <c r="W26" i="22" s="1"/>
  <c r="V16" i="22"/>
  <c r="W16" i="22" s="1"/>
  <c r="V15" i="22"/>
  <c r="W15" i="22" s="1"/>
  <c r="V11" i="22"/>
  <c r="W11" i="22" s="1"/>
  <c r="V33" i="22"/>
  <c r="W33" i="22" s="1"/>
  <c r="V400" i="22"/>
  <c r="W400" i="22" s="1"/>
  <c r="V397" i="22"/>
  <c r="W397" i="22" s="1"/>
  <c r="V389" i="22"/>
  <c r="W389" i="22" s="1"/>
  <c r="V362" i="22"/>
  <c r="W362" i="22" s="1"/>
  <c r="V355" i="22"/>
  <c r="W355" i="22" s="1"/>
  <c r="V352" i="22"/>
  <c r="W352" i="22" s="1"/>
  <c r="V351" i="22"/>
  <c r="W351" i="22" s="1"/>
  <c r="V344" i="22"/>
  <c r="W344" i="22" s="1"/>
  <c r="V319" i="22"/>
  <c r="W319" i="22" s="1"/>
  <c r="V312" i="22"/>
  <c r="W312" i="22" s="1"/>
  <c r="V302" i="22"/>
  <c r="W302" i="22" s="1"/>
  <c r="V298" i="22"/>
  <c r="W298" i="22" s="1"/>
  <c r="V291" i="22"/>
  <c r="W291" i="22" s="1"/>
  <c r="V288" i="22"/>
  <c r="W288" i="22" s="1"/>
  <c r="V287" i="22"/>
  <c r="W287" i="22" s="1"/>
  <c r="V277" i="22"/>
  <c r="W277" i="22" s="1"/>
  <c r="V270" i="22"/>
  <c r="W270" i="22" s="1"/>
  <c r="V266" i="22"/>
  <c r="W266" i="22" s="1"/>
  <c r="V259" i="22"/>
  <c r="W259" i="22" s="1"/>
  <c r="V256" i="22"/>
  <c r="W256" i="22" s="1"/>
  <c r="V255" i="22"/>
  <c r="W255" i="22" s="1"/>
  <c r="V245" i="22"/>
  <c r="W245" i="22" s="1"/>
  <c r="V238" i="22"/>
  <c r="W238" i="22" s="1"/>
  <c r="V234" i="22"/>
  <c r="W234" i="22" s="1"/>
  <c r="V227" i="22"/>
  <c r="W227" i="22" s="1"/>
  <c r="V224" i="22"/>
  <c r="W224" i="22" s="1"/>
  <c r="V223" i="22"/>
  <c r="W223" i="22" s="1"/>
  <c r="V213" i="22"/>
  <c r="W213" i="22" s="1"/>
  <c r="V206" i="22"/>
  <c r="W206" i="22" s="1"/>
  <c r="V202" i="22"/>
  <c r="W202" i="22" s="1"/>
  <c r="V195" i="22"/>
  <c r="W195" i="22" s="1"/>
  <c r="V192" i="22"/>
  <c r="W192" i="22" s="1"/>
  <c r="V191" i="22"/>
  <c r="W191" i="22" s="1"/>
  <c r="V181" i="22"/>
  <c r="W181" i="22" s="1"/>
  <c r="V174" i="22"/>
  <c r="W174" i="22" s="1"/>
  <c r="V170" i="22"/>
  <c r="W170" i="22" s="1"/>
  <c r="V163" i="22"/>
  <c r="W163" i="22" s="1"/>
  <c r="V160" i="22"/>
  <c r="W160" i="22" s="1"/>
  <c r="V159" i="22"/>
  <c r="W159" i="22" s="1"/>
  <c r="V149" i="22"/>
  <c r="W149" i="22" s="1"/>
  <c r="V138" i="22"/>
  <c r="W138" i="22" s="1"/>
  <c r="V131" i="22"/>
  <c r="W131" i="22" s="1"/>
  <c r="V128" i="22"/>
  <c r="W128" i="22" s="1"/>
  <c r="V127" i="22"/>
  <c r="W127" i="22" s="1"/>
  <c r="V117" i="22"/>
  <c r="W117" i="22" s="1"/>
  <c r="V106" i="22"/>
  <c r="W106" i="22" s="1"/>
  <c r="V99" i="22"/>
  <c r="W99" i="22" s="1"/>
  <c r="V96" i="22"/>
  <c r="W96" i="22" s="1"/>
  <c r="V95" i="22"/>
  <c r="W95" i="22" s="1"/>
  <c r="V85" i="22"/>
  <c r="W85" i="22" s="1"/>
  <c r="V74" i="22"/>
  <c r="W74" i="22" s="1"/>
  <c r="V67" i="22"/>
  <c r="W67" i="22" s="1"/>
  <c r="V64" i="22"/>
  <c r="W64" i="22" s="1"/>
  <c r="V63" i="22"/>
  <c r="W63" i="22" s="1"/>
  <c r="V53" i="22"/>
  <c r="W53" i="22" s="1"/>
  <c r="V42" i="22"/>
  <c r="W42" i="22" s="1"/>
  <c r="V35" i="22"/>
  <c r="W35" i="22" s="1"/>
  <c r="V32" i="22"/>
  <c r="W32" i="22" s="1"/>
  <c r="V31" i="22"/>
  <c r="W31" i="22" s="1"/>
  <c r="V10" i="22"/>
  <c r="W10" i="22" s="1"/>
  <c r="V401" i="22"/>
  <c r="W401" i="22" s="1"/>
  <c r="V395" i="22"/>
  <c r="W395" i="22" s="1"/>
  <c r="V394" i="22"/>
  <c r="W394" i="22" s="1"/>
  <c r="V385" i="22"/>
  <c r="W385" i="22" s="1"/>
  <c r="V379" i="22"/>
  <c r="W379" i="22" s="1"/>
  <c r="V378" i="22"/>
  <c r="W378" i="22" s="1"/>
  <c r="V375" i="22"/>
  <c r="W375" i="22" s="1"/>
  <c r="V374" i="22"/>
  <c r="W374" i="22" s="1"/>
  <c r="V371" i="22"/>
  <c r="W371" i="22" s="1"/>
  <c r="V370" i="22"/>
  <c r="W370" i="22" s="1"/>
  <c r="V367" i="22"/>
  <c r="W367" i="22" s="1"/>
  <c r="V366" i="22"/>
  <c r="W366" i="22" s="1"/>
  <c r="V361" i="22"/>
  <c r="W361" i="22" s="1"/>
  <c r="V353" i="22"/>
  <c r="W353" i="22" s="1"/>
  <c r="V345" i="22"/>
  <c r="W345" i="22" s="1"/>
  <c r="V336" i="22"/>
  <c r="W336" i="22" s="1"/>
  <c r="V330" i="22"/>
  <c r="W330" i="22" s="1"/>
  <c r="V403" i="22"/>
  <c r="W403" i="22" s="1"/>
  <c r="V402" i="22"/>
  <c r="W402" i="22" s="1"/>
  <c r="V393" i="22"/>
  <c r="W393" i="22" s="1"/>
  <c r="V387" i="22"/>
  <c r="W387" i="22" s="1"/>
  <c r="V386" i="22"/>
  <c r="W386" i="22" s="1"/>
  <c r="V377" i="22"/>
  <c r="W377" i="22" s="1"/>
  <c r="V376" i="22"/>
  <c r="W376" i="22" s="1"/>
  <c r="V373" i="22"/>
  <c r="W373" i="22" s="1"/>
  <c r="V372" i="22"/>
  <c r="W372" i="22" s="1"/>
  <c r="V369" i="22"/>
  <c r="W369" i="22" s="1"/>
  <c r="V368" i="22"/>
  <c r="W368" i="22" s="1"/>
  <c r="V365" i="22"/>
  <c r="W365" i="22" s="1"/>
  <c r="V357" i="22"/>
  <c r="W357" i="22" s="1"/>
  <c r="V349" i="22"/>
  <c r="W349" i="22" s="1"/>
  <c r="V343" i="22"/>
  <c r="W343" i="22" s="1"/>
  <c r="V323" i="22"/>
  <c r="W323" i="22" s="1"/>
  <c r="V320" i="22"/>
  <c r="W320" i="22" s="1"/>
  <c r="V314" i="22"/>
  <c r="W314" i="22" s="1"/>
  <c r="V337" i="22"/>
  <c r="W337" i="22" s="1"/>
  <c r="V332" i="22"/>
  <c r="W332" i="22" s="1"/>
  <c r="V324" i="22"/>
  <c r="W324" i="22" s="1"/>
  <c r="V316" i="22"/>
  <c r="W316" i="22" s="1"/>
  <c r="V308" i="22"/>
  <c r="W308" i="22" s="1"/>
  <c r="V300" i="22"/>
  <c r="W300" i="22" s="1"/>
  <c r="V292" i="22"/>
  <c r="W292" i="22" s="1"/>
  <c r="V284" i="22"/>
  <c r="W284" i="22" s="1"/>
  <c r="V276" i="22"/>
  <c r="W276" i="22" s="1"/>
  <c r="V268" i="22"/>
  <c r="W268" i="22" s="1"/>
  <c r="V260" i="22"/>
  <c r="W260" i="22" s="1"/>
  <c r="V252" i="22"/>
  <c r="W252" i="22" s="1"/>
  <c r="V244" i="22"/>
  <c r="W244" i="22" s="1"/>
  <c r="V236" i="22"/>
  <c r="W236" i="22" s="1"/>
  <c r="V228" i="22"/>
  <c r="W228" i="22" s="1"/>
  <c r="V220" i="22"/>
  <c r="W220" i="22" s="1"/>
  <c r="V212" i="22"/>
  <c r="W212" i="22" s="1"/>
  <c r="V204" i="22"/>
  <c r="W204" i="22" s="1"/>
  <c r="V196" i="22"/>
  <c r="W196" i="22" s="1"/>
  <c r="V188" i="22"/>
  <c r="W188" i="22" s="1"/>
  <c r="V180" i="22"/>
  <c r="W180" i="22" s="1"/>
  <c r="V172" i="22"/>
  <c r="W172" i="22" s="1"/>
  <c r="V164" i="22"/>
  <c r="W164" i="22" s="1"/>
  <c r="V156" i="22"/>
  <c r="W156" i="22" s="1"/>
  <c r="V148" i="22"/>
  <c r="W148" i="22" s="1"/>
  <c r="V140" i="22"/>
  <c r="W140" i="22" s="1"/>
  <c r="V132" i="22"/>
  <c r="W132" i="22" s="1"/>
  <c r="V124" i="22"/>
  <c r="W124" i="22" s="1"/>
  <c r="V116" i="22"/>
  <c r="W116" i="22" s="1"/>
  <c r="V108" i="22"/>
  <c r="W108" i="22" s="1"/>
  <c r="V100" i="22"/>
  <c r="W100" i="22" s="1"/>
  <c r="V92" i="22"/>
  <c r="W92" i="22" s="1"/>
  <c r="V84" i="22"/>
  <c r="W84" i="22" s="1"/>
  <c r="V76" i="22"/>
  <c r="W76" i="22" s="1"/>
  <c r="V68" i="22"/>
  <c r="W68" i="22" s="1"/>
  <c r="V60" i="22"/>
  <c r="W60" i="22" s="1"/>
  <c r="V52" i="22"/>
  <c r="W52" i="22" s="1"/>
  <c r="V44" i="22"/>
  <c r="W44" i="22" s="1"/>
  <c r="V36" i="22"/>
  <c r="W36" i="22" s="1"/>
  <c r="V28" i="22"/>
  <c r="W28" i="22" s="1"/>
  <c r="V20" i="22"/>
  <c r="W20" i="22" s="1"/>
  <c r="V12" i="22"/>
  <c r="W12" i="22" s="1"/>
  <c r="V166" i="22"/>
  <c r="W166" i="22" s="1"/>
  <c r="V158" i="22"/>
  <c r="W158" i="22" s="1"/>
  <c r="V150" i="22"/>
  <c r="W150" i="22" s="1"/>
  <c r="V142" i="22"/>
  <c r="W142" i="22" s="1"/>
  <c r="V134" i="22"/>
  <c r="W134" i="22" s="1"/>
  <c r="V126" i="22"/>
  <c r="W126" i="22" s="1"/>
  <c r="V118" i="22"/>
  <c r="W118" i="22" s="1"/>
  <c r="V110" i="22"/>
  <c r="W110" i="22" s="1"/>
  <c r="V102" i="22"/>
  <c r="W102" i="22" s="1"/>
  <c r="V94" i="22"/>
  <c r="W94" i="22" s="1"/>
  <c r="V86" i="22"/>
  <c r="W86" i="22" s="1"/>
  <c r="V78" i="22"/>
  <c r="W78" i="22" s="1"/>
  <c r="V70" i="22"/>
  <c r="W70" i="22" s="1"/>
  <c r="V62" i="22"/>
  <c r="W62" i="22" s="1"/>
  <c r="V54" i="22"/>
  <c r="W54" i="22" s="1"/>
  <c r="V46" i="22"/>
  <c r="W46" i="22" s="1"/>
  <c r="V38" i="22"/>
  <c r="W38" i="22" s="1"/>
  <c r="V30" i="22"/>
  <c r="W30" i="22" s="1"/>
  <c r="V22" i="22"/>
  <c r="W22" i="22" s="1"/>
  <c r="V14" i="22"/>
  <c r="W14" i="22" s="1"/>
  <c r="Q118" i="28"/>
  <c r="Q108" i="28"/>
  <c r="Q98" i="28"/>
  <c r="Q94" i="28"/>
  <c r="Q303" i="28"/>
  <c r="Q65" i="28"/>
  <c r="Q25" i="28"/>
  <c r="Q15" i="28"/>
  <c r="Q13" i="28"/>
  <c r="Q32" i="28"/>
  <c r="Q30" i="28"/>
  <c r="Q26" i="28"/>
  <c r="Q9" i="28"/>
  <c r="Q22" i="28"/>
  <c r="Q18" i="28"/>
  <c r="Q301" i="28"/>
  <c r="Q297" i="28"/>
  <c r="Q265" i="28"/>
  <c r="Q263" i="28"/>
  <c r="Q261" i="28"/>
  <c r="Q259" i="28"/>
  <c r="Q257" i="28"/>
  <c r="Q255" i="28"/>
  <c r="Q253" i="28"/>
  <c r="Q251" i="28"/>
  <c r="Q205" i="28"/>
  <c r="Q201" i="28"/>
  <c r="Q197" i="28"/>
  <c r="Q195" i="28"/>
  <c r="Q193" i="28"/>
  <c r="Q189" i="28"/>
  <c r="Q187" i="28"/>
  <c r="Q185" i="28"/>
  <c r="Q181" i="28"/>
  <c r="Q179" i="28"/>
  <c r="Q173" i="28"/>
  <c r="Q171" i="28"/>
  <c r="Q169" i="28"/>
  <c r="Q165" i="28"/>
  <c r="Q163" i="28"/>
  <c r="Q161" i="28"/>
  <c r="Q157" i="28"/>
  <c r="Q155" i="28"/>
  <c r="Q127" i="28"/>
  <c r="Q125" i="28"/>
  <c r="Q123" i="28"/>
  <c r="Q121" i="28"/>
  <c r="Q119" i="28"/>
  <c r="Q117" i="28"/>
  <c r="Q113" i="28"/>
  <c r="Q111" i="28"/>
  <c r="Q109" i="28"/>
  <c r="Q107" i="28"/>
  <c r="Q101" i="28"/>
  <c r="Q95" i="28"/>
  <c r="Q93" i="28"/>
  <c r="Q91" i="28"/>
  <c r="Q89" i="28"/>
  <c r="Q69" i="28"/>
  <c r="Q59" i="28"/>
  <c r="Q57" i="28"/>
  <c r="Q55" i="28"/>
  <c r="Q53" i="28"/>
  <c r="Q49" i="28"/>
  <c r="Q45" i="28"/>
  <c r="Q41" i="28"/>
  <c r="Q39" i="28"/>
  <c r="Q37" i="28"/>
  <c r="Q33" i="28"/>
  <c r="Q21" i="28"/>
  <c r="Q19" i="28"/>
  <c r="Q306" i="28"/>
  <c r="Q294" i="28"/>
  <c r="Q290" i="28"/>
  <c r="Q286" i="28"/>
  <c r="Q282" i="28"/>
  <c r="Q278" i="28"/>
  <c r="Q276" i="28"/>
  <c r="Q274" i="28"/>
  <c r="Q270" i="28"/>
  <c r="Q268" i="28"/>
  <c r="Q266" i="28"/>
  <c r="Q246" i="28"/>
  <c r="Q242" i="28"/>
  <c r="Q238" i="28"/>
  <c r="Q236" i="28"/>
  <c r="Q234" i="28"/>
  <c r="Q232" i="28"/>
  <c r="Q228" i="28"/>
  <c r="Q226" i="28"/>
  <c r="Q216" i="28"/>
  <c r="Q214" i="28"/>
  <c r="Q208" i="28"/>
  <c r="Q206" i="28"/>
  <c r="Q152" i="28"/>
  <c r="Q148" i="28"/>
  <c r="Q146" i="28"/>
  <c r="Q142" i="28"/>
  <c r="Q140" i="28"/>
  <c r="Q138" i="28"/>
  <c r="Q134" i="28"/>
  <c r="Q132" i="28"/>
  <c r="Q130" i="28"/>
  <c r="Q128" i="28"/>
  <c r="Q102" i="28"/>
  <c r="Q100" i="28"/>
  <c r="Q82" i="28"/>
  <c r="Q78" i="28"/>
  <c r="Q74" i="28"/>
  <c r="Q70" i="28"/>
  <c r="Q68" i="28"/>
  <c r="Q66" i="28"/>
  <c r="Q64" i="28"/>
  <c r="Q291" i="28"/>
  <c r="Q287" i="28"/>
  <c r="Q249" i="28"/>
  <c r="Q237" i="28"/>
  <c r="Q153" i="28"/>
  <c r="Q141" i="28"/>
  <c r="Q105" i="28"/>
  <c r="Q62" i="28"/>
  <c r="Q58" i="28"/>
  <c r="Q38" i="28"/>
  <c r="Q304" i="28"/>
  <c r="Q87" i="28"/>
  <c r="Q83" i="28"/>
  <c r="Q14" i="28"/>
  <c r="Q296" i="28"/>
  <c r="Q262" i="28"/>
  <c r="Q258" i="28"/>
  <c r="Q254" i="28"/>
  <c r="Q247" i="28"/>
  <c r="Q245" i="28"/>
  <c r="Q243" i="28"/>
  <c r="Q241" i="28"/>
  <c r="Q239" i="28"/>
  <c r="Q233" i="28"/>
  <c r="Q204" i="28"/>
  <c r="Q202" i="28"/>
  <c r="Q200" i="28"/>
  <c r="Q198" i="28"/>
  <c r="Q196" i="28"/>
  <c r="Q190" i="28"/>
  <c r="Q188" i="28"/>
  <c r="Q182" i="28"/>
  <c r="Q145" i="28"/>
  <c r="Q143" i="28"/>
  <c r="Q137" i="28"/>
  <c r="Q135" i="28"/>
  <c r="Q133" i="28"/>
  <c r="Q131" i="28"/>
  <c r="Q124" i="28"/>
  <c r="Q103" i="28"/>
  <c r="Q96" i="28"/>
  <c r="Q92" i="28"/>
  <c r="Q85" i="28"/>
  <c r="Q81" i="28"/>
  <c r="Q79" i="28"/>
  <c r="Q77" i="28"/>
  <c r="Q75" i="28"/>
  <c r="Q73" i="28"/>
  <c r="Q71" i="28"/>
  <c r="Q60" i="28"/>
  <c r="Q56" i="28"/>
  <c r="Q29" i="28"/>
  <c r="Q27" i="28"/>
  <c r="Q20" i="28"/>
  <c r="Q12" i="28"/>
  <c r="Q293" i="28"/>
  <c r="Q305" i="28"/>
  <c r="Q300" i="28"/>
  <c r="Q298" i="28"/>
  <c r="Q289" i="28"/>
  <c r="Q285" i="28"/>
  <c r="Q279" i="28"/>
  <c r="Q275" i="28"/>
  <c r="Q271" i="28"/>
  <c r="Q250" i="28"/>
  <c r="Q248" i="28"/>
  <c r="Q244" i="28"/>
  <c r="Q231" i="28"/>
  <c r="Q225" i="28"/>
  <c r="Q223" i="28"/>
  <c r="Q221" i="28"/>
  <c r="Q219" i="28"/>
  <c r="Q213" i="28"/>
  <c r="Q211" i="28"/>
  <c r="Q209" i="28"/>
  <c r="Q199" i="28"/>
  <c r="Q180" i="28"/>
  <c r="Q178" i="28"/>
  <c r="Q176" i="28"/>
  <c r="Q174" i="28"/>
  <c r="Q170" i="28"/>
  <c r="Q168" i="28"/>
  <c r="Q162" i="28"/>
  <c r="Q160" i="28"/>
  <c r="Q154" i="28"/>
  <c r="Q120" i="28"/>
  <c r="Q114" i="28"/>
  <c r="Q110" i="28"/>
  <c r="Q106" i="28"/>
  <c r="Q99" i="28"/>
  <c r="Q88" i="28"/>
  <c r="Q76" i="28"/>
  <c r="Q72" i="28"/>
  <c r="Q67" i="28"/>
  <c r="Q63" i="28"/>
  <c r="Q50" i="28"/>
  <c r="Q48" i="28"/>
  <c r="Q46" i="28"/>
  <c r="Q42" i="28"/>
  <c r="Q40" i="28"/>
  <c r="Q34" i="28"/>
  <c r="Q23" i="28"/>
  <c r="Q16" i="28"/>
  <c r="Q10" i="28"/>
  <c r="Q288" i="28"/>
  <c r="Q284" i="28"/>
  <c r="Q280" i="28"/>
  <c r="Q224" i="28"/>
  <c r="Q177" i="28"/>
  <c r="Q51" i="28"/>
  <c r="Q47" i="28"/>
  <c r="Q43" i="28"/>
  <c r="Q299" i="28"/>
  <c r="Q283" i="28"/>
  <c r="Q272" i="28"/>
  <c r="Q256" i="28"/>
  <c r="Q240" i="28"/>
  <c r="Q229" i="28"/>
  <c r="Q191" i="28"/>
  <c r="Q150" i="28"/>
  <c r="Q126" i="28"/>
  <c r="Q115" i="28"/>
  <c r="Q104" i="28"/>
  <c r="Q97" i="28"/>
  <c r="Q90" i="28"/>
  <c r="Q61" i="28"/>
  <c r="Q54" i="28"/>
  <c r="Q35" i="28"/>
  <c r="Q24" i="28"/>
  <c r="Q17" i="28"/>
  <c r="Q307" i="28"/>
  <c r="Q302" i="28"/>
  <c r="Q295" i="28"/>
  <c r="Q252" i="28"/>
  <c r="Q217" i="28"/>
  <c r="Q183" i="28"/>
  <c r="Q129" i="28"/>
  <c r="Q122" i="28"/>
  <c r="Q86" i="28"/>
  <c r="Q31" i="28"/>
  <c r="Q267" i="28"/>
  <c r="Q149" i="28"/>
  <c r="Q277" i="28"/>
  <c r="Q269" i="28"/>
  <c r="Q227" i="28"/>
  <c r="Q222" i="28"/>
  <c r="Q212" i="28"/>
  <c r="Q210" i="28"/>
  <c r="Q207" i="28"/>
  <c r="Q194" i="28"/>
  <c r="Q186" i="28"/>
  <c r="Q175" i="28"/>
  <c r="Q147" i="28"/>
  <c r="Q144" i="28"/>
  <c r="Q139" i="28"/>
  <c r="Q136" i="28"/>
  <c r="Q112" i="28"/>
  <c r="Q80" i="28"/>
  <c r="Q28" i="28"/>
  <c r="Q281" i="28"/>
  <c r="Q273" i="28"/>
  <c r="Q235" i="28"/>
  <c r="Q230" i="28"/>
  <c r="Q220" i="28"/>
  <c r="Q218" i="28"/>
  <c r="Q215" i="28"/>
  <c r="Q203" i="28"/>
  <c r="Q192" i="28"/>
  <c r="Q184" i="28"/>
  <c r="Q172" i="28"/>
  <c r="Q167" i="28"/>
  <c r="Q164" i="28"/>
  <c r="Q159" i="28"/>
  <c r="Q156" i="28"/>
  <c r="Q151" i="28"/>
  <c r="Q116" i="28"/>
  <c r="Q84" i="28"/>
  <c r="Q52" i="28"/>
  <c r="Q44" i="28"/>
  <c r="Q36" i="28"/>
  <c r="F7" i="24" l="1"/>
  <c r="F11" i="24" s="1"/>
  <c r="T8" i="22" l="1"/>
  <c r="V8" i="22" s="1"/>
  <c r="V19" i="22"/>
  <c r="W19" i="22" s="1"/>
  <c r="V17" i="22"/>
  <c r="W17" i="22" s="1"/>
  <c r="V9" i="22"/>
  <c r="W9" i="22" s="1"/>
  <c r="W8" i="22" l="1"/>
  <c r="F15" i="24" l="1"/>
  <c r="F17" i="24" s="1"/>
  <c r="AQ30" i="23" s="1"/>
</calcChain>
</file>

<file path=xl/sharedStrings.xml><?xml version="1.0" encoding="utf-8"?>
<sst xmlns="http://schemas.openxmlformats.org/spreadsheetml/2006/main" count="417" uniqueCount="173">
  <si>
    <t>認定子ども</t>
    <rPh sb="0" eb="3">
      <t>ニンテイコ</t>
    </rPh>
    <phoneticPr fontId="1"/>
  </si>
  <si>
    <t>氏名</t>
    <rPh sb="0" eb="2">
      <t>シメイ</t>
    </rPh>
    <phoneticPr fontId="1"/>
  </si>
  <si>
    <t>No.</t>
    <phoneticPr fontId="1"/>
  </si>
  <si>
    <t>生年月日</t>
    <phoneticPr fontId="1"/>
  </si>
  <si>
    <t>異動事由</t>
    <rPh sb="0" eb="2">
      <t>イドウ</t>
    </rPh>
    <rPh sb="2" eb="4">
      <t>ジユウ</t>
    </rPh>
    <phoneticPr fontId="1"/>
  </si>
  <si>
    <t>入園料納付額</t>
    <rPh sb="0" eb="3">
      <t>ニュウエンリョウ</t>
    </rPh>
    <rPh sb="3" eb="6">
      <t>ノウフガク</t>
    </rPh>
    <phoneticPr fontId="1"/>
  </si>
  <si>
    <t>納付額合計
e=c+d</t>
    <rPh sb="0" eb="2">
      <t>ノウフ</t>
    </rPh>
    <rPh sb="2" eb="3">
      <t>ガク</t>
    </rPh>
    <rPh sb="3" eb="5">
      <t>ゴウケイ</t>
    </rPh>
    <phoneticPr fontId="1"/>
  </si>
  <si>
    <t>子ども子育て支援の提供時間帯</t>
    <rPh sb="0" eb="1">
      <t>コ</t>
    </rPh>
    <rPh sb="3" eb="5">
      <t>コソダ</t>
    </rPh>
    <rPh sb="6" eb="8">
      <t>シエン</t>
    </rPh>
    <rPh sb="9" eb="11">
      <t>テイキョウ</t>
    </rPh>
    <rPh sb="11" eb="14">
      <t>ジカンタイ</t>
    </rPh>
    <phoneticPr fontId="1"/>
  </si>
  <si>
    <t>入園日</t>
    <rPh sb="0" eb="2">
      <t>ニュウエン</t>
    </rPh>
    <rPh sb="2" eb="3">
      <t>ビ</t>
    </rPh>
    <phoneticPr fontId="1"/>
  </si>
  <si>
    <t>認定番号</t>
    <phoneticPr fontId="1"/>
  </si>
  <si>
    <t>在園</t>
    <rPh sb="0" eb="2">
      <t>ザイエン</t>
    </rPh>
    <phoneticPr fontId="1"/>
  </si>
  <si>
    <t>無償化上限額
f</t>
    <rPh sb="0" eb="3">
      <t>ムショウカ</t>
    </rPh>
    <phoneticPr fontId="1"/>
  </si>
  <si>
    <t>必須</t>
    <phoneticPr fontId="1"/>
  </si>
  <si>
    <t>―</t>
    <phoneticPr fontId="1"/>
  </si>
  <si>
    <t>該当者</t>
    <phoneticPr fontId="1"/>
  </si>
  <si>
    <t>追加調整</t>
    <phoneticPr fontId="1"/>
  </si>
  <si>
    <t>必須</t>
    <rPh sb="0" eb="2">
      <t>ヒッス</t>
    </rPh>
    <phoneticPr fontId="1"/>
  </si>
  <si>
    <t>必須</t>
    <phoneticPr fontId="1"/>
  </si>
  <si>
    <t>該当者</t>
    <phoneticPr fontId="1"/>
  </si>
  <si>
    <t>該当者</t>
    <phoneticPr fontId="1"/>
  </si>
  <si>
    <t>該当者</t>
    <phoneticPr fontId="1"/>
  </si>
  <si>
    <t>―</t>
    <phoneticPr fontId="1"/>
  </si>
  <si>
    <t>①</t>
    <phoneticPr fontId="1"/>
  </si>
  <si>
    <t>②</t>
    <phoneticPr fontId="1"/>
  </si>
  <si>
    <t>③</t>
    <phoneticPr fontId="1"/>
  </si>
  <si>
    <t>④</t>
    <phoneticPr fontId="1"/>
  </si>
  <si>
    <t>⑤</t>
    <phoneticPr fontId="1"/>
  </si>
  <si>
    <t>⑥</t>
  </si>
  <si>
    <t>⑦</t>
  </si>
  <si>
    <t>⑧</t>
  </si>
  <si>
    <t>認定開始日</t>
    <rPh sb="2" eb="5">
      <t>カイシビ</t>
    </rPh>
    <phoneticPr fontId="1"/>
  </si>
  <si>
    <t>請求月の
在園状況
（1日時点）</t>
    <rPh sb="0" eb="2">
      <t>セイキュウ</t>
    </rPh>
    <rPh sb="2" eb="3">
      <t>ツキ</t>
    </rPh>
    <rPh sb="12" eb="13">
      <t>ヒ</t>
    </rPh>
    <rPh sb="13" eb="15">
      <t>ジテン</t>
    </rPh>
    <phoneticPr fontId="1"/>
  </si>
  <si>
    <t>請求月の請求対象</t>
    <rPh sb="4" eb="6">
      <t>セイキュウ</t>
    </rPh>
    <rPh sb="6" eb="8">
      <t>タイショウ</t>
    </rPh>
    <phoneticPr fontId="1"/>
  </si>
  <si>
    <t>認定番号</t>
    <phoneticPr fontId="1"/>
  </si>
  <si>
    <t>保育料
納付額
d</t>
    <phoneticPr fontId="1"/>
  </si>
  <si>
    <t>認定終了日</t>
    <rPh sb="2" eb="4">
      <t>シュウリョウ</t>
    </rPh>
    <rPh sb="4" eb="5">
      <t>ビ</t>
    </rPh>
    <phoneticPr fontId="1"/>
  </si>
  <si>
    <t>該当者</t>
    <rPh sb="0" eb="3">
      <t>ガイトウシャ</t>
    </rPh>
    <phoneticPr fontId="1"/>
  </si>
  <si>
    <t>⑭</t>
    <phoneticPr fontId="1"/>
  </si>
  <si>
    <t>⑮</t>
    <phoneticPr fontId="1"/>
  </si>
  <si>
    <t>事業所番号：</t>
    <rPh sb="0" eb="3">
      <t>ジギョウショ</t>
    </rPh>
    <rPh sb="3" eb="5">
      <t>バンゴウ</t>
    </rPh>
    <phoneticPr fontId="7"/>
  </si>
  <si>
    <t>請求日</t>
    <rPh sb="0" eb="2">
      <t>セイキュウ</t>
    </rPh>
    <rPh sb="2" eb="3">
      <t>ビ</t>
    </rPh>
    <phoneticPr fontId="7"/>
  </si>
  <si>
    <t>（宛先）川崎市長</t>
    <rPh sb="4" eb="7">
      <t>カワサキシ</t>
    </rPh>
    <phoneticPr fontId="7"/>
  </si>
  <si>
    <t>施設等利用費請求書</t>
    <phoneticPr fontId="7"/>
  </si>
  <si>
    <t>　私（請求者）は、特定子ども・子育て支援提供者として、子ども・子育て支援法第３０条の１１第３項の規定に基づき、川崎市に居住している施設等利用給付認定保護者に代わり、施設等利用費を下記の通り申請します。
　なお、施設等利用費の審査及び支払いにあたり、次の事項に同意します。</t>
    <rPh sb="3" eb="6">
      <t>セイキュウシャ</t>
    </rPh>
    <rPh sb="9" eb="11">
      <t>トクテイ</t>
    </rPh>
    <rPh sb="11" eb="12">
      <t>コ</t>
    </rPh>
    <rPh sb="15" eb="17">
      <t>コソダ</t>
    </rPh>
    <rPh sb="18" eb="20">
      <t>シエン</t>
    </rPh>
    <rPh sb="20" eb="23">
      <t>テイキョウシャ</t>
    </rPh>
    <rPh sb="55" eb="57">
      <t>カワサキ</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7"/>
  </si>
  <si>
    <t>１．</t>
    <phoneticPr fontId="7"/>
  </si>
  <si>
    <t>実際の利用状況等について川崎市が施設等利用給付認定保護者に確認すること。</t>
    <rPh sb="5" eb="7">
      <t>ジョウキョウ</t>
    </rPh>
    <rPh sb="7" eb="8">
      <t>ナド</t>
    </rPh>
    <phoneticPr fontId="7"/>
  </si>
  <si>
    <t>２．</t>
    <phoneticPr fontId="7"/>
  </si>
  <si>
    <t>利用料の請求・支払い状況を川崎市が施設等利用給付認定保護者に確認すること。</t>
    <rPh sb="0" eb="3">
      <t>リヨウリョウ</t>
    </rPh>
    <rPh sb="4" eb="6">
      <t>セイキュウ</t>
    </rPh>
    <rPh sb="7" eb="9">
      <t>シハラ</t>
    </rPh>
    <rPh sb="10" eb="12">
      <t>ジョウキョウ</t>
    </rPh>
    <phoneticPr fontId="7"/>
  </si>
  <si>
    <t>３．</t>
    <phoneticPr fontId="7"/>
  </si>
  <si>
    <t>川崎市の要請・質問等に対応すること。</t>
    <rPh sb="4" eb="6">
      <t>ヨウセイ</t>
    </rPh>
    <rPh sb="7" eb="9">
      <t>シツモン</t>
    </rPh>
    <rPh sb="9" eb="10">
      <t>ナド</t>
    </rPh>
    <rPh sb="11" eb="13">
      <t>タイオウ</t>
    </rPh>
    <phoneticPr fontId="7"/>
  </si>
  <si>
    <t>所在地</t>
    <rPh sb="0" eb="3">
      <t>ショザイチ</t>
    </rPh>
    <phoneticPr fontId="7"/>
  </si>
  <si>
    <t>幼稚園名</t>
    <rPh sb="0" eb="4">
      <t>ヨウチエンメイ</t>
    </rPh>
    <phoneticPr fontId="7"/>
  </si>
  <si>
    <t>設置法人
（設置者）
の名称</t>
    <rPh sb="0" eb="2">
      <t>セッチ</t>
    </rPh>
    <rPh sb="2" eb="4">
      <t>ホウジン</t>
    </rPh>
    <rPh sb="6" eb="9">
      <t>セッチシャ</t>
    </rPh>
    <rPh sb="12" eb="14">
      <t>メイショウ</t>
    </rPh>
    <phoneticPr fontId="7"/>
  </si>
  <si>
    <t>代表者職氏名</t>
    <rPh sb="0" eb="2">
      <t>ダイヒョウ</t>
    </rPh>
    <rPh sb="2" eb="3">
      <t>シャ</t>
    </rPh>
    <rPh sb="3" eb="4">
      <t>ショク</t>
    </rPh>
    <rPh sb="4" eb="6">
      <t>シメイ</t>
    </rPh>
    <phoneticPr fontId="7"/>
  </si>
  <si>
    <t>1．施設等利用費請求金額</t>
    <rPh sb="2" eb="5">
      <t>シセツナド</t>
    </rPh>
    <rPh sb="5" eb="7">
      <t>リヨウ</t>
    </rPh>
    <rPh sb="7" eb="8">
      <t>ヒ</t>
    </rPh>
    <rPh sb="8" eb="10">
      <t>セイキュウ</t>
    </rPh>
    <rPh sb="10" eb="12">
      <t>キンガク</t>
    </rPh>
    <phoneticPr fontId="7"/>
  </si>
  <si>
    <t>請求する
年 月 分</t>
    <rPh sb="0" eb="2">
      <t>セイキュウ</t>
    </rPh>
    <rPh sb="5" eb="6">
      <t>ネン</t>
    </rPh>
    <rPh sb="7" eb="8">
      <t>ガツ</t>
    </rPh>
    <rPh sb="9" eb="10">
      <t>フン</t>
    </rPh>
    <phoneticPr fontId="7"/>
  </si>
  <si>
    <t>年</t>
    <rPh sb="0" eb="1">
      <t>ネン</t>
    </rPh>
    <phoneticPr fontId="7"/>
  </si>
  <si>
    <t>月分</t>
    <rPh sb="0" eb="2">
      <t>ガツブン</t>
    </rPh>
    <phoneticPr fontId="7"/>
  </si>
  <si>
    <t>請 求 金 額</t>
    <rPh sb="0" eb="1">
      <t>ショウ</t>
    </rPh>
    <rPh sb="2" eb="3">
      <t>モトム</t>
    </rPh>
    <rPh sb="4" eb="5">
      <t>キン</t>
    </rPh>
    <rPh sb="6" eb="7">
      <t>ガク</t>
    </rPh>
    <phoneticPr fontId="7"/>
  </si>
  <si>
    <t>円</t>
    <rPh sb="0" eb="1">
      <t>エン</t>
    </rPh>
    <phoneticPr fontId="7"/>
  </si>
  <si>
    <t>子育て支援の提供時間帯</t>
    <rPh sb="0" eb="2">
      <t>コソダ</t>
    </rPh>
    <rPh sb="3" eb="5">
      <t>シエン</t>
    </rPh>
    <rPh sb="6" eb="8">
      <t>テイキョウ</t>
    </rPh>
    <rPh sb="8" eb="10">
      <t>ジカン</t>
    </rPh>
    <rPh sb="10" eb="11">
      <t>タイ</t>
    </rPh>
    <phoneticPr fontId="1"/>
  </si>
  <si>
    <t>2．施設等利用費請求金額の内訳</t>
    <rPh sb="2" eb="5">
      <t>シセツナド</t>
    </rPh>
    <rPh sb="5" eb="7">
      <t>リヨウ</t>
    </rPh>
    <rPh sb="7" eb="8">
      <t>ヒ</t>
    </rPh>
    <rPh sb="8" eb="10">
      <t>セイキュウ</t>
    </rPh>
    <rPh sb="10" eb="12">
      <t>キンガク</t>
    </rPh>
    <rPh sb="13" eb="15">
      <t>ウチワケ</t>
    </rPh>
    <phoneticPr fontId="7"/>
  </si>
  <si>
    <t>3．振込先</t>
    <rPh sb="2" eb="4">
      <t>フリコミ</t>
    </rPh>
    <rPh sb="4" eb="5">
      <t>サキ</t>
    </rPh>
    <phoneticPr fontId="8"/>
  </si>
  <si>
    <t>前回の請求と同じ口座を希望する場合は、「継続」にチェックしてください。</t>
    <phoneticPr fontId="7"/>
  </si>
  <si>
    <t>※　可能な限り前回の請求と同じ口座としていただきますよう御協力をお願いいたします。</t>
    <phoneticPr fontId="7"/>
  </si>
  <si>
    <t>区分</t>
    <rPh sb="0" eb="2">
      <t>クブン</t>
    </rPh>
    <phoneticPr fontId="7"/>
  </si>
  <si>
    <t>預金種目</t>
    <rPh sb="0" eb="2">
      <t>ヨキン</t>
    </rPh>
    <rPh sb="2" eb="4">
      <t>シュモク</t>
    </rPh>
    <phoneticPr fontId="7"/>
  </si>
  <si>
    <t>普通</t>
    <rPh sb="0" eb="2">
      <t>フツウ</t>
    </rPh>
    <phoneticPr fontId="7"/>
  </si>
  <si>
    <t>当座</t>
    <rPh sb="0" eb="2">
      <t>トウザ</t>
    </rPh>
    <phoneticPr fontId="7"/>
  </si>
  <si>
    <t>口座番号</t>
    <rPh sb="0" eb="2">
      <t>コウザ</t>
    </rPh>
    <rPh sb="2" eb="4">
      <t>バンゴウ</t>
    </rPh>
    <phoneticPr fontId="7"/>
  </si>
  <si>
    <t>口座名義(カタカナ)</t>
    <rPh sb="0" eb="2">
      <t>コウザ</t>
    </rPh>
    <rPh sb="2" eb="4">
      <t>メイギ</t>
    </rPh>
    <phoneticPr fontId="7"/>
  </si>
  <si>
    <t>年</t>
    <rPh sb="0" eb="1">
      <t>ネン</t>
    </rPh>
    <phoneticPr fontId="1"/>
  </si>
  <si>
    <t>月分</t>
    <rPh sb="0" eb="1">
      <t>ガツ</t>
    </rPh>
    <rPh sb="1" eb="2">
      <t>ブン</t>
    </rPh>
    <phoneticPr fontId="1"/>
  </si>
  <si>
    <t>施設等利用費（保育料）</t>
    <rPh sb="0" eb="6">
      <t>シセツトウリヨウヒ</t>
    </rPh>
    <rPh sb="7" eb="9">
      <t>ホイク</t>
    </rPh>
    <rPh sb="9" eb="10">
      <t>リョウ</t>
    </rPh>
    <phoneticPr fontId="1"/>
  </si>
  <si>
    <t>当月請求分</t>
    <rPh sb="0" eb="2">
      <t>トウゲツ</t>
    </rPh>
    <rPh sb="2" eb="4">
      <t>セイキュウ</t>
    </rPh>
    <rPh sb="4" eb="5">
      <t>ブン</t>
    </rPh>
    <phoneticPr fontId="1"/>
  </si>
  <si>
    <t>対象人数</t>
    <rPh sb="0" eb="2">
      <t>タイショウ</t>
    </rPh>
    <rPh sb="2" eb="4">
      <t>ニンズウ</t>
    </rPh>
    <phoneticPr fontId="1"/>
  </si>
  <si>
    <t>金額</t>
    <rPh sb="0" eb="2">
      <t>キンガク</t>
    </rPh>
    <phoneticPr fontId="1"/>
  </si>
  <si>
    <t>満３歳児</t>
    <rPh sb="0" eb="1">
      <t>マン</t>
    </rPh>
    <rPh sb="2" eb="3">
      <t>サイ</t>
    </rPh>
    <rPh sb="3" eb="4">
      <t>ジ</t>
    </rPh>
    <phoneticPr fontId="1"/>
  </si>
  <si>
    <t>人</t>
    <rPh sb="0" eb="1">
      <t>ヒト</t>
    </rPh>
    <phoneticPr fontId="1"/>
  </si>
  <si>
    <t>円</t>
    <rPh sb="0" eb="1">
      <t>エン</t>
    </rPh>
    <phoneticPr fontId="1"/>
  </si>
  <si>
    <t>年少</t>
    <rPh sb="0" eb="2">
      <t>ネンショウ</t>
    </rPh>
    <phoneticPr fontId="1"/>
  </si>
  <si>
    <t>人</t>
    <rPh sb="0" eb="1">
      <t>ニン</t>
    </rPh>
    <phoneticPr fontId="1"/>
  </si>
  <si>
    <t>年中</t>
    <rPh sb="0" eb="2">
      <t>ネンチュウ</t>
    </rPh>
    <phoneticPr fontId="1"/>
  </si>
  <si>
    <t>年長</t>
    <rPh sb="0" eb="2">
      <t>ネンチョウ</t>
    </rPh>
    <phoneticPr fontId="1"/>
  </si>
  <si>
    <t>合計</t>
    <rPh sb="0" eb="2">
      <t>ゴウケイ</t>
    </rPh>
    <phoneticPr fontId="1"/>
  </si>
  <si>
    <t>・・・Ａ</t>
    <phoneticPr fontId="1"/>
  </si>
  <si>
    <t>追加調整分</t>
    <rPh sb="0" eb="4">
      <t>ツイカチョウセイ</t>
    </rPh>
    <rPh sb="4" eb="5">
      <t>ブン</t>
    </rPh>
    <phoneticPr fontId="1"/>
  </si>
  <si>
    <t>・・・Ｂ</t>
    <phoneticPr fontId="1"/>
  </si>
  <si>
    <t>Ａ+Ｂ</t>
    <phoneticPr fontId="1"/>
  </si>
  <si>
    <t>月数計算</t>
    <rPh sb="0" eb="2">
      <t>ゲッスウ</t>
    </rPh>
    <rPh sb="2" eb="4">
      <t>ケイサン</t>
    </rPh>
    <phoneticPr fontId="1"/>
  </si>
  <si>
    <t>その他１（支給対象）の在園月数</t>
    <rPh sb="11" eb="15">
      <t>ザイエンゲッスウ</t>
    </rPh>
    <phoneticPr fontId="1"/>
  </si>
  <si>
    <t>年</t>
    <rPh sb="0" eb="1">
      <t>ネン</t>
    </rPh>
    <phoneticPr fontId="1"/>
  </si>
  <si>
    <t>月</t>
    <rPh sb="0" eb="1">
      <t>ガツ</t>
    </rPh>
    <phoneticPr fontId="1"/>
  </si>
  <si>
    <t>日</t>
    <rPh sb="0" eb="1">
      <t>ニチ</t>
    </rPh>
    <phoneticPr fontId="1"/>
  </si>
  <si>
    <t>休園までの在園月数(A)</t>
    <rPh sb="0" eb="2">
      <t>キュウエン</t>
    </rPh>
    <rPh sb="5" eb="9">
      <t>ザイエンゲッスウ</t>
    </rPh>
    <phoneticPr fontId="1"/>
  </si>
  <si>
    <t>復園後の在園月数(B)</t>
  </si>
  <si>
    <t>復園後の在園月数(B)</t>
    <rPh sb="0" eb="1">
      <t>フク</t>
    </rPh>
    <rPh sb="1" eb="2">
      <t>エン</t>
    </rPh>
    <rPh sb="2" eb="3">
      <t>ゴ</t>
    </rPh>
    <rPh sb="4" eb="6">
      <t>ザイエン</t>
    </rPh>
    <rPh sb="6" eb="8">
      <t>ゲッスウ</t>
    </rPh>
    <phoneticPr fontId="1"/>
  </si>
  <si>
    <t>合計在園月数（A+B)</t>
  </si>
  <si>
    <t>合計在園月数（A+B)</t>
    <rPh sb="0" eb="2">
      <t>ゴウケイ</t>
    </rPh>
    <rPh sb="2" eb="6">
      <t>ザイエンゲッスウ</t>
    </rPh>
    <phoneticPr fontId="1"/>
  </si>
  <si>
    <t>昨年度退園</t>
  </si>
  <si>
    <t>入園</t>
    <rPh sb="0" eb="2">
      <t>ニュウエン</t>
    </rPh>
    <phoneticPr fontId="1"/>
  </si>
  <si>
    <t>㉑</t>
    <phoneticPr fontId="1"/>
  </si>
  <si>
    <t xml:space="preserve">
異動年月日（異動事由を退園、休園、復園を選択した時のみ入力）</t>
    <rPh sb="1" eb="3">
      <t>イドウ</t>
    </rPh>
    <rPh sb="3" eb="6">
      <t>ネンガッピ</t>
    </rPh>
    <rPh sb="7" eb="9">
      <t>イドウ</t>
    </rPh>
    <rPh sb="9" eb="11">
      <t>ジユウ</t>
    </rPh>
    <rPh sb="12" eb="14">
      <t>タイエン</t>
    </rPh>
    <rPh sb="15" eb="17">
      <t>キュウエン</t>
    </rPh>
    <rPh sb="18" eb="19">
      <t>フク</t>
    </rPh>
    <rPh sb="19" eb="20">
      <t>エン</t>
    </rPh>
    <rPh sb="21" eb="23">
      <t>センタク</t>
    </rPh>
    <rPh sb="25" eb="26">
      <t>トキ</t>
    </rPh>
    <rPh sb="28" eb="30">
      <t>ニュウリョク</t>
    </rPh>
    <phoneticPr fontId="1"/>
  </si>
  <si>
    <t>計算欄</t>
    <rPh sb="0" eb="2">
      <t>ケイサン</t>
    </rPh>
    <rPh sb="2" eb="3">
      <t>ラン</t>
    </rPh>
    <phoneticPr fontId="1"/>
  </si>
  <si>
    <t>退園日までの月数（計算結果）</t>
    <rPh sb="0" eb="2">
      <t>タイエン</t>
    </rPh>
    <rPh sb="2" eb="3">
      <t>ビ</t>
    </rPh>
    <rPh sb="6" eb="8">
      <t>ゲッスウ</t>
    </rPh>
    <rPh sb="9" eb="11">
      <t>ケイサン</t>
    </rPh>
    <rPh sb="11" eb="13">
      <t>ケッカ</t>
    </rPh>
    <phoneticPr fontId="1"/>
  </si>
  <si>
    <t xml:space="preserve">年間在園
月数
b
</t>
    <phoneticPr fontId="1"/>
  </si>
  <si>
    <t>在園のまま市内へ転入した場合の当該年度の在園月数</t>
    <rPh sb="0" eb="2">
      <t>ザイエン</t>
    </rPh>
    <rPh sb="5" eb="7">
      <t>シナイ</t>
    </rPh>
    <rPh sb="8" eb="10">
      <t>テンニュウ</t>
    </rPh>
    <rPh sb="12" eb="14">
      <t>バアイ</t>
    </rPh>
    <rPh sb="15" eb="19">
      <t>トウガイネンド</t>
    </rPh>
    <rPh sb="20" eb="24">
      <t>ザイエンゲッスウ</t>
    </rPh>
    <phoneticPr fontId="1"/>
  </si>
  <si>
    <t>在園のまま市外へ転出した場合の当該年度の在園月数</t>
    <rPh sb="12" eb="14">
      <t>バアイ</t>
    </rPh>
    <rPh sb="15" eb="17">
      <t>トウガイ</t>
    </rPh>
    <rPh sb="17" eb="19">
      <t>ネンド</t>
    </rPh>
    <rPh sb="20" eb="24">
      <t>ザイエンゲッスウ</t>
    </rPh>
    <phoneticPr fontId="1"/>
  </si>
  <si>
    <t>請求金額
eとfの
少ない方</t>
    <rPh sb="0" eb="2">
      <t>セイキュウ</t>
    </rPh>
    <rPh sb="2" eb="4">
      <t>キンガク</t>
    </rPh>
    <rPh sb="10" eb="11">
      <t>スク</t>
    </rPh>
    <rPh sb="13" eb="14">
      <t>ホウ</t>
    </rPh>
    <phoneticPr fontId="1"/>
  </si>
  <si>
    <t>月数計算</t>
    <phoneticPr fontId="1"/>
  </si>
  <si>
    <t>人</t>
    <rPh sb="0" eb="1">
      <t>ニン</t>
    </rPh>
    <phoneticPr fontId="1"/>
  </si>
  <si>
    <t>計算欄</t>
    <rPh sb="0" eb="2">
      <t>ケイサン</t>
    </rPh>
    <rPh sb="2" eb="3">
      <t>ラン</t>
    </rPh>
    <phoneticPr fontId="1"/>
  </si>
  <si>
    <t>⑩</t>
    <phoneticPr fontId="1"/>
  </si>
  <si>
    <t>⑪</t>
    <phoneticPr fontId="1"/>
  </si>
  <si>
    <t>⑥</t>
    <phoneticPr fontId="1"/>
  </si>
  <si>
    <t>⑦</t>
    <phoneticPr fontId="1"/>
  </si>
  <si>
    <t>⑧</t>
    <phoneticPr fontId="1"/>
  </si>
  <si>
    <t>⑨</t>
    <phoneticPr fontId="1"/>
  </si>
  <si>
    <t>⑫</t>
    <phoneticPr fontId="1"/>
  </si>
  <si>
    <t>⑬</t>
    <phoneticPr fontId="1"/>
  </si>
  <si>
    <t>⑭</t>
    <phoneticPr fontId="1"/>
  </si>
  <si>
    <t>⑯</t>
    <phoneticPr fontId="1"/>
  </si>
  <si>
    <t>継続</t>
    <phoneticPr fontId="1"/>
  </si>
  <si>
    <t>新規</t>
    <phoneticPr fontId="1"/>
  </si>
  <si>
    <t>計算欄</t>
    <rPh sb="0" eb="2">
      <t>ケイサン</t>
    </rPh>
    <rPh sb="2" eb="3">
      <t>ラン</t>
    </rPh>
    <phoneticPr fontId="1"/>
  </si>
  <si>
    <t>退園日</t>
    <rPh sb="0" eb="2">
      <t>タイエン</t>
    </rPh>
    <rPh sb="2" eb="3">
      <t>ビ</t>
    </rPh>
    <phoneticPr fontId="1"/>
  </si>
  <si>
    <t>年</t>
    <rPh sb="0" eb="1">
      <t>ネン</t>
    </rPh>
    <phoneticPr fontId="1"/>
  </si>
  <si>
    <t>月</t>
    <rPh sb="0" eb="1">
      <t>ツキ</t>
    </rPh>
    <phoneticPr fontId="1"/>
  </si>
  <si>
    <t>⑳</t>
    <phoneticPr fontId="1"/>
  </si>
  <si>
    <t>その他１（支給対象）の在園月数</t>
    <phoneticPr fontId="1"/>
  </si>
  <si>
    <t>その他２（支給対象外）</t>
    <phoneticPr fontId="1"/>
  </si>
  <si>
    <t>⑨</t>
    <phoneticPr fontId="1"/>
  </si>
  <si>
    <t>⑪</t>
    <phoneticPr fontId="1"/>
  </si>
  <si>
    <t>⑫</t>
    <phoneticPr fontId="1"/>
  </si>
  <si>
    <t>⑰</t>
    <phoneticPr fontId="1"/>
  </si>
  <si>
    <t>⑱</t>
    <phoneticPr fontId="1"/>
  </si>
  <si>
    <t>⑲</t>
    <phoneticPr fontId="1"/>
  </si>
  <si>
    <t>在園のまま市内へ転入</t>
    <rPh sb="0" eb="2">
      <t>ザイエン</t>
    </rPh>
    <rPh sb="5" eb="7">
      <t>シナイ</t>
    </rPh>
    <rPh sb="8" eb="10">
      <t>テンニュウ</t>
    </rPh>
    <phoneticPr fontId="1"/>
  </si>
  <si>
    <t>計算欄</t>
    <rPh sb="0" eb="2">
      <t>ケイサン</t>
    </rPh>
    <rPh sb="2" eb="3">
      <t>ラン</t>
    </rPh>
    <phoneticPr fontId="1"/>
  </si>
  <si>
    <t>休園までの在園月数(A)</t>
    <phoneticPr fontId="1"/>
  </si>
  <si>
    <t>追加調整する利用年月</t>
    <rPh sb="0" eb="2">
      <t>ツイカ</t>
    </rPh>
    <rPh sb="2" eb="4">
      <t>チョウセイ</t>
    </rPh>
    <rPh sb="6" eb="8">
      <t>リヨウ</t>
    </rPh>
    <rPh sb="8" eb="9">
      <t>ネン</t>
    </rPh>
    <rPh sb="9" eb="10">
      <t>ツキ</t>
    </rPh>
    <phoneticPr fontId="1"/>
  </si>
  <si>
    <t>　</t>
  </si>
  <si>
    <t>～</t>
    <phoneticPr fontId="1"/>
  </si>
  <si>
    <t>人</t>
  </si>
  <si>
    <t>円</t>
  </si>
  <si>
    <t>別紙「施設等利用費内訳書」のとおり</t>
    <rPh sb="0" eb="2">
      <t>ベッシ</t>
    </rPh>
    <rPh sb="3" eb="6">
      <t>シセツナド</t>
    </rPh>
    <rPh sb="6" eb="8">
      <t>リヨウ</t>
    </rPh>
    <rPh sb="8" eb="9">
      <t>ヒ</t>
    </rPh>
    <rPh sb="9" eb="12">
      <t>ウチワケショ</t>
    </rPh>
    <phoneticPr fontId="7"/>
  </si>
  <si>
    <t>満３歳</t>
    <rPh sb="0" eb="1">
      <t>マン</t>
    </rPh>
    <rPh sb="2" eb="3">
      <t>サイ</t>
    </rPh>
    <phoneticPr fontId="1"/>
  </si>
  <si>
    <t>計算欄</t>
    <rPh sb="0" eb="2">
      <t>ケイサン</t>
    </rPh>
    <rPh sb="2" eb="3">
      <t>ラン</t>
    </rPh>
    <phoneticPr fontId="1"/>
  </si>
  <si>
    <t>施設等利用費請求金額内訳書（当月請求分 満３歳）　</t>
    <rPh sb="0" eb="6">
      <t>シセツトウリヨウヒ</t>
    </rPh>
    <rPh sb="6" eb="13">
      <t>セイキュウキンガクウチワケショ</t>
    </rPh>
    <rPh sb="14" eb="16">
      <t>トウゲツ</t>
    </rPh>
    <rPh sb="16" eb="18">
      <t>セイキュウ</t>
    </rPh>
    <rPh sb="18" eb="19">
      <t>ブン</t>
    </rPh>
    <rPh sb="20" eb="21">
      <t>マン</t>
    </rPh>
    <rPh sb="22" eb="23">
      <t>サイ</t>
    </rPh>
    <phoneticPr fontId="1"/>
  </si>
  <si>
    <t>月額換算 
c=a/b</t>
    <rPh sb="0" eb="2">
      <t>ゲツガク</t>
    </rPh>
    <rPh sb="2" eb="4">
      <t>カンサン</t>
    </rPh>
    <phoneticPr fontId="1"/>
  </si>
  <si>
    <t>入園料納付総額 
a</t>
    <rPh sb="0" eb="3">
      <t>ニュウエンリョウ</t>
    </rPh>
    <rPh sb="5" eb="6">
      <t>ソウ</t>
    </rPh>
    <phoneticPr fontId="1"/>
  </si>
  <si>
    <t>施設等利用費請求金額内訳書（追加調整分）</t>
    <rPh sb="0" eb="6">
      <t>シセツトウリヨウヒ</t>
    </rPh>
    <rPh sb="6" eb="13">
      <t>セイキュウキンガクウチワケショ</t>
    </rPh>
    <rPh sb="14" eb="16">
      <t>ツイカ</t>
    </rPh>
    <rPh sb="16" eb="18">
      <t>チョウセイ</t>
    </rPh>
    <rPh sb="18" eb="19">
      <t>ブン</t>
    </rPh>
    <phoneticPr fontId="1"/>
  </si>
  <si>
    <r>
      <t xml:space="preserve">異動月の在園日数
</t>
    </r>
    <r>
      <rPr>
        <b/>
        <u/>
        <sz val="12"/>
        <color theme="1"/>
        <rFont val="ＭＳ Ｐゴシック"/>
        <family val="3"/>
        <charset val="128"/>
        <scheme val="minor"/>
      </rPr>
      <t>数値を入力してください。</t>
    </r>
    <phoneticPr fontId="1"/>
  </si>
  <si>
    <r>
      <t xml:space="preserve">異動月の平日日数
</t>
    </r>
    <r>
      <rPr>
        <b/>
        <u/>
        <sz val="12"/>
        <color theme="1"/>
        <rFont val="ＭＳ Ｐゴシック"/>
        <family val="3"/>
        <charset val="128"/>
        <scheme val="minor"/>
      </rPr>
      <t>数値を入力してください。</t>
    </r>
    <rPh sb="4" eb="6">
      <t>ヘイジツ</t>
    </rPh>
    <phoneticPr fontId="1"/>
  </si>
  <si>
    <t>請求金額合計</t>
    <rPh sb="0" eb="4">
      <t>セイキュウキンガク</t>
    </rPh>
    <rPh sb="4" eb="6">
      <t>ゴウケイ</t>
    </rPh>
    <phoneticPr fontId="1"/>
  </si>
  <si>
    <t>追加調整する利用月で既に市から支給された額
a</t>
    <rPh sb="10" eb="11">
      <t>スデ</t>
    </rPh>
    <rPh sb="12" eb="13">
      <t>シ</t>
    </rPh>
    <rPh sb="15" eb="17">
      <t>シキュウ</t>
    </rPh>
    <rPh sb="20" eb="21">
      <t>ガク</t>
    </rPh>
    <phoneticPr fontId="1"/>
  </si>
  <si>
    <t>入園料納付総額 
b</t>
    <rPh sb="0" eb="3">
      <t>ニュウエンリョウ</t>
    </rPh>
    <rPh sb="5" eb="6">
      <t>ソウ</t>
    </rPh>
    <phoneticPr fontId="1"/>
  </si>
  <si>
    <t>年間在園月数
c</t>
    <phoneticPr fontId="1"/>
  </si>
  <si>
    <t>月額換算 
d=b/c</t>
    <rPh sb="0" eb="2">
      <t>ゲツガク</t>
    </rPh>
    <rPh sb="2" eb="4">
      <t>カンサン</t>
    </rPh>
    <phoneticPr fontId="1"/>
  </si>
  <si>
    <t xml:space="preserve">保育料
納付額
e
</t>
    <phoneticPr fontId="1"/>
  </si>
  <si>
    <t>納付額合計
f=d+e</t>
    <rPh sb="0" eb="2">
      <t>ノウフ</t>
    </rPh>
    <rPh sb="2" eb="3">
      <t>ガク</t>
    </rPh>
    <rPh sb="3" eb="5">
      <t>ゴウケイ</t>
    </rPh>
    <phoneticPr fontId="1"/>
  </si>
  <si>
    <t>無償化上限額 
g</t>
    <rPh sb="0" eb="3">
      <t>ムショウカ</t>
    </rPh>
    <phoneticPr fontId="1"/>
  </si>
  <si>
    <t>請求金額
h=fとgの
少ない方</t>
    <rPh sb="0" eb="2">
      <t>セイキュウ</t>
    </rPh>
    <rPh sb="2" eb="4">
      <t>キンガク</t>
    </rPh>
    <rPh sb="12" eb="13">
      <t>スク</t>
    </rPh>
    <rPh sb="15" eb="16">
      <t>ホウ</t>
    </rPh>
    <phoneticPr fontId="1"/>
  </si>
  <si>
    <t>追加調整額
h-a</t>
    <rPh sb="0" eb="2">
      <t>ツイカ</t>
    </rPh>
    <rPh sb="2" eb="4">
      <t>チョウセイ</t>
    </rPh>
    <rPh sb="4" eb="5">
      <t>ガク</t>
    </rPh>
    <phoneticPr fontId="1"/>
  </si>
  <si>
    <t>金融機関・支店等名</t>
    <rPh sb="0" eb="2">
      <t>キンユウ</t>
    </rPh>
    <rPh sb="2" eb="4">
      <t>キカン</t>
    </rPh>
    <rPh sb="5" eb="7">
      <t>シテン</t>
    </rPh>
    <rPh sb="7" eb="8">
      <t>トウ</t>
    </rPh>
    <rPh sb="8" eb="9">
      <t>ナ</t>
    </rPh>
    <phoneticPr fontId="7"/>
  </si>
  <si>
    <t>農協・信用組合</t>
    <phoneticPr fontId="1"/>
  </si>
  <si>
    <t>銀行・信用金庫</t>
    <rPh sb="0" eb="2">
      <t>ギンコウ</t>
    </rPh>
    <rPh sb="3" eb="7">
      <t>シンヨウキンコ</t>
    </rPh>
    <phoneticPr fontId="1"/>
  </si>
  <si>
    <t>支店</t>
    <rPh sb="0" eb="2">
      <t>シテン</t>
    </rPh>
    <phoneticPr fontId="1"/>
  </si>
  <si>
    <t>出張所</t>
    <rPh sb="0" eb="3">
      <t>シュッチョウジョ</t>
    </rPh>
    <phoneticPr fontId="1"/>
  </si>
  <si>
    <t>□</t>
    <phoneticPr fontId="1"/>
  </si>
  <si>
    <t>施設等利用費請求金額内訳書（当月請求分 年少）　</t>
    <rPh sb="0" eb="6">
      <t>シセツトウリヨウヒ</t>
    </rPh>
    <rPh sb="6" eb="13">
      <t>セイキュウキンガクウチワケショ</t>
    </rPh>
    <rPh sb="14" eb="16">
      <t>トウゲツ</t>
    </rPh>
    <rPh sb="16" eb="18">
      <t>セイキュウ</t>
    </rPh>
    <rPh sb="18" eb="19">
      <t>ブン</t>
    </rPh>
    <rPh sb="20" eb="22">
      <t>ネンショウ</t>
    </rPh>
    <phoneticPr fontId="1"/>
  </si>
  <si>
    <t>施設等利用費請求金額内訳書（当月請求分 年中）　</t>
    <rPh sb="0" eb="6">
      <t>シセツトウリヨウヒ</t>
    </rPh>
    <rPh sb="6" eb="13">
      <t>セイキュウキンガクウチワケショ</t>
    </rPh>
    <rPh sb="14" eb="16">
      <t>トウゲツ</t>
    </rPh>
    <rPh sb="16" eb="18">
      <t>セイキュウ</t>
    </rPh>
    <rPh sb="18" eb="19">
      <t>ブン</t>
    </rPh>
    <rPh sb="20" eb="22">
      <t>ネンチュウ</t>
    </rPh>
    <phoneticPr fontId="1"/>
  </si>
  <si>
    <t>施設等利用費請求金額内訳書（当月請求分 年長）　</t>
    <rPh sb="0" eb="6">
      <t>シセツトウリヨウヒ</t>
    </rPh>
    <rPh sb="6" eb="13">
      <t>セイキュウキンガクウチワケショ</t>
    </rPh>
    <rPh sb="14" eb="16">
      <t>トウゲツ</t>
    </rPh>
    <rPh sb="16" eb="18">
      <t>セイキュウ</t>
    </rPh>
    <rPh sb="18" eb="19">
      <t>ブン</t>
    </rPh>
    <rPh sb="20" eb="22">
      <t>ネンチョウ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</si>
</sst>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m/d"/>
    <numFmt numFmtId="178" formatCode="#,##0_ "/>
    <numFmt numFmtId="179" formatCode="0_);[Red]\(0\)"/>
    <numFmt numFmtId="180" formatCode="[$-411]ggge&quot;年&quot;m&quot;月&quot;d&quot;日&quot;;@"/>
  </numFmts>
  <fonts count="3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sz val="12"/>
      <color theme="1"/>
      <name val="ＭＳ Ｐゴシック"/>
      <family val="3"/>
      <charset val="128"/>
    </font>
    <font>
      <sz val="6"/>
      <name val="ＭＳ Ｐゴシック"/>
      <family val="3"/>
      <charset val="128"/>
      <scheme val="minor"/>
    </font>
    <font>
      <sz val="6"/>
      <name val="ＭＳ Ｐゴシック"/>
      <family val="3"/>
      <charset val="128"/>
    </font>
    <font>
      <b/>
      <sz val="10"/>
      <color theme="1"/>
      <name val="ＭＳ Ｐゴシック"/>
      <family val="3"/>
      <charset val="128"/>
    </font>
    <font>
      <b/>
      <sz val="14"/>
      <color theme="1"/>
      <name val="ＭＳ Ｐゴシック"/>
      <family val="3"/>
      <charset val="128"/>
    </font>
    <font>
      <b/>
      <sz val="16"/>
      <color theme="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b/>
      <u/>
      <sz val="12"/>
      <color theme="1"/>
      <name val="ＭＳ Ｐゴシック"/>
      <family val="3"/>
      <charset val="128"/>
      <scheme val="minor"/>
    </font>
    <font>
      <sz val="14"/>
      <name val="ＭＳ Ｐゴシック"/>
      <family val="3"/>
      <charset val="128"/>
      <scheme val="minor"/>
    </font>
    <font>
      <b/>
      <sz val="16"/>
      <color rgb="FFFF0000"/>
      <name val="ＭＳ Ｐゴシック"/>
      <family val="3"/>
      <charset val="128"/>
      <scheme val="minor"/>
    </font>
    <font>
      <b/>
      <sz val="16"/>
      <color theme="0"/>
      <name val="ＭＳ Ｐゴシック"/>
      <family val="3"/>
      <charset val="128"/>
      <scheme val="minor"/>
    </font>
    <font>
      <sz val="16"/>
      <color theme="0"/>
      <name val="ＭＳ Ｐゴシック"/>
      <family val="2"/>
      <charset val="128"/>
      <scheme val="minor"/>
    </font>
    <font>
      <sz val="10"/>
      <color theme="1"/>
      <name val="ＭＳ Ｐゴシック"/>
      <family val="3"/>
      <charset val="128"/>
    </font>
    <font>
      <sz val="14"/>
      <color theme="1"/>
      <name val="ＭＳ Ｐゴシック"/>
      <family val="3"/>
      <charset val="128"/>
    </font>
    <font>
      <sz val="9"/>
      <color theme="1"/>
      <name val="ＭＳ Ｐゴシック"/>
      <family val="3"/>
      <charset val="128"/>
    </font>
    <font>
      <sz val="11"/>
      <color theme="1"/>
      <name val="ＭＳ Ｐゴシック"/>
      <family val="3"/>
      <charset val="128"/>
    </font>
    <font>
      <sz val="8"/>
      <color theme="1"/>
      <name val="ＭＳ Ｐゴシック"/>
      <family val="3"/>
      <charset val="128"/>
    </font>
    <font>
      <b/>
      <sz val="11"/>
      <name val="ＭＳ Ｐゴシック"/>
      <family val="3"/>
      <charset val="128"/>
      <scheme val="minor"/>
    </font>
    <font>
      <b/>
      <sz val="14"/>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cellStyleXfs>
  <cellXfs count="445">
    <xf numFmtId="0" fontId="0" fillId="0" borderId="0" xfId="0">
      <alignment vertical="center"/>
    </xf>
    <xf numFmtId="0" fontId="10" fillId="5" borderId="65" xfId="0" applyFont="1" applyFill="1" applyBorder="1" applyProtection="1">
      <alignment vertical="center"/>
    </xf>
    <xf numFmtId="0" fontId="0" fillId="0" borderId="0" xfId="0" applyProtection="1">
      <alignment vertical="center"/>
      <protection locked="0"/>
    </xf>
    <xf numFmtId="0" fontId="0" fillId="0" borderId="0" xfId="0" applyAlignment="1" applyProtection="1">
      <alignment vertical="center" wrapText="1"/>
      <protection locked="0"/>
    </xf>
    <xf numFmtId="180" fontId="12" fillId="0" borderId="2" xfId="0" applyNumberFormat="1" applyFont="1" applyFill="1" applyBorder="1" applyAlignment="1" applyProtection="1">
      <alignment horizontal="center" vertical="center" wrapText="1"/>
      <protection locked="0"/>
    </xf>
    <xf numFmtId="176" fontId="12" fillId="0" borderId="2" xfId="0" applyNumberFormat="1" applyFont="1" applyFill="1" applyBorder="1" applyAlignment="1" applyProtection="1">
      <alignment horizontal="center" vertical="center" wrapText="1"/>
      <protection locked="0"/>
    </xf>
    <xf numFmtId="38" fontId="13" fillId="0" borderId="16" xfId="1"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NumberFormat="1" applyBorder="1" applyAlignment="1" applyProtection="1">
      <alignment vertical="center" wrapText="1"/>
      <protection locked="0"/>
    </xf>
    <xf numFmtId="180" fontId="13" fillId="0" borderId="2" xfId="0" applyNumberFormat="1" applyFont="1" applyFill="1" applyBorder="1" applyAlignment="1" applyProtection="1">
      <alignment horizontal="center" vertical="center" wrapText="1"/>
      <protection locked="0"/>
    </xf>
    <xf numFmtId="176" fontId="13" fillId="0" borderId="1" xfId="0" applyNumberFormat="1" applyFont="1" applyFill="1" applyBorder="1" applyAlignment="1" applyProtection="1">
      <alignment horizontal="center" vertical="center" wrapText="1"/>
      <protection locked="0"/>
    </xf>
    <xf numFmtId="180" fontId="13" fillId="0" borderId="1" xfId="0" applyNumberFormat="1" applyFont="1" applyFill="1" applyBorder="1" applyAlignment="1" applyProtection="1">
      <alignment horizontal="center" vertical="center" wrapText="1"/>
      <protection locked="0"/>
    </xf>
    <xf numFmtId="38" fontId="13" fillId="0" borderId="10" xfId="1" applyFont="1" applyFill="1" applyBorder="1" applyAlignment="1" applyProtection="1">
      <alignment vertical="center" wrapText="1"/>
      <protection locked="0"/>
    </xf>
    <xf numFmtId="38" fontId="13" fillId="0" borderId="17" xfId="1" applyFont="1" applyFill="1" applyBorder="1" applyAlignment="1" applyProtection="1">
      <alignment vertical="center" wrapText="1"/>
      <protection locked="0"/>
    </xf>
    <xf numFmtId="0" fontId="14" fillId="0" borderId="98" xfId="0" applyFont="1" applyBorder="1" applyAlignment="1" applyProtection="1">
      <alignment vertical="center"/>
    </xf>
    <xf numFmtId="0" fontId="3" fillId="0" borderId="99" xfId="0" applyFont="1" applyBorder="1" applyAlignment="1" applyProtection="1">
      <alignment vertical="center"/>
    </xf>
    <xf numFmtId="0" fontId="0" fillId="0" borderId="99" xfId="0" applyBorder="1" applyProtection="1">
      <alignment vertical="center"/>
    </xf>
    <xf numFmtId="0" fontId="14" fillId="0" borderId="99" xfId="0" applyFont="1" applyBorder="1" applyAlignment="1" applyProtection="1">
      <alignment horizontal="right" vertical="center"/>
    </xf>
    <xf numFmtId="0" fontId="14" fillId="0" borderId="100" xfId="0" applyFont="1" applyBorder="1" applyAlignment="1" applyProtection="1">
      <alignment horizontal="center" vertical="center"/>
    </xf>
    <xf numFmtId="0" fontId="0" fillId="0" borderId="31" xfId="0" applyBorder="1" applyProtection="1">
      <alignment vertical="center"/>
    </xf>
    <xf numFmtId="0" fontId="0" fillId="0" borderId="0" xfId="0" applyBorder="1" applyProtection="1">
      <alignment vertical="center"/>
    </xf>
    <xf numFmtId="0" fontId="0" fillId="0" borderId="101" xfId="0" applyBorder="1" applyProtection="1">
      <alignment vertical="center"/>
    </xf>
    <xf numFmtId="0" fontId="12" fillId="4" borderId="26" xfId="0" applyFont="1" applyFill="1" applyBorder="1" applyAlignment="1" applyProtection="1">
      <alignment horizontal="center" vertical="center"/>
    </xf>
    <xf numFmtId="0" fontId="13" fillId="4" borderId="10" xfId="0"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3" fillId="4" borderId="14" xfId="0" applyFont="1" applyFill="1" applyBorder="1" applyAlignment="1" applyProtection="1">
      <alignment horizontal="center" vertical="center"/>
    </xf>
    <xf numFmtId="0" fontId="13" fillId="4" borderId="38" xfId="0" applyFont="1" applyFill="1" applyBorder="1" applyAlignment="1" applyProtection="1">
      <alignment horizontal="center" vertical="center"/>
    </xf>
    <xf numFmtId="0" fontId="12" fillId="4" borderId="14" xfId="0" applyFont="1" applyFill="1" applyBorder="1" applyAlignment="1" applyProtection="1">
      <alignment horizontal="center" vertical="center"/>
    </xf>
    <xf numFmtId="0" fontId="13" fillId="4" borderId="11" xfId="0" applyFont="1" applyFill="1" applyBorder="1" applyAlignment="1" applyProtection="1">
      <alignment horizontal="center" vertical="center"/>
    </xf>
    <xf numFmtId="0" fontId="0" fillId="4" borderId="25" xfId="0" applyFill="1" applyBorder="1" applyAlignment="1" applyProtection="1">
      <alignment horizontal="center" vertical="center"/>
    </xf>
    <xf numFmtId="0" fontId="12" fillId="4" borderId="39" xfId="0" applyFont="1" applyFill="1" applyBorder="1" applyAlignment="1" applyProtection="1">
      <alignment horizontal="center" vertical="center"/>
    </xf>
    <xf numFmtId="0" fontId="13" fillId="4" borderId="12" xfId="0" applyFont="1" applyFill="1" applyBorder="1" applyAlignment="1" applyProtection="1">
      <alignment horizontal="center" vertical="center"/>
    </xf>
    <xf numFmtId="180" fontId="13" fillId="4" borderId="12" xfId="0" applyNumberFormat="1" applyFont="1" applyFill="1" applyBorder="1" applyAlignment="1" applyProtection="1">
      <alignment horizontal="center" vertical="center"/>
    </xf>
    <xf numFmtId="0" fontId="13" fillId="4" borderId="13"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3" fillId="4" borderId="13" xfId="0" applyFont="1" applyFill="1" applyBorder="1" applyAlignment="1" applyProtection="1">
      <alignment horizontal="center" vertical="center"/>
    </xf>
    <xf numFmtId="176" fontId="13" fillId="3" borderId="15" xfId="0" applyNumberFormat="1" applyFont="1" applyFill="1" applyBorder="1" applyAlignment="1" applyProtection="1">
      <alignment horizontal="center" vertical="center" wrapText="1"/>
    </xf>
    <xf numFmtId="176" fontId="13" fillId="3" borderId="92" xfId="0" applyNumberFormat="1" applyFont="1" applyFill="1" applyBorder="1" applyAlignment="1" applyProtection="1">
      <alignment horizontal="center" vertical="center" wrapText="1"/>
    </xf>
    <xf numFmtId="0" fontId="20" fillId="0" borderId="2" xfId="1" applyNumberFormat="1" applyFont="1" applyFill="1" applyBorder="1" applyAlignment="1" applyProtection="1">
      <alignment vertical="center" wrapText="1"/>
    </xf>
    <xf numFmtId="38" fontId="13" fillId="3" borderId="11" xfId="1" applyFont="1" applyFill="1" applyBorder="1" applyAlignment="1" applyProtection="1">
      <alignment vertical="center" wrapText="1"/>
    </xf>
    <xf numFmtId="0" fontId="20" fillId="0" borderId="1" xfId="1" applyNumberFormat="1" applyFont="1" applyFill="1" applyBorder="1" applyAlignment="1" applyProtection="1">
      <alignment vertical="center" wrapText="1"/>
    </xf>
    <xf numFmtId="0" fontId="20" fillId="0" borderId="8" xfId="1" applyNumberFormat="1" applyFont="1" applyFill="1" applyBorder="1" applyAlignment="1" applyProtection="1">
      <alignment vertical="center" wrapText="1"/>
    </xf>
    <xf numFmtId="38" fontId="13" fillId="3" borderId="2" xfId="1" applyFont="1" applyFill="1" applyBorder="1" applyAlignment="1" applyProtection="1">
      <alignment vertical="center" wrapText="1"/>
    </xf>
    <xf numFmtId="38" fontId="13" fillId="3" borderId="1" xfId="1" applyFont="1" applyFill="1" applyBorder="1" applyAlignment="1" applyProtection="1">
      <alignment vertical="center" wrapText="1"/>
    </xf>
    <xf numFmtId="38" fontId="13" fillId="3" borderId="6" xfId="1" applyFont="1" applyFill="1" applyBorder="1" applyAlignment="1" applyProtection="1">
      <alignment vertical="center" wrapText="1"/>
    </xf>
    <xf numFmtId="38" fontId="13" fillId="3" borderId="8" xfId="1" applyFont="1" applyFill="1" applyBorder="1" applyAlignment="1" applyProtection="1">
      <alignment vertical="center" wrapText="1"/>
    </xf>
    <xf numFmtId="38" fontId="13" fillId="3" borderId="9" xfId="1" applyFont="1" applyFill="1" applyBorder="1" applyAlignment="1" applyProtection="1">
      <alignment vertical="center" wrapText="1"/>
    </xf>
    <xf numFmtId="14" fontId="0" fillId="0" borderId="0" xfId="0" applyNumberFormat="1" applyProtection="1">
      <alignment vertical="center"/>
    </xf>
    <xf numFmtId="0" fontId="0" fillId="0" borderId="0" xfId="0" applyProtection="1">
      <alignment vertical="center"/>
    </xf>
    <xf numFmtId="0" fontId="0" fillId="0" borderId="0" xfId="0" applyAlignment="1" applyProtection="1">
      <alignment horizontal="center" vertical="center"/>
    </xf>
    <xf numFmtId="0" fontId="23" fillId="0" borderId="0" xfId="0" applyFont="1" applyAlignment="1" applyProtection="1">
      <alignment horizontal="center" vertical="center"/>
    </xf>
    <xf numFmtId="0" fontId="0" fillId="0" borderId="21" xfId="0" applyBorder="1" applyAlignment="1" applyProtection="1">
      <alignment horizontal="center" vertical="center"/>
    </xf>
    <xf numFmtId="0" fontId="0" fillId="0" borderId="17" xfId="0" applyBorder="1" applyAlignment="1" applyProtection="1">
      <alignment vertical="center"/>
    </xf>
    <xf numFmtId="0" fontId="0" fillId="0" borderId="1" xfId="0" applyBorder="1" applyAlignment="1" applyProtection="1">
      <alignment vertical="center"/>
    </xf>
    <xf numFmtId="0" fontId="0" fillId="0" borderId="15" xfId="0" applyBorder="1" applyAlignment="1" applyProtection="1">
      <alignment vertical="center"/>
    </xf>
    <xf numFmtId="0" fontId="0" fillId="0" borderId="20" xfId="0" applyNumberFormat="1" applyBorder="1" applyAlignment="1" applyProtection="1">
      <alignment vertical="center" wrapText="1"/>
    </xf>
    <xf numFmtId="0" fontId="0" fillId="0" borderId="1" xfId="0" applyBorder="1" applyAlignment="1" applyProtection="1">
      <alignment vertical="center" wrapText="1"/>
    </xf>
    <xf numFmtId="0" fontId="12" fillId="0" borderId="10"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176" fontId="12" fillId="0" borderId="1" xfId="0" applyNumberFormat="1" applyFont="1" applyFill="1" applyBorder="1" applyAlignment="1" applyProtection="1">
      <alignment horizontal="center" vertical="center" wrapText="1"/>
      <protection locked="0"/>
    </xf>
    <xf numFmtId="0" fontId="13" fillId="0" borderId="7" xfId="0" applyFont="1" applyFill="1" applyBorder="1" applyAlignment="1" applyProtection="1">
      <alignment horizontal="left" vertical="center" wrapText="1"/>
      <protection locked="0"/>
    </xf>
    <xf numFmtId="180" fontId="13" fillId="0" borderId="8" xfId="0" applyNumberFormat="1" applyFont="1" applyFill="1" applyBorder="1" applyAlignment="1" applyProtection="1">
      <alignment horizontal="center" vertical="center" wrapText="1"/>
      <protection locked="0"/>
    </xf>
    <xf numFmtId="176" fontId="13" fillId="0" borderId="8" xfId="0" applyNumberFormat="1" applyFont="1" applyFill="1" applyBorder="1" applyAlignment="1" applyProtection="1">
      <alignment horizontal="center" vertical="center" wrapText="1"/>
      <protection locked="0"/>
    </xf>
    <xf numFmtId="176" fontId="12" fillId="0" borderId="8" xfId="0" applyNumberFormat="1" applyFont="1" applyFill="1" applyBorder="1" applyAlignment="1" applyProtection="1">
      <alignment horizontal="center" vertical="center" wrapText="1"/>
      <protection locked="0"/>
    </xf>
    <xf numFmtId="38" fontId="13" fillId="0" borderId="18" xfId="1" applyFont="1" applyFill="1" applyBorder="1" applyAlignment="1" applyProtection="1">
      <alignment vertical="center" wrapText="1"/>
      <protection locked="0"/>
    </xf>
    <xf numFmtId="38" fontId="13" fillId="0" borderId="5" xfId="1" applyFont="1" applyFill="1" applyBorder="1" applyAlignment="1" applyProtection="1">
      <alignment vertical="center" wrapText="1"/>
      <protection locked="0"/>
    </xf>
    <xf numFmtId="38" fontId="13" fillId="0" borderId="7" xfId="1" applyFont="1" applyFill="1" applyBorder="1" applyAlignment="1" applyProtection="1">
      <alignment vertical="center" wrapText="1"/>
      <protection locked="0"/>
    </xf>
    <xf numFmtId="176" fontId="13" fillId="3" borderId="14" xfId="0" applyNumberFormat="1" applyFont="1" applyFill="1" applyBorder="1" applyAlignment="1" applyProtection="1">
      <alignment horizontal="center" vertical="center" wrapText="1"/>
    </xf>
    <xf numFmtId="0" fontId="0" fillId="0" borderId="17" xfId="0" applyBorder="1" applyProtection="1">
      <alignment vertical="center"/>
      <protection locked="0"/>
    </xf>
    <xf numFmtId="0" fontId="0" fillId="0" borderId="1" xfId="0" applyBorder="1" applyProtection="1">
      <alignment vertical="center"/>
      <protection locked="0"/>
    </xf>
    <xf numFmtId="0" fontId="0" fillId="0" borderId="15" xfId="0" applyBorder="1" applyAlignment="1" applyProtection="1">
      <alignment horizontal="center" vertical="center"/>
      <protection locked="0"/>
    </xf>
    <xf numFmtId="0" fontId="12" fillId="0" borderId="26" xfId="0" applyFont="1" applyFill="1" applyBorder="1" applyAlignment="1" applyProtection="1">
      <alignment horizontal="center" vertical="center" wrapText="1"/>
      <protection locked="0"/>
    </xf>
    <xf numFmtId="0" fontId="13" fillId="0" borderId="27"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180" fontId="0" fillId="0" borderId="0" xfId="0" applyNumberFormat="1" applyProtection="1">
      <alignment vertical="center"/>
    </xf>
    <xf numFmtId="0" fontId="25" fillId="5" borderId="0" xfId="0" applyFont="1" applyFill="1" applyProtection="1">
      <alignment vertical="center"/>
    </xf>
    <xf numFmtId="0" fontId="6" fillId="0" borderId="0" xfId="2" applyFont="1" applyAlignment="1" applyProtection="1">
      <alignment vertical="center"/>
    </xf>
    <xf numFmtId="0" fontId="6" fillId="0" borderId="0" xfId="2" applyFont="1" applyAlignment="1" applyProtection="1">
      <alignment vertical="top"/>
    </xf>
    <xf numFmtId="0" fontId="6" fillId="0" borderId="0" xfId="2" applyFont="1" applyFill="1" applyBorder="1" applyAlignment="1" applyProtection="1">
      <alignment vertical="center"/>
    </xf>
    <xf numFmtId="0" fontId="24" fillId="0" borderId="0" xfId="2" applyFont="1" applyFill="1" applyBorder="1" applyAlignment="1" applyProtection="1">
      <alignment vertical="center"/>
    </xf>
    <xf numFmtId="0" fontId="24" fillId="0" borderId="0" xfId="2" applyFont="1" applyAlignment="1" applyProtection="1">
      <alignment vertical="center"/>
    </xf>
    <xf numFmtId="0" fontId="6" fillId="0" borderId="0" xfId="2" applyFont="1" applyBorder="1" applyAlignment="1" applyProtection="1">
      <alignment vertical="center"/>
    </xf>
    <xf numFmtId="0" fontId="27" fillId="0" borderId="0" xfId="2" applyFont="1" applyAlignment="1" applyProtection="1">
      <alignment vertical="center"/>
    </xf>
    <xf numFmtId="0" fontId="27" fillId="0" borderId="0" xfId="2" applyFont="1" applyProtection="1"/>
    <xf numFmtId="0" fontId="27" fillId="0" borderId="0" xfId="2" applyFont="1" applyAlignment="1" applyProtection="1">
      <alignment vertical="top"/>
    </xf>
    <xf numFmtId="0" fontId="26" fillId="0" borderId="0" xfId="2" applyFont="1" applyProtection="1"/>
    <xf numFmtId="0" fontId="0" fillId="0" borderId="94" xfId="0" applyFill="1" applyBorder="1" applyAlignment="1" applyProtection="1">
      <alignment horizontal="center" vertical="center" wrapText="1"/>
      <protection locked="0"/>
    </xf>
    <xf numFmtId="0" fontId="0" fillId="0" borderId="10" xfId="0" applyFill="1" applyBorder="1" applyAlignment="1" applyProtection="1">
      <alignment vertical="center"/>
      <protection locked="0"/>
    </xf>
    <xf numFmtId="0" fontId="0" fillId="0" borderId="11" xfId="0" applyBorder="1" applyAlignment="1" applyProtection="1">
      <alignment vertical="center" wrapText="1"/>
      <protection locked="0"/>
    </xf>
    <xf numFmtId="0" fontId="0" fillId="0" borderId="38"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23" xfId="0" applyFill="1" applyBorder="1" applyAlignment="1" applyProtection="1">
      <alignment horizontal="center" vertical="center" wrapText="1"/>
      <protection locked="0"/>
    </xf>
    <xf numFmtId="0" fontId="0" fillId="0" borderId="93" xfId="0" applyFill="1" applyBorder="1" applyAlignment="1" applyProtection="1">
      <alignment horizontal="center" vertical="center" wrapText="1"/>
      <protection locked="0"/>
    </xf>
    <xf numFmtId="0" fontId="0" fillId="0" borderId="0" xfId="0" applyFill="1" applyProtection="1">
      <alignment vertical="center"/>
    </xf>
    <xf numFmtId="0" fontId="16" fillId="2" borderId="0"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6" fillId="2"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pplyProtection="1">
      <alignment vertical="center" wrapText="1"/>
    </xf>
    <xf numFmtId="179" fontId="0" fillId="0" borderId="0" xfId="0" applyNumberFormat="1" applyProtection="1">
      <alignment vertical="center"/>
    </xf>
    <xf numFmtId="0" fontId="0" fillId="4" borderId="0" xfId="0" applyFill="1" applyBorder="1" applyAlignment="1" applyProtection="1">
      <alignment horizontal="center" vertical="center"/>
    </xf>
    <xf numFmtId="38" fontId="0" fillId="4" borderId="0" xfId="1" applyFont="1" applyFill="1" applyBorder="1" applyAlignment="1" applyProtection="1">
      <alignment horizontal="center" vertical="center" wrapText="1"/>
    </xf>
    <xf numFmtId="38" fontId="0" fillId="3" borderId="0" xfId="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15" xfId="0" applyBorder="1" applyAlignment="1" applyProtection="1">
      <alignment vertical="center" wrapText="1"/>
    </xf>
    <xf numFmtId="0" fontId="21" fillId="0" borderId="0" xfId="0" applyFont="1" applyAlignment="1" applyProtection="1">
      <alignment horizontal="center" vertical="center"/>
    </xf>
    <xf numFmtId="0" fontId="22" fillId="0" borderId="0" xfId="0" applyFont="1" applyAlignment="1" applyProtection="1">
      <alignment horizontal="center" vertical="center"/>
    </xf>
    <xf numFmtId="0" fontId="0" fillId="0" borderId="20" xfId="0" applyBorder="1" applyAlignment="1" applyProtection="1">
      <alignment vertical="center" wrapText="1"/>
    </xf>
    <xf numFmtId="0" fontId="0" fillId="0" borderId="17" xfId="0" applyBorder="1" applyAlignment="1" applyProtection="1">
      <alignment vertical="center" wrapText="1"/>
    </xf>
    <xf numFmtId="0" fontId="14" fillId="0" borderId="0" xfId="0" applyFont="1" applyAlignment="1" applyProtection="1">
      <alignment vertical="center"/>
    </xf>
    <xf numFmtId="0" fontId="3" fillId="0" borderId="0" xfId="0" applyFont="1" applyAlignment="1" applyProtection="1">
      <alignment vertical="center"/>
    </xf>
    <xf numFmtId="0" fontId="14" fillId="0" borderId="0" xfId="0" applyFont="1" applyAlignment="1" applyProtection="1">
      <alignment horizontal="right" vertical="center"/>
    </xf>
    <xf numFmtId="0" fontId="22" fillId="0" borderId="0" xfId="0" applyFont="1" applyFill="1" applyAlignment="1" applyProtection="1">
      <alignment horizontal="center" vertical="center"/>
    </xf>
    <xf numFmtId="0" fontId="0" fillId="4" borderId="23" xfId="0" applyFill="1" applyBorder="1" applyAlignment="1" applyProtection="1">
      <alignment horizontal="center" vertical="center"/>
    </xf>
    <xf numFmtId="0" fontId="0" fillId="4" borderId="1"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1" xfId="0"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0" fillId="4" borderId="5" xfId="0" applyFill="1" applyBorder="1" applyAlignment="1" applyProtection="1">
      <alignment horizontal="center" vertical="center"/>
    </xf>
    <xf numFmtId="0" fontId="0" fillId="4" borderId="6" xfId="0" applyFill="1" applyBorder="1" applyAlignment="1" applyProtection="1">
      <alignment horizontal="center" vertical="center" wrapText="1"/>
    </xf>
    <xf numFmtId="0" fontId="0" fillId="4" borderId="23" xfId="0" applyFill="1" applyBorder="1" applyAlignment="1" applyProtection="1">
      <alignment horizontal="center" vertical="center" wrapText="1"/>
    </xf>
    <xf numFmtId="0" fontId="0" fillId="4" borderId="22" xfId="0" applyFill="1" applyBorder="1" applyAlignment="1" applyProtection="1">
      <alignment horizontal="center" vertical="center"/>
    </xf>
    <xf numFmtId="0" fontId="0" fillId="4" borderId="41" xfId="0" applyFill="1" applyBorder="1" applyAlignment="1" applyProtection="1">
      <alignment horizontal="center" vertical="center" wrapText="1"/>
    </xf>
    <xf numFmtId="177" fontId="0" fillId="4" borderId="12" xfId="0" applyNumberFormat="1" applyFill="1" applyBorder="1" applyAlignment="1" applyProtection="1">
      <alignment horizontal="center" vertical="center" wrapText="1"/>
    </xf>
    <xf numFmtId="176" fontId="0" fillId="4" borderId="12" xfId="0" applyNumberFormat="1" applyFill="1" applyBorder="1" applyAlignment="1" applyProtection="1">
      <alignment horizontal="center" vertical="center" wrapText="1"/>
    </xf>
    <xf numFmtId="177" fontId="0" fillId="4" borderId="40" xfId="0" applyNumberFormat="1" applyFill="1" applyBorder="1" applyAlignment="1" applyProtection="1">
      <alignment horizontal="center" vertical="center" wrapText="1"/>
    </xf>
    <xf numFmtId="177" fontId="0" fillId="4" borderId="13" xfId="0" applyNumberFormat="1" applyFill="1" applyBorder="1" applyAlignment="1" applyProtection="1">
      <alignment horizontal="center" vertical="center" wrapText="1"/>
    </xf>
    <xf numFmtId="0" fontId="0" fillId="4" borderId="12" xfId="0" applyNumberFormat="1" applyFill="1" applyBorder="1" applyAlignment="1" applyProtection="1">
      <alignment horizontal="center" vertical="center" wrapText="1"/>
    </xf>
    <xf numFmtId="177" fontId="0" fillId="4" borderId="39" xfId="0" applyNumberFormat="1" applyFill="1" applyBorder="1" applyAlignment="1" applyProtection="1">
      <alignment horizontal="center" vertical="center" wrapText="1"/>
    </xf>
    <xf numFmtId="176" fontId="0" fillId="4" borderId="40" xfId="0" applyNumberFormat="1" applyFill="1" applyBorder="1" applyAlignment="1" applyProtection="1">
      <alignment horizontal="center" vertical="center" wrapText="1"/>
    </xf>
    <xf numFmtId="38" fontId="0" fillId="4" borderId="39" xfId="1" applyFont="1" applyFill="1" applyBorder="1" applyAlignment="1" applyProtection="1">
      <alignment horizontal="center" vertical="center" wrapText="1"/>
    </xf>
    <xf numFmtId="38" fontId="0" fillId="4" borderId="12" xfId="1" applyFont="1" applyFill="1" applyBorder="1" applyAlignment="1" applyProtection="1">
      <alignment horizontal="center" vertical="center" wrapText="1"/>
    </xf>
    <xf numFmtId="38" fontId="0" fillId="4" borderId="13" xfId="1" applyFont="1" applyFill="1" applyBorder="1" applyAlignment="1" applyProtection="1">
      <alignment horizontal="center" vertical="center" wrapText="1"/>
    </xf>
    <xf numFmtId="38" fontId="0" fillId="4" borderId="22" xfId="1" applyFont="1" applyFill="1" applyBorder="1" applyAlignment="1" applyProtection="1">
      <alignment horizontal="center" vertical="center" wrapText="1"/>
    </xf>
    <xf numFmtId="0" fontId="24" fillId="0" borderId="0" xfId="2" applyFont="1" applyFill="1" applyAlignment="1" applyProtection="1">
      <alignment vertical="center"/>
    </xf>
    <xf numFmtId="0" fontId="26" fillId="0" borderId="0" xfId="2" applyFont="1" applyFill="1" applyBorder="1" applyAlignment="1" applyProtection="1">
      <alignment vertical="center"/>
    </xf>
    <xf numFmtId="0" fontId="24" fillId="0" borderId="0" xfId="2" applyFont="1" applyAlignment="1" applyProtection="1">
      <alignment wrapText="1"/>
    </xf>
    <xf numFmtId="0" fontId="26" fillId="0" borderId="0" xfId="2" applyFont="1" applyAlignment="1" applyProtection="1">
      <alignment vertical="top"/>
    </xf>
    <xf numFmtId="49" fontId="26" fillId="0" borderId="0" xfId="2" applyNumberFormat="1" applyFont="1" applyAlignment="1" applyProtection="1">
      <alignment vertical="top"/>
    </xf>
    <xf numFmtId="0" fontId="28" fillId="0" borderId="0" xfId="2" applyFont="1" applyAlignment="1" applyProtection="1">
      <alignment vertical="top"/>
    </xf>
    <xf numFmtId="0" fontId="24" fillId="0" borderId="0" xfId="2" applyFont="1" applyFill="1" applyBorder="1" applyAlignment="1" applyProtection="1"/>
    <xf numFmtId="0" fontId="24" fillId="0" borderId="0" xfId="2" applyFont="1" applyFill="1" applyBorder="1" applyAlignment="1" applyProtection="1">
      <alignment vertical="center" wrapText="1"/>
    </xf>
    <xf numFmtId="0" fontId="28" fillId="0" borderId="0" xfId="2" applyFont="1" applyFill="1" applyBorder="1" applyAlignment="1" applyProtection="1">
      <alignment vertical="top"/>
    </xf>
    <xf numFmtId="0" fontId="24" fillId="0" borderId="0" xfId="2" applyFont="1" applyFill="1" applyBorder="1" applyAlignment="1" applyProtection="1">
      <alignment vertical="center" shrinkToFit="1"/>
    </xf>
    <xf numFmtId="0" fontId="28" fillId="0" borderId="0" xfId="2" applyFont="1" applyFill="1" applyBorder="1" applyAlignment="1" applyProtection="1">
      <alignment vertical="center" wrapText="1" shrinkToFit="1"/>
    </xf>
    <xf numFmtId="0" fontId="24" fillId="0" borderId="0" xfId="2" applyFont="1" applyBorder="1" applyAlignment="1" applyProtection="1">
      <alignment horizontal="left"/>
    </xf>
    <xf numFmtId="0" fontId="24" fillId="5" borderId="0" xfId="2" applyFont="1" applyFill="1" applyBorder="1" applyAlignment="1" applyProtection="1">
      <alignment horizontal="center" vertical="center"/>
    </xf>
    <xf numFmtId="0" fontId="24" fillId="0" borderId="0" xfId="2" applyFont="1" applyBorder="1" applyAlignment="1" applyProtection="1">
      <alignment horizontal="center" vertical="center"/>
    </xf>
    <xf numFmtId="0" fontId="24" fillId="0" borderId="0" xfId="2" applyFont="1" applyBorder="1" applyAlignment="1" applyProtection="1">
      <alignment vertical="center"/>
    </xf>
    <xf numFmtId="0" fontId="24" fillId="0" borderId="0" xfId="2" applyFont="1" applyBorder="1" applyAlignment="1" applyProtection="1">
      <alignment horizontal="left" vertical="center"/>
    </xf>
    <xf numFmtId="0" fontId="24" fillId="0" borderId="0" xfId="2" applyFont="1" applyFill="1" applyBorder="1" applyAlignment="1" applyProtection="1">
      <alignment horizontal="left"/>
    </xf>
    <xf numFmtId="0" fontId="9" fillId="0" borderId="0" xfId="2" applyFont="1" applyFill="1" applyAlignment="1" applyProtection="1">
      <alignment vertical="center" wrapText="1"/>
    </xf>
    <xf numFmtId="0" fontId="24" fillId="0" borderId="0" xfId="2" applyFont="1" applyFill="1" applyAlignment="1" applyProtection="1">
      <alignment horizontal="left" vertical="center"/>
    </xf>
    <xf numFmtId="0" fontId="27" fillId="0" borderId="0" xfId="2" applyFont="1" applyFill="1" applyAlignment="1" applyProtection="1">
      <alignment vertical="center"/>
    </xf>
    <xf numFmtId="0" fontId="24" fillId="0" borderId="0" xfId="2" applyFont="1" applyFill="1" applyBorder="1" applyAlignment="1" applyProtection="1">
      <alignment horizontal="center" vertical="center"/>
    </xf>
    <xf numFmtId="0" fontId="26" fillId="0" borderId="0" xfId="2" applyFont="1" applyFill="1" applyBorder="1" applyAlignment="1" applyProtection="1">
      <alignment vertical="top"/>
    </xf>
    <xf numFmtId="0" fontId="24" fillId="0" borderId="0" xfId="2" applyFont="1" applyFill="1" applyBorder="1" applyAlignment="1" applyProtection="1">
      <alignment horizontal="center" vertical="center" shrinkToFit="1"/>
    </xf>
    <xf numFmtId="0" fontId="26" fillId="0" borderId="0" xfId="2" applyFont="1" applyFill="1" applyProtection="1"/>
    <xf numFmtId="0" fontId="26" fillId="0" borderId="0" xfId="2" applyFont="1" applyFill="1" applyAlignment="1" applyProtection="1">
      <alignment horizontal="left" vertical="top"/>
    </xf>
    <xf numFmtId="0" fontId="0" fillId="4" borderId="17" xfId="0" applyFill="1" applyBorder="1" applyAlignment="1" applyProtection="1">
      <alignment horizontal="center" vertical="center"/>
    </xf>
    <xf numFmtId="0" fontId="16" fillId="2" borderId="35" xfId="0" applyFont="1" applyFill="1" applyBorder="1" applyAlignment="1" applyProtection="1">
      <alignment horizontal="center" vertical="center"/>
    </xf>
    <xf numFmtId="0" fontId="12" fillId="0" borderId="0" xfId="0" applyFont="1" applyProtection="1">
      <alignment vertical="center"/>
    </xf>
    <xf numFmtId="0" fontId="13" fillId="0" borderId="0" xfId="0" applyFont="1" applyProtection="1">
      <alignment vertical="center"/>
      <protection locked="0"/>
    </xf>
    <xf numFmtId="0" fontId="13" fillId="0" borderId="1" xfId="0" applyFont="1" applyBorder="1" applyAlignment="1" applyProtection="1">
      <alignment vertical="center" wrapText="1"/>
      <protection locked="0"/>
    </xf>
    <xf numFmtId="0" fontId="26" fillId="0" borderId="0" xfId="2" applyFont="1" applyFill="1" applyBorder="1" applyAlignment="1" applyProtection="1">
      <alignment horizontal="left" vertical="top"/>
    </xf>
    <xf numFmtId="0" fontId="26" fillId="0" borderId="0" xfId="2" applyFont="1" applyFill="1" applyBorder="1" applyProtection="1"/>
    <xf numFmtId="0" fontId="26" fillId="0" borderId="0" xfId="2" applyFont="1" applyBorder="1" applyProtection="1"/>
    <xf numFmtId="0" fontId="29" fillId="0" borderId="102" xfId="0" applyFont="1" applyFill="1" applyBorder="1" applyAlignment="1" applyProtection="1">
      <alignment horizontal="center" vertical="center"/>
    </xf>
    <xf numFmtId="0" fontId="3" fillId="0" borderId="102" xfId="0" applyFont="1" applyBorder="1" applyAlignment="1" applyProtection="1">
      <alignment horizontal="center" vertical="center"/>
    </xf>
    <xf numFmtId="0" fontId="3" fillId="0" borderId="103" xfId="0" applyFont="1" applyBorder="1" applyAlignment="1" applyProtection="1">
      <alignment horizontal="center" vertical="center"/>
    </xf>
    <xf numFmtId="0" fontId="24" fillId="0" borderId="0" xfId="2" applyFont="1" applyFill="1" applyBorder="1" applyAlignment="1" applyProtection="1">
      <alignment horizontal="left"/>
    </xf>
    <xf numFmtId="0" fontId="10" fillId="5" borderId="0" xfId="0" applyFont="1" applyFill="1" applyProtection="1">
      <alignment vertical="center"/>
    </xf>
    <xf numFmtId="0" fontId="10" fillId="5" borderId="0" xfId="0" applyFont="1" applyFill="1" applyAlignment="1" applyProtection="1">
      <alignment horizontal="center" vertical="center"/>
    </xf>
    <xf numFmtId="0" fontId="10" fillId="5" borderId="66" xfId="0" applyFont="1" applyFill="1" applyBorder="1" applyProtection="1">
      <alignment vertical="center"/>
    </xf>
    <xf numFmtId="0" fontId="10" fillId="5" borderId="71" xfId="0" applyFont="1" applyFill="1" applyBorder="1" applyAlignment="1" applyProtection="1">
      <alignment vertical="center" shrinkToFit="1"/>
    </xf>
    <xf numFmtId="0" fontId="25" fillId="5" borderId="73" xfId="0" applyFont="1" applyFill="1" applyBorder="1" applyAlignment="1" applyProtection="1">
      <alignment horizontal="center" vertical="center"/>
    </xf>
    <xf numFmtId="0" fontId="25" fillId="5" borderId="75" xfId="0" applyFont="1" applyFill="1" applyBorder="1" applyAlignment="1" applyProtection="1">
      <alignment horizontal="center" vertical="center"/>
    </xf>
    <xf numFmtId="0" fontId="10" fillId="5" borderId="29" xfId="0" applyFont="1" applyFill="1" applyBorder="1" applyAlignment="1" applyProtection="1">
      <alignment horizontal="center" vertical="center"/>
    </xf>
    <xf numFmtId="0" fontId="25" fillId="5" borderId="16" xfId="0" applyFont="1" applyFill="1" applyBorder="1" applyAlignment="1" applyProtection="1">
      <alignment horizontal="center" vertical="center"/>
    </xf>
    <xf numFmtId="0" fontId="25" fillId="5" borderId="76" xfId="0" applyFont="1" applyFill="1" applyBorder="1" applyAlignment="1" applyProtection="1">
      <alignment horizontal="center" vertical="center"/>
    </xf>
    <xf numFmtId="0" fontId="10" fillId="5" borderId="23" xfId="0" applyFont="1" applyFill="1" applyBorder="1" applyAlignment="1" applyProtection="1">
      <alignment horizontal="center" vertical="center"/>
    </xf>
    <xf numFmtId="0" fontId="25" fillId="5" borderId="17" xfId="0" applyFont="1" applyFill="1" applyBorder="1" applyAlignment="1" applyProtection="1">
      <alignment horizontal="center" vertical="center"/>
    </xf>
    <xf numFmtId="0" fontId="25" fillId="5" borderId="77" xfId="0" applyFont="1" applyFill="1" applyBorder="1" applyAlignment="1" applyProtection="1">
      <alignment horizontal="center" vertical="center"/>
    </xf>
    <xf numFmtId="0" fontId="25" fillId="5" borderId="49" xfId="0" applyFont="1" applyFill="1" applyBorder="1" applyAlignment="1" applyProtection="1">
      <alignment horizontal="center" vertical="center"/>
    </xf>
    <xf numFmtId="0" fontId="25" fillId="5" borderId="78" xfId="0" applyFont="1" applyFill="1" applyBorder="1" applyAlignment="1" applyProtection="1">
      <alignment horizontal="center" vertical="center"/>
    </xf>
    <xf numFmtId="0" fontId="10" fillId="5" borderId="65" xfId="0" applyFont="1" applyFill="1" applyBorder="1" applyAlignment="1" applyProtection="1">
      <alignment horizontal="center" vertical="center"/>
    </xf>
    <xf numFmtId="0" fontId="25" fillId="5" borderId="79" xfId="0" applyFont="1" applyFill="1" applyBorder="1" applyAlignment="1" applyProtection="1">
      <alignment horizontal="center" vertical="center"/>
    </xf>
    <xf numFmtId="0" fontId="25" fillId="5" borderId="46" xfId="0" applyFont="1" applyFill="1" applyBorder="1" applyAlignment="1" applyProtection="1">
      <alignment horizontal="center" vertical="center"/>
    </xf>
    <xf numFmtId="0" fontId="10" fillId="5" borderId="81" xfId="0" applyFont="1" applyFill="1" applyBorder="1" applyAlignment="1" applyProtection="1">
      <alignment horizontal="center" vertical="center"/>
    </xf>
    <xf numFmtId="0" fontId="25" fillId="5" borderId="83" xfId="0" applyFont="1" applyFill="1" applyBorder="1" applyAlignment="1" applyProtection="1">
      <alignment horizontal="center" vertical="center"/>
    </xf>
    <xf numFmtId="0" fontId="25" fillId="5" borderId="85" xfId="0" applyFont="1" applyFill="1" applyBorder="1" applyAlignment="1" applyProtection="1">
      <alignment horizontal="center" vertical="center"/>
    </xf>
    <xf numFmtId="0" fontId="10" fillId="5" borderId="46" xfId="0" applyFont="1" applyFill="1" applyBorder="1" applyAlignment="1" applyProtection="1">
      <alignment horizontal="center" vertical="center"/>
    </xf>
    <xf numFmtId="180" fontId="0" fillId="0" borderId="0" xfId="0" applyNumberFormat="1" applyBorder="1" applyProtection="1">
      <alignment vertical="center"/>
    </xf>
    <xf numFmtId="0" fontId="5" fillId="0" borderId="0" xfId="0" applyFont="1" applyBorder="1" applyProtection="1">
      <alignment vertical="center"/>
    </xf>
    <xf numFmtId="0" fontId="12" fillId="0" borderId="16" xfId="0" applyFont="1" applyFill="1" applyBorder="1" applyAlignment="1" applyProtection="1">
      <alignment horizontal="left" vertical="center" wrapText="1"/>
      <protection locked="0"/>
    </xf>
    <xf numFmtId="180" fontId="12" fillId="0" borderId="14" xfId="0" applyNumberFormat="1" applyFont="1" applyFill="1" applyBorder="1" applyAlignment="1" applyProtection="1">
      <alignment horizontal="center" vertical="center" wrapText="1"/>
      <protection locked="0"/>
    </xf>
    <xf numFmtId="176" fontId="12" fillId="0" borderId="14" xfId="0" applyNumberFormat="1" applyFont="1" applyFill="1" applyBorder="1" applyAlignment="1" applyProtection="1">
      <alignment horizontal="center" vertical="center" wrapText="1"/>
      <protection locked="0"/>
    </xf>
    <xf numFmtId="0" fontId="12" fillId="0" borderId="10" xfId="0" applyNumberFormat="1" applyFont="1" applyFill="1" applyBorder="1" applyAlignment="1" applyProtection="1">
      <alignment horizontal="center" vertical="center" wrapText="1"/>
      <protection locked="0"/>
    </xf>
    <xf numFmtId="0" fontId="12" fillId="0" borderId="20" xfId="0" applyNumberFormat="1" applyFont="1" applyFill="1" applyBorder="1" applyAlignment="1" applyProtection="1">
      <alignment horizontal="center" vertical="center" wrapText="1"/>
      <protection locked="0"/>
    </xf>
    <xf numFmtId="178" fontId="12" fillId="0" borderId="11" xfId="0" applyNumberFormat="1" applyFont="1" applyFill="1" applyBorder="1" applyAlignment="1" applyProtection="1">
      <alignment horizontal="center" vertical="center" wrapText="1"/>
      <protection locked="0"/>
    </xf>
    <xf numFmtId="177" fontId="12" fillId="0" borderId="16" xfId="0" applyNumberFormat="1" applyFont="1" applyFill="1" applyBorder="1" applyAlignment="1" applyProtection="1">
      <alignment horizontal="center" vertical="center" wrapText="1"/>
      <protection locked="0"/>
    </xf>
    <xf numFmtId="180" fontId="12" fillId="0" borderId="2" xfId="0" applyNumberFormat="1" applyFont="1" applyFill="1" applyBorder="1" applyAlignment="1" applyProtection="1">
      <alignment vertical="center" wrapText="1"/>
      <protection locked="0"/>
    </xf>
    <xf numFmtId="176" fontId="12" fillId="0" borderId="2" xfId="0" applyNumberFormat="1" applyFont="1" applyFill="1" applyBorder="1" applyAlignment="1" applyProtection="1">
      <alignment vertical="center" wrapText="1"/>
      <protection locked="0"/>
    </xf>
    <xf numFmtId="176" fontId="12" fillId="0" borderId="14" xfId="0" applyNumberFormat="1" applyFont="1" applyFill="1" applyBorder="1" applyAlignment="1" applyProtection="1">
      <alignment vertical="center" wrapText="1"/>
      <protection locked="0"/>
    </xf>
    <xf numFmtId="38" fontId="12" fillId="0" borderId="10" xfId="1" applyFont="1" applyFill="1" applyBorder="1" applyAlignment="1" applyProtection="1">
      <alignment vertical="center" wrapText="1"/>
      <protection locked="0"/>
    </xf>
    <xf numFmtId="38" fontId="12" fillId="3" borderId="2" xfId="1" applyFont="1" applyFill="1" applyBorder="1" applyAlignment="1" applyProtection="1">
      <alignment vertical="center" wrapText="1"/>
    </xf>
    <xf numFmtId="38" fontId="12" fillId="3" borderId="11" xfId="1" applyFont="1" applyFill="1" applyBorder="1" applyAlignment="1" applyProtection="1">
      <alignment vertical="center" wrapText="1"/>
    </xf>
    <xf numFmtId="38" fontId="12" fillId="0" borderId="20" xfId="1" applyFont="1" applyFill="1" applyBorder="1" applyAlignment="1" applyProtection="1">
      <alignment vertical="center" wrapText="1"/>
      <protection locked="0"/>
    </xf>
    <xf numFmtId="38" fontId="12" fillId="3" borderId="10" xfId="1" applyFont="1" applyFill="1" applyBorder="1" applyAlignment="1" applyProtection="1">
      <alignment vertical="center" wrapText="1"/>
    </xf>
    <xf numFmtId="38" fontId="12" fillId="3" borderId="76" xfId="1" applyFont="1" applyFill="1" applyBorder="1" applyAlignment="1" applyProtection="1">
      <alignment vertical="center" wrapText="1"/>
    </xf>
    <xf numFmtId="177" fontId="12" fillId="0" borderId="10" xfId="0" applyNumberFormat="1" applyFont="1" applyFill="1" applyBorder="1" applyAlignment="1" applyProtection="1">
      <alignment horizontal="center" vertical="center" wrapText="1"/>
      <protection locked="0"/>
    </xf>
    <xf numFmtId="177" fontId="12" fillId="0" borderId="20" xfId="0" applyNumberFormat="1" applyFont="1" applyFill="1" applyBorder="1" applyAlignment="1" applyProtection="1">
      <alignment horizontal="center" vertical="center" wrapText="1"/>
      <protection locked="0"/>
    </xf>
    <xf numFmtId="38" fontId="12" fillId="0" borderId="21" xfId="1" applyFont="1" applyFill="1" applyBorder="1" applyAlignment="1" applyProtection="1">
      <alignment vertical="center" wrapText="1"/>
      <protection locked="0"/>
    </xf>
    <xf numFmtId="38" fontId="12" fillId="3" borderId="5" xfId="1" applyFont="1" applyFill="1" applyBorder="1" applyAlignment="1" applyProtection="1">
      <alignment vertical="center" wrapText="1"/>
    </xf>
    <xf numFmtId="38" fontId="12" fillId="3" borderId="6" xfId="1" applyFont="1" applyFill="1" applyBorder="1" applyAlignment="1" applyProtection="1">
      <alignment vertical="center" wrapText="1"/>
    </xf>
    <xf numFmtId="38" fontId="12" fillId="3" borderId="77" xfId="1" applyFont="1" applyFill="1" applyBorder="1" applyAlignment="1" applyProtection="1">
      <alignment vertical="center" wrapText="1"/>
    </xf>
    <xf numFmtId="0" fontId="13" fillId="0" borderId="83" xfId="0" applyFont="1" applyFill="1" applyBorder="1" applyAlignment="1" applyProtection="1">
      <alignment horizontal="left" vertical="center" wrapText="1"/>
      <protection locked="0"/>
    </xf>
    <xf numFmtId="180" fontId="13" fillId="0" borderId="84" xfId="0" applyNumberFormat="1" applyFont="1" applyFill="1" applyBorder="1" applyAlignment="1" applyProtection="1">
      <alignment horizontal="center" vertical="center" wrapText="1"/>
      <protection locked="0"/>
    </xf>
    <xf numFmtId="176" fontId="13" fillId="0" borderId="84" xfId="0" applyNumberFormat="1" applyFont="1" applyFill="1" applyBorder="1" applyAlignment="1" applyProtection="1">
      <alignment horizontal="center" vertical="center" wrapText="1"/>
      <protection locked="0"/>
    </xf>
    <xf numFmtId="180" fontId="13" fillId="0" borderId="90" xfId="0" applyNumberFormat="1" applyFont="1" applyFill="1" applyBorder="1" applyAlignment="1" applyProtection="1">
      <alignment horizontal="center" vertical="center" wrapText="1"/>
      <protection locked="0"/>
    </xf>
    <xf numFmtId="177" fontId="13" fillId="0" borderId="89" xfId="0" applyNumberFormat="1" applyFont="1" applyFill="1" applyBorder="1" applyAlignment="1" applyProtection="1">
      <alignment horizontal="center" vertical="center" wrapText="1"/>
      <protection locked="0"/>
    </xf>
    <xf numFmtId="177" fontId="13" fillId="0" borderId="82" xfId="0" applyNumberFormat="1" applyFont="1" applyFill="1" applyBorder="1" applyAlignment="1" applyProtection="1">
      <alignment horizontal="center" vertical="center" wrapText="1"/>
      <protection locked="0"/>
    </xf>
    <xf numFmtId="178" fontId="13" fillId="0" borderId="91" xfId="0" applyNumberFormat="1" applyFont="1" applyFill="1" applyBorder="1" applyAlignment="1" applyProtection="1">
      <alignment horizontal="center" vertical="center" wrapText="1"/>
      <protection locked="0"/>
    </xf>
    <xf numFmtId="177" fontId="13" fillId="0" borderId="83" xfId="0" applyNumberFormat="1" applyFont="1" applyFill="1" applyBorder="1" applyAlignment="1" applyProtection="1">
      <alignment horizontal="center" vertical="center" wrapText="1"/>
      <protection locked="0"/>
    </xf>
    <xf numFmtId="180" fontId="13" fillId="0" borderId="90" xfId="0" applyNumberFormat="1" applyFont="1" applyFill="1" applyBorder="1" applyAlignment="1" applyProtection="1">
      <alignment vertical="center" wrapText="1"/>
      <protection locked="0"/>
    </xf>
    <xf numFmtId="176" fontId="13" fillId="0" borderId="90" xfId="0" applyNumberFormat="1" applyFont="1" applyFill="1" applyBorder="1" applyAlignment="1" applyProtection="1">
      <alignment vertical="center" wrapText="1"/>
      <protection locked="0"/>
    </xf>
    <xf numFmtId="176" fontId="13" fillId="0" borderId="84" xfId="0" applyNumberFormat="1" applyFont="1" applyFill="1" applyBorder="1" applyAlignment="1" applyProtection="1">
      <alignment vertical="center" wrapText="1"/>
      <protection locked="0"/>
    </xf>
    <xf numFmtId="38" fontId="13" fillId="0" borderId="89" xfId="1" applyFont="1" applyFill="1" applyBorder="1" applyAlignment="1" applyProtection="1">
      <alignment vertical="center" wrapText="1"/>
      <protection locked="0"/>
    </xf>
    <xf numFmtId="38" fontId="13" fillId="3" borderId="90" xfId="1" applyFont="1" applyFill="1" applyBorder="1" applyAlignment="1" applyProtection="1">
      <alignment vertical="center" wrapText="1"/>
    </xf>
    <xf numFmtId="38" fontId="13" fillId="0" borderId="86" xfId="1" applyFont="1" applyFill="1" applyBorder="1" applyAlignment="1" applyProtection="1">
      <alignment vertical="center" wrapText="1"/>
      <protection locked="0"/>
    </xf>
    <xf numFmtId="38" fontId="13" fillId="3" borderId="7" xfId="1" applyFont="1" applyFill="1" applyBorder="1" applyAlignment="1" applyProtection="1">
      <alignment vertical="center" wrapText="1"/>
    </xf>
    <xf numFmtId="38" fontId="13" fillId="3" borderId="88" xfId="1" applyFont="1" applyFill="1" applyBorder="1" applyAlignment="1" applyProtection="1">
      <alignment vertical="center" wrapText="1"/>
    </xf>
    <xf numFmtId="0" fontId="20" fillId="0" borderId="0"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20" fillId="0" borderId="0" xfId="0" applyFont="1" applyAlignment="1" applyProtection="1">
      <alignment horizontal="left" vertical="center"/>
      <protection locked="0"/>
    </xf>
    <xf numFmtId="0" fontId="20" fillId="0" borderId="0" xfId="0" applyFont="1" applyProtection="1">
      <alignment vertical="center"/>
      <protection locked="0"/>
    </xf>
    <xf numFmtId="0" fontId="20" fillId="0" borderId="0" xfId="0" applyFont="1" applyProtection="1">
      <alignment vertical="center"/>
    </xf>
    <xf numFmtId="0" fontId="13" fillId="0" borderId="0" xfId="0" applyFont="1" applyProtection="1">
      <alignment vertical="center"/>
    </xf>
    <xf numFmtId="38" fontId="12" fillId="3" borderId="9" xfId="1" applyFont="1" applyFill="1" applyBorder="1" applyAlignment="1" applyProtection="1">
      <alignment vertical="center" wrapText="1"/>
    </xf>
    <xf numFmtId="0" fontId="24" fillId="0" borderId="54" xfId="2" applyFont="1" applyFill="1" applyBorder="1" applyAlignment="1" applyProtection="1">
      <alignment horizontal="left" vertical="center"/>
      <protection locked="0"/>
    </xf>
    <xf numFmtId="0" fontId="24" fillId="0" borderId="57" xfId="2" applyFont="1" applyFill="1" applyBorder="1" applyAlignment="1" applyProtection="1">
      <alignment horizontal="left" vertical="center"/>
      <protection locked="0"/>
    </xf>
    <xf numFmtId="0" fontId="24" fillId="0" borderId="58" xfId="2" applyFont="1" applyFill="1" applyBorder="1" applyAlignment="1" applyProtection="1">
      <alignment horizontal="center" vertical="center" wrapText="1" shrinkToFit="1"/>
      <protection locked="0"/>
    </xf>
    <xf numFmtId="0" fontId="24" fillId="0" borderId="58" xfId="2" applyFont="1" applyFill="1" applyBorder="1" applyAlignment="1" applyProtection="1">
      <alignment horizontal="center" vertical="center" shrinkToFit="1"/>
      <protection locked="0"/>
    </xf>
    <xf numFmtId="0" fontId="24" fillId="0" borderId="104" xfId="2" applyFont="1" applyFill="1" applyBorder="1" applyAlignment="1" applyProtection="1">
      <alignment horizontal="center" vertical="center" shrinkToFit="1"/>
      <protection locked="0"/>
    </xf>
    <xf numFmtId="0" fontId="24" fillId="0" borderId="20" xfId="2" applyFont="1" applyFill="1" applyBorder="1" applyAlignment="1" applyProtection="1">
      <alignment horizontal="center" vertical="center" shrinkToFit="1"/>
      <protection locked="0"/>
    </xf>
    <xf numFmtId="0" fontId="24" fillId="0" borderId="52" xfId="2" applyFont="1" applyFill="1" applyBorder="1" applyAlignment="1" applyProtection="1">
      <alignment horizontal="center" vertical="center" shrinkToFit="1"/>
      <protection locked="0"/>
    </xf>
    <xf numFmtId="0" fontId="24" fillId="0" borderId="110" xfId="2" applyFont="1" applyFill="1" applyBorder="1" applyAlignment="1" applyProtection="1">
      <alignment horizontal="center" vertical="center"/>
      <protection locked="0"/>
    </xf>
    <xf numFmtId="0" fontId="24" fillId="0" borderId="58" xfId="2" applyFont="1" applyFill="1" applyBorder="1" applyAlignment="1" applyProtection="1">
      <alignment horizontal="center" vertical="center"/>
      <protection locked="0"/>
    </xf>
    <xf numFmtId="0" fontId="24" fillId="0" borderId="14" xfId="2" applyFont="1" applyFill="1" applyBorder="1" applyAlignment="1" applyProtection="1">
      <alignment horizontal="center" vertical="center"/>
      <protection locked="0"/>
    </xf>
    <xf numFmtId="0" fontId="24" fillId="0" borderId="20" xfId="2" applyFont="1" applyFill="1" applyBorder="1" applyAlignment="1" applyProtection="1">
      <alignment horizontal="center" vertical="center"/>
      <protection locked="0"/>
    </xf>
    <xf numFmtId="0" fontId="24" fillId="4" borderId="60" xfId="2" applyFont="1" applyFill="1" applyBorder="1" applyAlignment="1" applyProtection="1">
      <alignment horizontal="distributed" vertical="center"/>
      <protection locked="0"/>
    </xf>
    <xf numFmtId="0" fontId="24" fillId="4" borderId="61" xfId="2" applyFont="1" applyFill="1" applyBorder="1" applyAlignment="1" applyProtection="1">
      <alignment horizontal="distributed" vertical="center"/>
      <protection locked="0"/>
    </xf>
    <xf numFmtId="0" fontId="24" fillId="0" borderId="59" xfId="2" applyFont="1" applyFill="1" applyBorder="1" applyAlignment="1" applyProtection="1">
      <alignment horizontal="center" vertical="center"/>
      <protection locked="0"/>
    </xf>
    <xf numFmtId="0" fontId="24" fillId="0" borderId="60" xfId="2" applyFont="1" applyFill="1" applyBorder="1" applyAlignment="1" applyProtection="1">
      <alignment horizontal="center" vertical="center"/>
      <protection locked="0"/>
    </xf>
    <xf numFmtId="0" fontId="24" fillId="0" borderId="61" xfId="2" applyFont="1" applyFill="1" applyBorder="1" applyAlignment="1" applyProtection="1">
      <alignment horizontal="center" vertical="center"/>
      <protection locked="0"/>
    </xf>
    <xf numFmtId="0" fontId="24" fillId="0" borderId="106" xfId="2" applyFont="1" applyFill="1" applyBorder="1" applyAlignment="1" applyProtection="1">
      <alignment horizontal="center" vertical="center"/>
      <protection locked="0"/>
    </xf>
    <xf numFmtId="0" fontId="24" fillId="0" borderId="107" xfId="2" applyFont="1" applyFill="1" applyBorder="1" applyAlignment="1" applyProtection="1">
      <alignment horizontal="center" vertical="center"/>
      <protection locked="0"/>
    </xf>
    <xf numFmtId="0" fontId="24" fillId="0" borderId="108" xfId="2" applyFont="1" applyFill="1" applyBorder="1" applyAlignment="1" applyProtection="1">
      <alignment horizontal="center" vertical="center"/>
      <protection locked="0"/>
    </xf>
    <xf numFmtId="0" fontId="24" fillId="6" borderId="47" xfId="2" applyFont="1" applyFill="1" applyBorder="1" applyAlignment="1" applyProtection="1">
      <alignment horizontal="center" vertical="center"/>
      <protection locked="0"/>
    </xf>
    <xf numFmtId="0" fontId="24" fillId="6" borderId="48" xfId="2" applyFont="1" applyFill="1" applyBorder="1" applyAlignment="1" applyProtection="1">
      <alignment horizontal="center" vertical="center"/>
      <protection locked="0"/>
    </xf>
    <xf numFmtId="0" fontId="24" fillId="6" borderId="50" xfId="2" applyFont="1" applyFill="1" applyBorder="1" applyAlignment="1" applyProtection="1">
      <alignment horizontal="center" vertical="center"/>
      <protection locked="0"/>
    </xf>
    <xf numFmtId="0" fontId="24" fillId="6" borderId="56" xfId="2" applyFont="1" applyFill="1" applyBorder="1" applyAlignment="1" applyProtection="1">
      <alignment horizontal="distributed" vertical="center"/>
      <protection locked="0"/>
    </xf>
    <xf numFmtId="0" fontId="24" fillId="6" borderId="54" xfId="2" applyFont="1" applyFill="1" applyBorder="1" applyAlignment="1" applyProtection="1">
      <alignment horizontal="distributed" vertical="center"/>
      <protection locked="0"/>
    </xf>
    <xf numFmtId="0" fontId="24" fillId="0" borderId="48" xfId="2" applyFont="1" applyFill="1" applyBorder="1" applyAlignment="1" applyProtection="1">
      <alignment horizontal="center" vertical="center"/>
      <protection locked="0"/>
    </xf>
    <xf numFmtId="0" fontId="24" fillId="0" borderId="55" xfId="2" applyFont="1" applyFill="1" applyBorder="1" applyAlignment="1" applyProtection="1">
      <alignment horizontal="left" vertical="center"/>
      <protection locked="0"/>
    </xf>
    <xf numFmtId="0" fontId="27" fillId="0" borderId="54" xfId="2" applyFont="1" applyBorder="1" applyAlignment="1" applyProtection="1">
      <alignment horizontal="center" vertical="center"/>
      <protection locked="0"/>
    </xf>
    <xf numFmtId="0" fontId="24" fillId="0" borderId="0" xfId="2" applyFont="1" applyAlignment="1" applyProtection="1">
      <alignment horizontal="left" wrapText="1"/>
    </xf>
    <xf numFmtId="49" fontId="24" fillId="0" borderId="0" xfId="2" applyNumberFormat="1" applyFont="1" applyFill="1" applyBorder="1" applyAlignment="1" applyProtection="1">
      <alignment horizontal="center" vertical="center" wrapText="1" shrinkToFit="1"/>
      <protection locked="0"/>
    </xf>
    <xf numFmtId="0" fontId="24" fillId="0" borderId="20" xfId="2" applyFont="1" applyBorder="1" applyAlignment="1" applyProtection="1">
      <alignment horizontal="center" vertical="center"/>
    </xf>
    <xf numFmtId="0" fontId="10" fillId="0" borderId="0" xfId="2" applyFont="1" applyAlignment="1" applyProtection="1">
      <alignment horizontal="center" vertical="center"/>
    </xf>
    <xf numFmtId="0" fontId="24" fillId="0" borderId="0" xfId="2" applyFont="1" applyFill="1" applyBorder="1" applyAlignment="1" applyProtection="1">
      <alignment horizontal="right" vertical="center"/>
    </xf>
    <xf numFmtId="0" fontId="24" fillId="0" borderId="20" xfId="2" applyFont="1" applyBorder="1" applyAlignment="1" applyProtection="1">
      <alignment horizontal="center" vertical="center"/>
      <protection locked="0"/>
    </xf>
    <xf numFmtId="0" fontId="24" fillId="0" borderId="0" xfId="2" applyFont="1" applyBorder="1" applyAlignment="1" applyProtection="1">
      <alignment horizontal="left"/>
    </xf>
    <xf numFmtId="49" fontId="24" fillId="0" borderId="0" xfId="2" applyNumberFormat="1" applyFont="1" applyAlignment="1" applyProtection="1">
      <alignment vertical="center"/>
    </xf>
    <xf numFmtId="0" fontId="24" fillId="6" borderId="47" xfId="2" applyFont="1" applyFill="1" applyBorder="1" applyAlignment="1" applyProtection="1">
      <alignment horizontal="center" vertical="center"/>
    </xf>
    <xf numFmtId="0" fontId="24" fillId="6" borderId="48" xfId="2" applyFont="1" applyFill="1" applyBorder="1" applyAlignment="1" applyProtection="1">
      <alignment horizontal="center" vertical="center"/>
    </xf>
    <xf numFmtId="0" fontId="24" fillId="6" borderId="49" xfId="2" applyFont="1" applyFill="1" applyBorder="1" applyAlignment="1" applyProtection="1">
      <alignment horizontal="center" vertical="center"/>
    </xf>
    <xf numFmtId="0" fontId="24" fillId="6" borderId="34" xfId="2" applyFont="1" applyFill="1" applyBorder="1" applyAlignment="1" applyProtection="1">
      <alignment horizontal="center" vertical="center"/>
    </xf>
    <xf numFmtId="0" fontId="24" fillId="6" borderId="0" xfId="2" applyFont="1" applyFill="1" applyBorder="1" applyAlignment="1" applyProtection="1">
      <alignment horizontal="center" vertical="center"/>
    </xf>
    <xf numFmtId="0" fontId="24" fillId="6" borderId="35" xfId="2" applyFont="1" applyFill="1" applyBorder="1" applyAlignment="1" applyProtection="1">
      <alignment horizontal="center" vertical="center"/>
    </xf>
    <xf numFmtId="0" fontId="24" fillId="6" borderId="14" xfId="2" applyFont="1" applyFill="1" applyBorder="1" applyAlignment="1" applyProtection="1">
      <alignment horizontal="center" vertical="center"/>
    </xf>
    <xf numFmtId="0" fontId="24" fillId="6" borderId="20" xfId="2" applyFont="1" applyFill="1" applyBorder="1" applyAlignment="1" applyProtection="1">
      <alignment horizontal="center" vertical="center"/>
    </xf>
    <xf numFmtId="0" fontId="24" fillId="6" borderId="16" xfId="2" applyFont="1" applyFill="1" applyBorder="1" applyAlignment="1" applyProtection="1">
      <alignment horizontal="center" vertical="center"/>
    </xf>
    <xf numFmtId="0" fontId="6" fillId="0" borderId="47" xfId="2" applyFont="1" applyFill="1" applyBorder="1" applyAlignment="1" applyProtection="1">
      <alignment horizontal="left" vertical="center" wrapText="1"/>
      <protection locked="0"/>
    </xf>
    <xf numFmtId="0" fontId="6" fillId="0" borderId="48" xfId="2" applyFont="1" applyFill="1" applyBorder="1" applyAlignment="1" applyProtection="1">
      <alignment horizontal="left" vertical="center" wrapText="1"/>
      <protection locked="0"/>
    </xf>
    <xf numFmtId="0" fontId="6" fillId="0" borderId="49" xfId="2" applyFont="1" applyFill="1" applyBorder="1" applyAlignment="1" applyProtection="1">
      <alignment horizontal="left" vertical="center" wrapText="1"/>
      <protection locked="0"/>
    </xf>
    <xf numFmtId="0" fontId="6" fillId="0" borderId="34" xfId="2" applyFont="1" applyFill="1" applyBorder="1" applyAlignment="1" applyProtection="1">
      <alignment horizontal="left" vertical="center" wrapText="1"/>
      <protection locked="0"/>
    </xf>
    <xf numFmtId="0" fontId="6" fillId="0" borderId="0" xfId="2" applyFont="1" applyFill="1" applyBorder="1" applyAlignment="1" applyProtection="1">
      <alignment horizontal="left" vertical="center" wrapText="1"/>
      <protection locked="0"/>
    </xf>
    <xf numFmtId="0" fontId="6" fillId="0" borderId="35" xfId="2" applyFont="1" applyFill="1" applyBorder="1" applyAlignment="1" applyProtection="1">
      <alignment horizontal="left" vertical="center" wrapText="1"/>
      <protection locked="0"/>
    </xf>
    <xf numFmtId="0" fontId="6" fillId="0" borderId="14" xfId="2" applyFont="1" applyFill="1" applyBorder="1" applyAlignment="1" applyProtection="1">
      <alignment horizontal="left" vertical="center" wrapText="1"/>
      <protection locked="0"/>
    </xf>
    <xf numFmtId="0" fontId="6" fillId="0" borderId="20" xfId="2" applyFont="1" applyFill="1" applyBorder="1" applyAlignment="1" applyProtection="1">
      <alignment horizontal="left" vertical="center" wrapText="1"/>
      <protection locked="0"/>
    </xf>
    <xf numFmtId="0" fontId="6" fillId="0" borderId="16" xfId="2" applyFont="1" applyFill="1" applyBorder="1" applyAlignment="1" applyProtection="1">
      <alignment horizontal="left" vertical="center" wrapText="1"/>
      <protection locked="0"/>
    </xf>
    <xf numFmtId="0" fontId="24" fillId="6" borderId="47" xfId="2" applyFont="1" applyFill="1" applyBorder="1" applyAlignment="1" applyProtection="1">
      <alignment horizontal="center" vertical="center" wrapText="1"/>
    </xf>
    <xf numFmtId="0" fontId="6" fillId="0" borderId="47" xfId="2" applyFont="1" applyFill="1" applyBorder="1" applyAlignment="1" applyProtection="1">
      <alignment horizontal="left" vertical="center" wrapText="1" shrinkToFit="1"/>
      <protection locked="0"/>
    </xf>
    <xf numFmtId="0" fontId="6" fillId="0" borderId="48" xfId="2" applyFont="1" applyFill="1" applyBorder="1" applyAlignment="1" applyProtection="1">
      <alignment horizontal="left" vertical="center" wrapText="1" shrinkToFit="1"/>
      <protection locked="0"/>
    </xf>
    <xf numFmtId="0" fontId="6" fillId="0" borderId="49" xfId="2" applyFont="1" applyFill="1" applyBorder="1" applyAlignment="1" applyProtection="1">
      <alignment horizontal="left" vertical="center" wrapText="1" shrinkToFit="1"/>
      <protection locked="0"/>
    </xf>
    <xf numFmtId="0" fontId="6" fillId="0" borderId="34" xfId="2" applyFont="1" applyFill="1" applyBorder="1" applyAlignment="1" applyProtection="1">
      <alignment horizontal="left" vertical="center" wrapText="1" shrinkToFit="1"/>
      <protection locked="0"/>
    </xf>
    <xf numFmtId="0" fontId="6" fillId="0" borderId="0" xfId="2" applyFont="1" applyFill="1" applyBorder="1" applyAlignment="1" applyProtection="1">
      <alignment horizontal="left" vertical="center" wrapText="1" shrinkToFit="1"/>
      <protection locked="0"/>
    </xf>
    <xf numFmtId="0" fontId="6" fillId="0" borderId="35" xfId="2" applyFont="1" applyFill="1" applyBorder="1" applyAlignment="1" applyProtection="1">
      <alignment horizontal="left" vertical="center" wrapText="1" shrinkToFit="1"/>
      <protection locked="0"/>
    </xf>
    <xf numFmtId="0" fontId="6" fillId="0" borderId="14" xfId="2" applyFont="1" applyFill="1" applyBorder="1" applyAlignment="1" applyProtection="1">
      <alignment horizontal="left" vertical="center" wrapText="1" shrinkToFit="1"/>
      <protection locked="0"/>
    </xf>
    <xf numFmtId="0" fontId="6" fillId="0" borderId="20" xfId="2" applyFont="1" applyFill="1" applyBorder="1" applyAlignment="1" applyProtection="1">
      <alignment horizontal="left" vertical="center" wrapText="1" shrinkToFit="1"/>
      <protection locked="0"/>
    </xf>
    <xf numFmtId="0" fontId="6" fillId="0" borderId="16" xfId="2" applyFont="1" applyFill="1" applyBorder="1" applyAlignment="1" applyProtection="1">
      <alignment horizontal="left" vertical="center" wrapText="1" shrinkToFit="1"/>
      <protection locked="0"/>
    </xf>
    <xf numFmtId="0" fontId="24" fillId="6" borderId="48" xfId="2" applyFont="1" applyFill="1" applyBorder="1" applyAlignment="1" applyProtection="1">
      <alignment horizontal="center" vertical="center" wrapText="1"/>
    </xf>
    <xf numFmtId="0" fontId="24" fillId="6" borderId="50" xfId="2" applyFont="1" applyFill="1" applyBorder="1" applyAlignment="1" applyProtection="1">
      <alignment horizontal="center" vertical="center" wrapText="1"/>
    </xf>
    <xf numFmtId="0" fontId="24" fillId="6" borderId="14" xfId="2" applyFont="1" applyFill="1" applyBorder="1" applyAlignment="1" applyProtection="1">
      <alignment horizontal="center" vertical="center" wrapText="1"/>
    </xf>
    <xf numFmtId="0" fontId="24" fillId="6" borderId="20" xfId="2" applyFont="1" applyFill="1" applyBorder="1" applyAlignment="1" applyProtection="1">
      <alignment horizontal="center" vertical="center" wrapText="1"/>
    </xf>
    <xf numFmtId="0" fontId="24" fillId="6" borderId="52" xfId="2" applyFont="1" applyFill="1" applyBorder="1" applyAlignment="1" applyProtection="1">
      <alignment horizontal="center" vertical="center" wrapText="1"/>
    </xf>
    <xf numFmtId="0" fontId="24" fillId="0" borderId="48" xfId="2" applyFont="1" applyBorder="1" applyAlignment="1" applyProtection="1">
      <alignment horizontal="center" vertical="center"/>
    </xf>
    <xf numFmtId="0" fontId="24" fillId="0" borderId="48" xfId="2" applyFont="1" applyBorder="1" applyAlignment="1" applyProtection="1">
      <alignment horizontal="center" vertical="center"/>
      <protection locked="0"/>
    </xf>
    <xf numFmtId="0" fontId="24" fillId="0" borderId="49" xfId="2" applyFont="1" applyBorder="1" applyAlignment="1" applyProtection="1">
      <alignment horizontal="center" vertical="center"/>
    </xf>
    <xf numFmtId="0" fontId="24" fillId="0" borderId="16" xfId="2" applyFont="1" applyBorder="1" applyAlignment="1" applyProtection="1">
      <alignment horizontal="center" vertical="center"/>
    </xf>
    <xf numFmtId="0" fontId="24" fillId="6" borderId="50" xfId="2" applyFont="1" applyFill="1" applyBorder="1" applyAlignment="1" applyProtection="1">
      <alignment horizontal="center" vertical="center"/>
    </xf>
    <xf numFmtId="0" fontId="24" fillId="6" borderId="52" xfId="2" applyFont="1" applyFill="1" applyBorder="1" applyAlignment="1" applyProtection="1">
      <alignment horizontal="center" vertical="center"/>
    </xf>
    <xf numFmtId="38" fontId="24" fillId="0" borderId="51" xfId="2" applyNumberFormat="1" applyFont="1" applyBorder="1" applyAlignment="1" applyProtection="1">
      <alignment horizontal="right" vertical="center"/>
    </xf>
    <xf numFmtId="0" fontId="24" fillId="0" borderId="48" xfId="2" applyFont="1" applyBorder="1" applyAlignment="1" applyProtection="1">
      <alignment horizontal="right" vertical="center"/>
    </xf>
    <xf numFmtId="0" fontId="24" fillId="0" borderId="53" xfId="2" applyFont="1" applyBorder="1" applyAlignment="1" applyProtection="1">
      <alignment horizontal="right" vertical="center"/>
    </xf>
    <xf numFmtId="0" fontId="24" fillId="0" borderId="20" xfId="2" applyFont="1" applyBorder="1" applyAlignment="1" applyProtection="1">
      <alignment horizontal="right" vertical="center"/>
    </xf>
    <xf numFmtId="0" fontId="24" fillId="6" borderId="1" xfId="2" applyFont="1" applyFill="1" applyBorder="1" applyAlignment="1" applyProtection="1">
      <alignment horizontal="center" vertical="center" wrapText="1"/>
    </xf>
    <xf numFmtId="0" fontId="24" fillId="5" borderId="15" xfId="2" applyFont="1" applyFill="1" applyBorder="1" applyAlignment="1" applyProtection="1">
      <alignment horizontal="center" vertical="center" wrapText="1"/>
      <protection locked="0"/>
    </xf>
    <xf numFmtId="0" fontId="24" fillId="5" borderId="21" xfId="2" applyFont="1" applyFill="1" applyBorder="1" applyAlignment="1" applyProtection="1">
      <alignment horizontal="center" vertical="center" wrapText="1"/>
      <protection locked="0"/>
    </xf>
    <xf numFmtId="0" fontId="24" fillId="5" borderId="17" xfId="2" applyFont="1" applyFill="1" applyBorder="1" applyAlignment="1" applyProtection="1">
      <alignment horizontal="center" vertical="center" wrapText="1"/>
      <protection locked="0"/>
    </xf>
    <xf numFmtId="0" fontId="24" fillId="0" borderId="51" xfId="2" applyFont="1" applyBorder="1" applyAlignment="1" applyProtection="1">
      <alignment horizontal="center" vertical="center"/>
      <protection locked="0"/>
    </xf>
    <xf numFmtId="0" fontId="24" fillId="0" borderId="53" xfId="2" applyFont="1" applyBorder="1" applyAlignment="1" applyProtection="1">
      <alignment horizontal="center" vertical="center"/>
      <protection locked="0"/>
    </xf>
    <xf numFmtId="0" fontId="24" fillId="0" borderId="0" xfId="2" applyFont="1" applyBorder="1" applyAlignment="1" applyProtection="1">
      <alignment horizontal="left" vertical="center"/>
    </xf>
    <xf numFmtId="0" fontId="24" fillId="0" borderId="0" xfId="2" applyFont="1" applyFill="1" applyBorder="1" applyAlignment="1" applyProtection="1">
      <alignment horizontal="left"/>
    </xf>
    <xf numFmtId="0" fontId="10" fillId="6" borderId="1" xfId="2" applyFont="1" applyFill="1" applyBorder="1" applyAlignment="1" applyProtection="1">
      <alignment horizontal="center" vertical="center"/>
    </xf>
    <xf numFmtId="0" fontId="10" fillId="6" borderId="15" xfId="2" applyFont="1" applyFill="1" applyBorder="1" applyAlignment="1" applyProtection="1">
      <alignment horizontal="center" vertical="center"/>
    </xf>
    <xf numFmtId="0" fontId="11" fillId="0" borderId="15" xfId="2" applyFont="1" applyFill="1" applyBorder="1" applyAlignment="1" applyProtection="1">
      <alignment horizontal="center" vertical="center"/>
      <protection locked="0"/>
    </xf>
    <xf numFmtId="0" fontId="11" fillId="0" borderId="21" xfId="2" applyFont="1" applyFill="1" applyBorder="1" applyAlignment="1" applyProtection="1">
      <alignment horizontal="center" vertical="center"/>
      <protection locked="0"/>
    </xf>
    <xf numFmtId="0" fontId="11" fillId="0" borderId="17" xfId="2" applyFont="1" applyFill="1" applyBorder="1" applyAlignment="1" applyProtection="1">
      <alignment horizontal="center" vertical="center"/>
      <protection locked="0"/>
    </xf>
    <xf numFmtId="0" fontId="24" fillId="0" borderId="0" xfId="2" applyFont="1" applyFill="1" applyBorder="1" applyAlignment="1" applyProtection="1">
      <alignment horizontal="left" vertical="top" wrapText="1"/>
    </xf>
    <xf numFmtId="0" fontId="24" fillId="0" borderId="109" xfId="2" applyFont="1" applyFill="1" applyBorder="1" applyAlignment="1" applyProtection="1">
      <alignment horizontal="center" vertical="center"/>
      <protection locked="0"/>
    </xf>
    <xf numFmtId="0" fontId="24" fillId="4" borderId="62" xfId="2" applyFont="1" applyFill="1" applyBorder="1" applyAlignment="1" applyProtection="1">
      <alignment horizontal="center" vertical="center" shrinkToFit="1"/>
      <protection locked="0"/>
    </xf>
    <xf numFmtId="0" fontId="24" fillId="4" borderId="63" xfId="2" applyFont="1" applyFill="1" applyBorder="1" applyAlignment="1" applyProtection="1">
      <alignment horizontal="center" vertical="center" shrinkToFit="1"/>
      <protection locked="0"/>
    </xf>
    <xf numFmtId="0" fontId="24" fillId="0" borderId="62" xfId="2" applyFont="1" applyFill="1" applyBorder="1" applyAlignment="1" applyProtection="1">
      <alignment horizontal="center" vertical="center" shrinkToFit="1"/>
      <protection locked="0"/>
    </xf>
    <xf numFmtId="0" fontId="24" fillId="0" borderId="64" xfId="2" applyFont="1" applyFill="1" applyBorder="1" applyAlignment="1" applyProtection="1">
      <alignment horizontal="center" vertical="center" shrinkToFit="1"/>
      <protection locked="0"/>
    </xf>
    <xf numFmtId="0" fontId="24" fillId="0" borderId="105" xfId="2" applyFont="1" applyFill="1" applyBorder="1" applyAlignment="1" applyProtection="1">
      <alignment horizontal="center" vertical="center" shrinkToFit="1"/>
      <protection locked="0"/>
    </xf>
    <xf numFmtId="0" fontId="24" fillId="0" borderId="53" xfId="2" applyFont="1" applyFill="1" applyBorder="1" applyAlignment="1" applyProtection="1">
      <alignment horizontal="center" vertical="center" shrinkToFit="1"/>
      <protection locked="0"/>
    </xf>
    <xf numFmtId="0" fontId="10" fillId="5" borderId="67" xfId="0" applyFont="1" applyFill="1" applyBorder="1" applyAlignment="1" applyProtection="1">
      <alignment horizontal="center" vertical="center"/>
    </xf>
    <xf numFmtId="0" fontId="10" fillId="5" borderId="68" xfId="0" applyFont="1" applyFill="1" applyBorder="1" applyAlignment="1" applyProtection="1">
      <alignment horizontal="center" vertical="center"/>
    </xf>
    <xf numFmtId="0" fontId="10" fillId="5" borderId="69" xfId="0" applyFont="1" applyFill="1" applyBorder="1" applyAlignment="1" applyProtection="1">
      <alignment horizontal="center" vertical="center"/>
    </xf>
    <xf numFmtId="0" fontId="10" fillId="5" borderId="70" xfId="0" applyFont="1" applyFill="1" applyBorder="1" applyAlignment="1" applyProtection="1">
      <alignment horizontal="center" vertical="center"/>
    </xf>
    <xf numFmtId="0" fontId="25" fillId="5" borderId="20" xfId="0" applyFont="1" applyFill="1" applyBorder="1" applyAlignment="1" applyProtection="1">
      <alignment horizontal="right" vertical="center"/>
    </xf>
    <xf numFmtId="38" fontId="25" fillId="5" borderId="15" xfId="0" applyNumberFormat="1" applyFont="1" applyFill="1" applyBorder="1" applyAlignment="1" applyProtection="1">
      <alignment horizontal="right" vertical="center"/>
    </xf>
    <xf numFmtId="38" fontId="25" fillId="5" borderId="21" xfId="0" applyNumberFormat="1" applyFont="1" applyFill="1" applyBorder="1" applyAlignment="1" applyProtection="1">
      <alignment horizontal="right" vertical="center"/>
    </xf>
    <xf numFmtId="0" fontId="25" fillId="5" borderId="27" xfId="0" applyFont="1" applyFill="1" applyBorder="1" applyAlignment="1" applyProtection="1">
      <alignment horizontal="right" vertical="center"/>
    </xf>
    <xf numFmtId="0" fontId="25" fillId="5" borderId="21" xfId="0" applyFont="1" applyFill="1" applyBorder="1" applyAlignment="1" applyProtection="1">
      <alignment horizontal="right" vertical="center"/>
    </xf>
    <xf numFmtId="38" fontId="25" fillId="5" borderId="74" xfId="0" applyNumberFormat="1" applyFont="1" applyFill="1" applyBorder="1" applyAlignment="1" applyProtection="1">
      <alignment horizontal="right" vertical="center"/>
    </xf>
    <xf numFmtId="0" fontId="25" fillId="5" borderId="72" xfId="0" applyFont="1" applyFill="1" applyBorder="1" applyAlignment="1" applyProtection="1">
      <alignment horizontal="right" vertical="center"/>
    </xf>
    <xf numFmtId="0" fontId="25" fillId="5" borderId="87" xfId="0" applyFont="1" applyFill="1" applyBorder="1" applyAlignment="1" applyProtection="1">
      <alignment horizontal="right" vertical="center"/>
    </xf>
    <xf numFmtId="0" fontId="25" fillId="5" borderId="82" xfId="0" applyFont="1" applyFill="1" applyBorder="1" applyAlignment="1" applyProtection="1">
      <alignment horizontal="right" vertical="center"/>
    </xf>
    <xf numFmtId="38" fontId="25" fillId="5" borderId="84" xfId="0" applyNumberFormat="1" applyFont="1" applyFill="1" applyBorder="1" applyAlignment="1" applyProtection="1">
      <alignment horizontal="right" vertical="center"/>
    </xf>
    <xf numFmtId="0" fontId="10" fillId="5" borderId="44" xfId="0" applyFont="1" applyFill="1" applyBorder="1" applyAlignment="1" applyProtection="1">
      <alignment horizontal="center" vertical="center"/>
    </xf>
    <xf numFmtId="0" fontId="10" fillId="5" borderId="45" xfId="0" applyFont="1" applyFill="1" applyBorder="1" applyAlignment="1" applyProtection="1">
      <alignment horizontal="center" vertical="center"/>
    </xf>
    <xf numFmtId="0" fontId="10" fillId="5" borderId="79" xfId="0" applyFont="1" applyFill="1" applyBorder="1" applyAlignment="1" applyProtection="1">
      <alignment horizontal="center" vertical="center"/>
    </xf>
    <xf numFmtId="38" fontId="10" fillId="5" borderId="80" xfId="0" applyNumberFormat="1" applyFont="1" applyFill="1" applyBorder="1" applyAlignment="1" applyProtection="1">
      <alignment horizontal="right" vertical="center"/>
    </xf>
    <xf numFmtId="0" fontId="10" fillId="5" borderId="45" xfId="0" applyFont="1" applyFill="1" applyBorder="1" applyAlignment="1" applyProtection="1">
      <alignment horizontal="right" vertical="center"/>
    </xf>
    <xf numFmtId="0" fontId="25" fillId="5" borderId="28" xfId="0" applyFont="1" applyFill="1" applyBorder="1" applyAlignment="1" applyProtection="1">
      <alignment horizontal="right" vertical="center"/>
    </xf>
    <xf numFmtId="0" fontId="25" fillId="5" borderId="86" xfId="0" applyFont="1" applyFill="1" applyBorder="1" applyAlignment="1" applyProtection="1">
      <alignment horizontal="right" vertical="center"/>
    </xf>
    <xf numFmtId="38" fontId="25" fillId="5" borderId="92" xfId="0" applyNumberFormat="1" applyFont="1" applyFill="1" applyBorder="1" applyAlignment="1" applyProtection="1">
      <alignment horizontal="right" vertical="center"/>
    </xf>
    <xf numFmtId="38" fontId="25" fillId="5" borderId="86" xfId="0" applyNumberFormat="1" applyFont="1" applyFill="1" applyBorder="1" applyAlignment="1" applyProtection="1">
      <alignment horizontal="right" vertical="center"/>
    </xf>
    <xf numFmtId="0" fontId="25" fillId="5" borderId="45" xfId="0" applyFont="1" applyFill="1" applyBorder="1" applyAlignment="1" applyProtection="1">
      <alignment horizontal="right" vertical="center"/>
    </xf>
    <xf numFmtId="38" fontId="25" fillId="5" borderId="80" xfId="0" applyNumberFormat="1" applyFont="1" applyFill="1" applyBorder="1" applyAlignment="1" applyProtection="1">
      <alignment horizontal="right" vertical="center"/>
    </xf>
    <xf numFmtId="0" fontId="17" fillId="2" borderId="24"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0" fontId="18" fillId="2" borderId="28" xfId="0" applyFont="1" applyFill="1" applyBorder="1" applyAlignment="1" applyProtection="1">
      <alignment horizontal="center" vertical="center"/>
    </xf>
    <xf numFmtId="0" fontId="0" fillId="2" borderId="38"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17" fillId="2" borderId="38" xfId="0" applyFont="1" applyFill="1" applyBorder="1" applyAlignment="1" applyProtection="1">
      <alignment horizontal="center" vertical="center" wrapText="1"/>
    </xf>
    <xf numFmtId="0" fontId="18" fillId="2" borderId="3" xfId="0" applyFont="1" applyFill="1" applyBorder="1" applyAlignment="1" applyProtection="1">
      <alignment horizontal="center" vertical="center" wrapText="1"/>
    </xf>
    <xf numFmtId="0" fontId="18" fillId="2" borderId="4" xfId="0" applyFont="1" applyFill="1" applyBorder="1" applyAlignment="1" applyProtection="1">
      <alignment horizontal="center" vertical="center" wrapText="1"/>
    </xf>
    <xf numFmtId="0" fontId="18" fillId="2" borderId="42"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xf>
    <xf numFmtId="0" fontId="18" fillId="2" borderId="8" xfId="0" applyFont="1" applyFill="1" applyBorder="1" applyAlignment="1" applyProtection="1">
      <alignment horizontal="center" vertical="center"/>
    </xf>
    <xf numFmtId="0" fontId="18" fillId="2" borderId="8"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8" fillId="2" borderId="9" xfId="0" applyFont="1" applyFill="1" applyBorder="1" applyAlignment="1" applyProtection="1">
      <alignment horizontal="center" vertical="center" wrapText="1"/>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0" fillId="0" borderId="1" xfId="0" applyBorder="1" applyAlignment="1" applyProtection="1">
      <alignment horizontal="center" vertical="center"/>
      <protection locked="0"/>
    </xf>
    <xf numFmtId="0" fontId="18" fillId="2" borderId="9" xfId="0" applyFont="1" applyFill="1" applyBorder="1" applyAlignment="1" applyProtection="1">
      <alignment horizontal="center" vertical="center"/>
    </xf>
    <xf numFmtId="0" fontId="14" fillId="0" borderId="9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xf>
    <xf numFmtId="0" fontId="0" fillId="4" borderId="27" xfId="0" applyFill="1" applyBorder="1" applyAlignment="1" applyProtection="1">
      <alignment horizontal="center" vertical="center"/>
    </xf>
    <xf numFmtId="0" fontId="0" fillId="4" borderId="17" xfId="0" applyFill="1" applyBorder="1" applyAlignment="1" applyProtection="1">
      <alignment horizontal="center" vertical="center"/>
    </xf>
    <xf numFmtId="177" fontId="0" fillId="4" borderId="25" xfId="0" applyNumberFormat="1" applyFill="1" applyBorder="1" applyAlignment="1" applyProtection="1">
      <alignment horizontal="center" vertical="center" wrapText="1"/>
    </xf>
    <xf numFmtId="177" fontId="0" fillId="4" borderId="41" xfId="0" applyNumberForma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5" fillId="2" borderId="95"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0" fontId="16" fillId="2" borderId="96" xfId="0" applyFont="1" applyFill="1" applyBorder="1" applyAlignment="1" applyProtection="1">
      <alignment horizontal="center" vertical="center"/>
    </xf>
    <xf numFmtId="0" fontId="15" fillId="2" borderId="38" xfId="0" applyFont="1" applyFill="1" applyBorder="1" applyAlignment="1" applyProtection="1">
      <alignment horizontal="center" vertical="center" wrapText="1"/>
    </xf>
    <xf numFmtId="0" fontId="16" fillId="2" borderId="42"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xf>
    <xf numFmtId="0" fontId="16" fillId="2" borderId="35" xfId="0" applyFont="1" applyFill="1" applyBorder="1" applyAlignment="1" applyProtection="1">
      <alignment horizontal="center" vertical="center" wrapText="1"/>
    </xf>
    <xf numFmtId="0" fontId="16" fillId="2" borderId="35" xfId="0" applyFont="1" applyFill="1" applyBorder="1" applyAlignment="1" applyProtection="1">
      <alignment horizontal="center" vertical="center"/>
    </xf>
    <xf numFmtId="0" fontId="16" fillId="2" borderId="34" xfId="0" applyFont="1" applyFill="1" applyBorder="1" applyAlignment="1" applyProtection="1">
      <alignment horizontal="center" vertical="center" wrapText="1"/>
    </xf>
    <xf numFmtId="0" fontId="16" fillId="2" borderId="34" xfId="0" applyFont="1" applyFill="1" applyBorder="1" applyAlignment="1" applyProtection="1">
      <alignment horizontal="center" vertical="center"/>
    </xf>
    <xf numFmtId="0" fontId="16" fillId="2" borderId="36"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5" fillId="2" borderId="1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37" xfId="0" applyFont="1" applyFill="1" applyBorder="1" applyAlignment="1" applyProtection="1">
      <alignment horizontal="center" vertical="center"/>
    </xf>
    <xf numFmtId="0" fontId="16" fillId="2" borderId="43"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5" fillId="2" borderId="24" xfId="0" applyFont="1" applyFill="1" applyBorder="1" applyAlignment="1" applyProtection="1">
      <alignment horizontal="center" vertical="center"/>
    </xf>
    <xf numFmtId="0" fontId="16" fillId="2" borderId="6"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xf>
    <xf numFmtId="0" fontId="14" fillId="0" borderId="0" xfId="0" applyFont="1" applyAlignment="1" applyProtection="1">
      <alignment horizontal="center" vertical="center"/>
    </xf>
    <xf numFmtId="0" fontId="16" fillId="2" borderId="19" xfId="0" applyFont="1" applyFill="1" applyBorder="1" applyAlignment="1" applyProtection="1">
      <alignment horizontal="center" vertical="center" wrapText="1"/>
    </xf>
    <xf numFmtId="0" fontId="16" fillId="2" borderId="30" xfId="0" applyFont="1" applyFill="1" applyBorder="1" applyAlignment="1" applyProtection="1">
      <alignment horizontal="center" vertical="center" wrapText="1"/>
    </xf>
    <xf numFmtId="0" fontId="16" fillId="2" borderId="29"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xf>
    <xf numFmtId="0" fontId="3" fillId="0" borderId="0" xfId="0" applyFont="1" applyAlignment="1" applyProtection="1">
      <alignment horizontal="center" vertical="center"/>
    </xf>
    <xf numFmtId="0" fontId="16" fillId="2" borderId="3"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27"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0" fillId="0" borderId="1" xfId="0" applyBorder="1" applyAlignment="1" applyProtection="1">
      <alignment horizontal="center" vertical="center"/>
    </xf>
    <xf numFmtId="0" fontId="0" fillId="0" borderId="49"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5" xfId="0"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0" fillId="0" borderId="17" xfId="0" applyBorder="1" applyAlignment="1" applyProtection="1">
      <alignment horizontal="center" vertical="center" wrapText="1"/>
    </xf>
    <xf numFmtId="0" fontId="30" fillId="0" borderId="38"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97" xfId="0" applyFont="1" applyFill="1" applyBorder="1" applyAlignment="1" applyProtection="1">
      <alignment horizontal="center" vertical="center"/>
    </xf>
    <xf numFmtId="0" fontId="30" fillId="0" borderId="91" xfId="0" applyFont="1" applyFill="1" applyBorder="1" applyAlignment="1" applyProtection="1">
      <alignment horizontal="center" vertical="center"/>
    </xf>
    <xf numFmtId="0" fontId="12" fillId="0" borderId="95" xfId="0" applyFont="1" applyFill="1" applyBorder="1" applyAlignment="1" applyProtection="1">
      <alignment horizontal="center" vertical="center"/>
    </xf>
    <xf numFmtId="0" fontId="13" fillId="0" borderId="93" xfId="0" applyFont="1" applyFill="1" applyBorder="1" applyAlignment="1" applyProtection="1">
      <alignment horizontal="center" vertical="center"/>
    </xf>
    <xf numFmtId="0" fontId="30" fillId="0" borderId="38" xfId="0" applyFont="1" applyBorder="1" applyAlignment="1" applyProtection="1">
      <alignment horizontal="center" vertical="center" wrapText="1"/>
    </xf>
    <xf numFmtId="0" fontId="30" fillId="0" borderId="7" xfId="0" applyFont="1" applyBorder="1" applyAlignment="1" applyProtection="1">
      <alignment horizontal="center" vertical="center" wrapText="1"/>
    </xf>
    <xf numFmtId="0" fontId="30" fillId="0" borderId="4" xfId="0" applyFont="1" applyBorder="1" applyAlignment="1" applyProtection="1">
      <alignment horizontal="center" vertical="center" wrapText="1"/>
    </xf>
    <xf numFmtId="0" fontId="30" fillId="0" borderId="9" xfId="0" applyFont="1" applyBorder="1" applyAlignment="1" applyProtection="1">
      <alignment horizontal="center" vertical="center" wrapText="1"/>
    </xf>
  </cellXfs>
  <cellStyles count="3">
    <cellStyle name="桁区切り" xfId="1" builtinId="6"/>
    <cellStyle name="標準" xfId="0" builtinId="0"/>
    <cellStyle name="標準 2" xfId="2"/>
  </cellStyles>
  <dxfs count="1201">
    <dxf>
      <fill>
        <patternFill patternType="solid">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DOCUME~1\chiaki\LOCALS~1\Temp\~SOMLClnt007326\TempMIME\G&#31119;&#31049;-&#27161;&#28310;&#20849;&#36890;&#21270;&#36074;&#21839;&#20107;&#389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necst\&#36074;&#21839;&#20107;&#38917;\&#65326;&#65317;&#65315;&#12408;&#12398;&#36074;&#218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82.177.41\GPRIME-BIwg\&#23665;&#26792;&#30476;&#36001;&#21209;&#36039;&#26009;\CSV&#20181;&#27096;-ZBROL101-&#20104;&#20633;&#36027;&#35201;&#27714;&#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hsap01.fukushitest.local\e$\NECWORK\10.&#26989;&#21209;G\&#26412;&#30058;&#12496;&#12483;&#12481;&#20214;&#25968;&#30906;&#35469;\2019&#24180;&#24230;\20190903_&#23601;&#22290;&#22888;&#21169;&#36027;&#38306;&#36899;&#12398;&#36890;&#30693;&#26360;\&#35373;&#35336;&#26360;\&#31119;&#31049;-&#27010;&#35201;&#35373;&#35336;-03-01-&#24115;&#31080;&#19968;&#35239;-F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コンボ"/>
    </sheetNames>
    <sheetDataSet>
      <sheetData sheetId="0"/>
      <sheetData sheetId="1" refreshError="1">
        <row r="2">
          <cell r="A2" t="str">
            <v>標準化Ｇ</v>
          </cell>
          <cell r="B2" t="str">
            <v>未着手</v>
          </cell>
        </row>
        <row r="3">
          <cell r="A3" t="str">
            <v>業務Ｇ</v>
          </cell>
          <cell r="B3" t="str">
            <v>確認中</v>
          </cell>
        </row>
        <row r="4">
          <cell r="A4" t="str">
            <v>共通Ｇ</v>
          </cell>
          <cell r="B4" t="str">
            <v>完了</v>
          </cell>
        </row>
        <row r="5">
          <cell r="A5" t="str">
            <v>基盤Ｇ</v>
          </cell>
          <cell r="B5" t="str">
            <v>回答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事項一覧"/>
      <sheetName val="別紙１"/>
      <sheetName val="別紙２"/>
      <sheetName val="コンボ"/>
    </sheetNames>
    <sheetDataSet>
      <sheetData sheetId="0" refreshError="1"/>
      <sheetData sheetId="1" refreshError="1"/>
      <sheetData sheetId="2" refreshError="1"/>
      <sheetData sheetId="3" refreshError="1">
        <row r="3">
          <cell r="B3" t="str">
            <v>完了</v>
          </cell>
        </row>
        <row r="4">
          <cell r="B4" t="str">
            <v>暫定回答</v>
          </cell>
        </row>
        <row r="5">
          <cell r="B5" t="str">
            <v>回答待ち</v>
          </cell>
        </row>
        <row r="6">
          <cell r="B6" t="str">
            <v>中間回答</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V仕様"/>
      <sheetName val="CSVレコードイメージ"/>
      <sheetName val="リスト隠し"/>
      <sheetName val="Sheet1"/>
      <sheetName val="Sheet2"/>
      <sheetName val="Sheet3"/>
      <sheetName val="表紙"/>
      <sheetName val="env"/>
      <sheetName val="機能明細"/>
      <sheetName val="規模想定"/>
      <sheetName val="ＯＬ開発明細"/>
      <sheetName val="テストケーステンプレート"/>
      <sheetName val="備考"/>
      <sheetName val="大枠"/>
      <sheetName val="評価エビデンス"/>
      <sheetName val="Sheet4"/>
    </sheetNames>
    <sheetDataSet>
      <sheetData sheetId="0" refreshError="1"/>
      <sheetData sheetId="1" refreshError="1"/>
      <sheetData sheetId="2" refreshError="1">
        <row r="5">
          <cell r="B5" t="str">
            <v>数値</v>
          </cell>
          <cell r="C5" t="str">
            <v>全角</v>
          </cell>
          <cell r="E5" t="str">
            <v>全角</v>
          </cell>
          <cell r="F5" t="str">
            <v>明朝</v>
          </cell>
          <cell r="G5" t="str">
            <v>Regular</v>
          </cell>
          <cell r="H5" t="str">
            <v>右寄せ</v>
          </cell>
          <cell r="I5" t="str">
            <v>ヘッダ</v>
          </cell>
          <cell r="J5" t="str">
            <v>文字</v>
          </cell>
          <cell r="K5" t="str">
            <v>予算編成</v>
          </cell>
        </row>
        <row r="6">
          <cell r="B6" t="str">
            <v>文字列</v>
          </cell>
          <cell r="C6" t="str">
            <v>○</v>
          </cell>
          <cell r="E6" t="str">
            <v>半角</v>
          </cell>
          <cell r="F6" t="str">
            <v>ゴシック</v>
          </cell>
          <cell r="G6" t="str">
            <v>Italic</v>
          </cell>
          <cell r="H6" t="str">
            <v>センタリング</v>
          </cell>
          <cell r="I6" t="str">
            <v>可変ヘッダ</v>
          </cell>
          <cell r="J6" t="str">
            <v>数値/金額</v>
          </cell>
          <cell r="K6" t="str">
            <v>予算管理</v>
          </cell>
        </row>
        <row r="7">
          <cell r="E7" t="str">
            <v>全角/
半角</v>
          </cell>
          <cell r="G7" t="str">
            <v>Bold</v>
          </cell>
          <cell r="H7" t="str">
            <v>左寄せ</v>
          </cell>
          <cell r="I7" t="str">
            <v>明細</v>
          </cell>
          <cell r="J7" t="str">
            <v>日付</v>
          </cell>
          <cell r="K7" t="str">
            <v>会計（収入）</v>
          </cell>
        </row>
        <row r="8">
          <cell r="G8" t="str">
            <v>BoldItalic</v>
          </cell>
          <cell r="H8" t="str">
            <v>均等割り</v>
          </cell>
          <cell r="I8" t="str">
            <v>可変フッタ</v>
          </cell>
          <cell r="J8" t="str">
            <v>時刻</v>
          </cell>
          <cell r="K8" t="str">
            <v>会計（支出）</v>
          </cell>
        </row>
        <row r="9">
          <cell r="H9" t="str">
            <v>両端揃え</v>
          </cell>
          <cell r="I9" t="str">
            <v>フッタ</v>
          </cell>
          <cell r="J9" t="str">
            <v>電話番号</v>
          </cell>
          <cell r="K9" t="str">
            <v>会計（歳入歳出外現金）</v>
          </cell>
        </row>
        <row r="10">
          <cell r="J10" t="str">
            <v>郵便番号</v>
          </cell>
          <cell r="K10" t="str">
            <v>会計（出納）</v>
          </cell>
        </row>
        <row r="11">
          <cell r="J11" t="str">
            <v>ページ</v>
          </cell>
          <cell r="K11" t="str">
            <v>会計（債権者債務者）</v>
          </cell>
        </row>
        <row r="12">
          <cell r="J12" t="str">
            <v>バーコード</v>
          </cell>
          <cell r="K12" t="str">
            <v>会計（証紙消印）</v>
          </cell>
        </row>
        <row r="13">
          <cell r="J13" t="str">
            <v>演算式</v>
          </cell>
          <cell r="K13" t="str">
            <v>決算</v>
          </cell>
        </row>
        <row r="14">
          <cell r="J14" t="str">
            <v>カウンタ</v>
          </cell>
          <cell r="K14" t="str">
            <v>決算統計</v>
          </cell>
        </row>
        <row r="15">
          <cell r="J15" t="str">
            <v>総ページ</v>
          </cell>
          <cell r="K15" t="str">
            <v>汎用的個別システム</v>
          </cell>
        </row>
        <row r="16">
          <cell r="K16" t="str">
            <v>共通</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FIA"/>
      <sheetName val="コンボボックス"/>
      <sheetName val="セルフチェックシート（帳票一覧）"/>
    </sheetNames>
    <sheetDataSet>
      <sheetData sheetId="0"/>
      <sheetData sheetId="1"/>
      <sheetData sheetId="2">
        <row r="3">
          <cell r="B3" t="str">
            <v>A3</v>
          </cell>
        </row>
        <row r="4">
          <cell r="B4" t="str">
            <v>A4</v>
          </cell>
        </row>
        <row r="5">
          <cell r="B5" t="str">
            <v>B4</v>
          </cell>
        </row>
        <row r="6">
          <cell r="B6" t="str">
            <v>B5</v>
          </cell>
        </row>
        <row r="7">
          <cell r="B7" t="str">
            <v>専用紙</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M172"/>
  <sheetViews>
    <sheetView showGridLines="0" view="pageBreakPreview" topLeftCell="A7" zoomScale="93" zoomScaleNormal="100" zoomScaleSheetLayoutView="93" workbookViewId="0">
      <selection activeCell="L30" sqref="L30:S31"/>
    </sheetView>
  </sheetViews>
  <sheetFormatPr defaultColWidth="9" defaultRowHeight="14.25"/>
  <cols>
    <col min="1" max="69" width="1.25" style="78" customWidth="1"/>
    <col min="70" max="121" width="2.625" style="78" customWidth="1"/>
    <col min="122" max="16384" width="9" style="78"/>
  </cols>
  <sheetData>
    <row r="3" spans="1:69">
      <c r="AU3" s="80"/>
      <c r="AV3" s="80"/>
      <c r="AW3" s="80"/>
      <c r="AX3" s="80"/>
      <c r="AY3" s="80"/>
      <c r="AZ3" s="80"/>
      <c r="BA3" s="80"/>
      <c r="BB3" s="80"/>
      <c r="BC3" s="80"/>
      <c r="BD3" s="80"/>
      <c r="BE3" s="80"/>
      <c r="BF3" s="80"/>
      <c r="BG3" s="80"/>
      <c r="BH3" s="80"/>
      <c r="BI3" s="80"/>
      <c r="BJ3" s="80"/>
      <c r="BK3" s="80"/>
      <c r="BL3" s="80"/>
      <c r="BM3" s="80"/>
      <c r="BN3" s="80"/>
      <c r="BO3" s="80"/>
      <c r="BP3" s="80"/>
      <c r="BQ3" s="80"/>
    </row>
    <row r="4" spans="1:69" ht="18.75" customHeight="1">
      <c r="A4" s="137"/>
      <c r="B4" s="83"/>
      <c r="C4" s="83"/>
      <c r="D4" s="83"/>
      <c r="E4" s="83"/>
      <c r="F4" s="83"/>
      <c r="G4" s="83"/>
      <c r="AU4" s="80"/>
      <c r="AV4" s="273" t="s">
        <v>39</v>
      </c>
      <c r="AW4" s="273"/>
      <c r="AX4" s="273"/>
      <c r="AY4" s="273"/>
      <c r="AZ4" s="273"/>
      <c r="BA4" s="273"/>
      <c r="BB4" s="273"/>
      <c r="BC4" s="273"/>
      <c r="BD4" s="273"/>
      <c r="BE4" s="273"/>
      <c r="BF4" s="270"/>
      <c r="BG4" s="270"/>
      <c r="BH4" s="270"/>
      <c r="BI4" s="270"/>
      <c r="BJ4" s="270"/>
      <c r="BK4" s="270"/>
      <c r="BL4" s="270"/>
      <c r="BM4" s="270"/>
      <c r="BN4" s="270"/>
      <c r="BO4" s="270"/>
      <c r="BP4" s="270"/>
      <c r="BQ4" s="270"/>
    </row>
    <row r="5" spans="1:69" ht="18.75" customHeight="1">
      <c r="W5" s="138"/>
      <c r="X5" s="138"/>
      <c r="Y5" s="138"/>
      <c r="Z5" s="138"/>
      <c r="AA5" s="138"/>
      <c r="AB5" s="138"/>
      <c r="AC5" s="138"/>
      <c r="AD5" s="138"/>
      <c r="AE5" s="138"/>
      <c r="AF5" s="138"/>
      <c r="AG5" s="138"/>
      <c r="AH5" s="138"/>
      <c r="AI5" s="138"/>
      <c r="AJ5" s="138"/>
      <c r="AK5" s="138"/>
      <c r="AL5" s="138"/>
      <c r="AM5" s="138"/>
      <c r="AN5" s="138"/>
      <c r="AO5" s="138"/>
      <c r="AP5" s="138"/>
      <c r="AQ5" s="138"/>
      <c r="AR5" s="138"/>
      <c r="AS5" s="138"/>
      <c r="AW5" s="271" t="s">
        <v>40</v>
      </c>
      <c r="AX5" s="271"/>
      <c r="AY5" s="271"/>
      <c r="AZ5" s="271"/>
      <c r="BA5" s="271"/>
      <c r="BB5" s="274"/>
      <c r="BC5" s="274"/>
      <c r="BD5" s="274"/>
      <c r="BE5" s="274"/>
      <c r="BF5" s="274"/>
      <c r="BG5" s="271" t="s">
        <v>91</v>
      </c>
      <c r="BH5" s="271"/>
      <c r="BI5" s="274"/>
      <c r="BJ5" s="274"/>
      <c r="BK5" s="274"/>
      <c r="BL5" s="271" t="s">
        <v>92</v>
      </c>
      <c r="BM5" s="271"/>
      <c r="BN5" s="274"/>
      <c r="BO5" s="274"/>
      <c r="BP5" s="271" t="s">
        <v>93</v>
      </c>
      <c r="BQ5" s="271"/>
    </row>
    <row r="6" spans="1:69" ht="18.75" customHeight="1">
      <c r="B6" s="82" t="s">
        <v>41</v>
      </c>
    </row>
    <row r="7" spans="1:69" ht="18.75" customHeight="1">
      <c r="A7" s="272" t="s">
        <v>42</v>
      </c>
      <c r="B7" s="272"/>
      <c r="C7" s="272"/>
      <c r="D7" s="272"/>
      <c r="E7" s="272"/>
      <c r="F7" s="272"/>
      <c r="G7" s="272"/>
      <c r="H7" s="272"/>
      <c r="I7" s="272"/>
      <c r="J7" s="272"/>
      <c r="K7" s="272"/>
      <c r="L7" s="272"/>
      <c r="M7" s="272"/>
      <c r="N7" s="272"/>
      <c r="O7" s="272"/>
      <c r="P7" s="272"/>
      <c r="Q7" s="272"/>
      <c r="R7" s="272"/>
      <c r="S7" s="272"/>
      <c r="T7" s="272"/>
      <c r="U7" s="272"/>
      <c r="V7" s="272"/>
      <c r="W7" s="272"/>
      <c r="X7" s="272"/>
      <c r="Y7" s="272"/>
      <c r="Z7" s="272"/>
      <c r="AA7" s="272"/>
      <c r="AB7" s="272"/>
      <c r="AC7" s="272"/>
      <c r="AD7" s="272"/>
      <c r="AE7" s="272"/>
      <c r="AF7" s="272"/>
      <c r="AG7" s="272"/>
      <c r="AH7" s="272"/>
      <c r="AI7" s="272"/>
      <c r="AJ7" s="272"/>
      <c r="AK7" s="272"/>
      <c r="AL7" s="272"/>
      <c r="AM7" s="272"/>
      <c r="AN7" s="272"/>
      <c r="AO7" s="272"/>
      <c r="AP7" s="272"/>
      <c r="AQ7" s="272"/>
      <c r="AR7" s="272"/>
      <c r="AS7" s="272"/>
      <c r="AT7" s="272"/>
      <c r="AU7" s="272"/>
      <c r="AV7" s="272"/>
      <c r="AW7" s="272"/>
      <c r="AX7" s="272"/>
      <c r="AY7" s="272"/>
      <c r="AZ7" s="272"/>
      <c r="BA7" s="272"/>
      <c r="BB7" s="272"/>
      <c r="BC7" s="272"/>
      <c r="BD7" s="272"/>
      <c r="BE7" s="272"/>
      <c r="BF7" s="272"/>
      <c r="BG7" s="272"/>
      <c r="BH7" s="272"/>
      <c r="BI7" s="272"/>
      <c r="BJ7" s="272"/>
      <c r="BK7" s="272"/>
      <c r="BL7" s="272"/>
      <c r="BM7" s="272"/>
      <c r="BN7" s="272"/>
      <c r="BO7" s="272"/>
      <c r="BP7" s="272"/>
      <c r="BQ7" s="272"/>
    </row>
    <row r="8" spans="1:69" ht="18.75" customHeight="1">
      <c r="B8" s="139"/>
      <c r="C8" s="269" t="s">
        <v>43</v>
      </c>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139"/>
      <c r="BP8" s="139"/>
    </row>
    <row r="9" spans="1:69" ht="18.75" customHeight="1">
      <c r="B9" s="13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139"/>
      <c r="BP9" s="139"/>
    </row>
    <row r="10" spans="1:69" ht="18.75" customHeight="1">
      <c r="B10" s="13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139"/>
      <c r="BP10" s="139"/>
    </row>
    <row r="11" spans="1:69" ht="18.75" customHeight="1">
      <c r="B11" s="13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139"/>
      <c r="BP11" s="139"/>
    </row>
    <row r="12" spans="1:69" ht="18.75" customHeight="1">
      <c r="A12" s="84"/>
      <c r="B12" s="84"/>
      <c r="C12" s="82"/>
      <c r="D12" s="276" t="s">
        <v>44</v>
      </c>
      <c r="E12" s="276"/>
      <c r="F12" s="276"/>
      <c r="G12" s="82" t="s">
        <v>45</v>
      </c>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row>
    <row r="13" spans="1:69" ht="18.75" customHeight="1">
      <c r="A13" s="84"/>
      <c r="B13" s="84"/>
      <c r="C13" s="82"/>
      <c r="D13" s="276" t="s">
        <v>46</v>
      </c>
      <c r="E13" s="276"/>
      <c r="F13" s="276"/>
      <c r="G13" s="82" t="s">
        <v>47</v>
      </c>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row>
    <row r="14" spans="1:69" ht="18.75" customHeight="1">
      <c r="A14" s="84"/>
      <c r="B14" s="84"/>
      <c r="C14" s="82"/>
      <c r="D14" s="276" t="s">
        <v>48</v>
      </c>
      <c r="E14" s="276"/>
      <c r="F14" s="276"/>
      <c r="G14" s="82" t="s">
        <v>49</v>
      </c>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row>
    <row r="15" spans="1:69" s="79" customFormat="1" ht="18.75" customHeight="1">
      <c r="A15" s="85"/>
      <c r="B15" s="140"/>
      <c r="C15" s="141"/>
      <c r="D15" s="141"/>
      <c r="E15" s="141"/>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2"/>
    </row>
    <row r="16" spans="1:69" s="80" customFormat="1" ht="18.75" customHeight="1">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277" t="s">
        <v>50</v>
      </c>
      <c r="AD16" s="278"/>
      <c r="AE16" s="278"/>
      <c r="AF16" s="278"/>
      <c r="AG16" s="278"/>
      <c r="AH16" s="278"/>
      <c r="AI16" s="278"/>
      <c r="AJ16" s="278"/>
      <c r="AK16" s="278"/>
      <c r="AL16" s="278"/>
      <c r="AM16" s="279"/>
      <c r="AN16" s="286"/>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8"/>
      <c r="BN16" s="143"/>
      <c r="BO16" s="143"/>
      <c r="BP16" s="143"/>
    </row>
    <row r="17" spans="2:68" s="81" customFormat="1" ht="18.75" customHeight="1">
      <c r="AC17" s="280"/>
      <c r="AD17" s="281"/>
      <c r="AE17" s="281"/>
      <c r="AF17" s="281"/>
      <c r="AG17" s="281"/>
      <c r="AH17" s="281"/>
      <c r="AI17" s="281"/>
      <c r="AJ17" s="281"/>
      <c r="AK17" s="281"/>
      <c r="AL17" s="281"/>
      <c r="AM17" s="282"/>
      <c r="AN17" s="289"/>
      <c r="AO17" s="290"/>
      <c r="AP17" s="290"/>
      <c r="AQ17" s="290"/>
      <c r="AR17" s="290"/>
      <c r="AS17" s="290"/>
      <c r="AT17" s="290"/>
      <c r="AU17" s="290"/>
      <c r="AV17" s="290"/>
      <c r="AW17" s="290"/>
      <c r="AX17" s="290"/>
      <c r="AY17" s="290"/>
      <c r="AZ17" s="290"/>
      <c r="BA17" s="290"/>
      <c r="BB17" s="290"/>
      <c r="BC17" s="290"/>
      <c r="BD17" s="290"/>
      <c r="BE17" s="290"/>
      <c r="BF17" s="290"/>
      <c r="BG17" s="290"/>
      <c r="BH17" s="290"/>
      <c r="BI17" s="290"/>
      <c r="BJ17" s="290"/>
      <c r="BK17" s="290"/>
      <c r="BL17" s="290"/>
      <c r="BM17" s="291"/>
    </row>
    <row r="18" spans="2:68" s="81" customFormat="1" ht="18.75" customHeight="1">
      <c r="B18" s="144"/>
      <c r="C18" s="144"/>
      <c r="D18" s="144"/>
      <c r="E18" s="144"/>
      <c r="F18" s="144"/>
      <c r="G18" s="144"/>
      <c r="H18" s="144"/>
      <c r="I18" s="144"/>
      <c r="J18" s="144"/>
      <c r="K18" s="144"/>
      <c r="L18" s="144"/>
      <c r="M18" s="144"/>
      <c r="N18" s="144"/>
      <c r="AC18" s="283"/>
      <c r="AD18" s="284"/>
      <c r="AE18" s="284"/>
      <c r="AF18" s="284"/>
      <c r="AG18" s="284"/>
      <c r="AH18" s="284"/>
      <c r="AI18" s="284"/>
      <c r="AJ18" s="284"/>
      <c r="AK18" s="284"/>
      <c r="AL18" s="284"/>
      <c r="AM18" s="285"/>
      <c r="AN18" s="292"/>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4"/>
    </row>
    <row r="19" spans="2:68" s="81" customFormat="1" ht="18.75" customHeight="1">
      <c r="B19" s="144"/>
      <c r="C19" s="144"/>
      <c r="D19" s="144"/>
      <c r="E19" s="144"/>
      <c r="F19" s="144"/>
      <c r="G19" s="144"/>
      <c r="H19" s="144"/>
      <c r="I19" s="144"/>
      <c r="J19" s="144"/>
      <c r="K19" s="144"/>
      <c r="L19" s="144"/>
      <c r="M19" s="144"/>
      <c r="N19" s="144"/>
      <c r="AC19" s="277" t="s">
        <v>51</v>
      </c>
      <c r="AD19" s="278"/>
      <c r="AE19" s="278"/>
      <c r="AF19" s="278"/>
      <c r="AG19" s="278"/>
      <c r="AH19" s="278"/>
      <c r="AI19" s="278"/>
      <c r="AJ19" s="278"/>
      <c r="AK19" s="278"/>
      <c r="AL19" s="278"/>
      <c r="AM19" s="279"/>
      <c r="AN19" s="286"/>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8"/>
    </row>
    <row r="20" spans="2:68" s="81" customFormat="1" ht="18.75" customHeight="1">
      <c r="B20" s="144"/>
      <c r="C20" s="144"/>
      <c r="D20" s="144"/>
      <c r="E20" s="144"/>
      <c r="F20" s="144"/>
      <c r="G20" s="144"/>
      <c r="H20" s="144"/>
      <c r="I20" s="144"/>
      <c r="J20" s="144"/>
      <c r="K20" s="144"/>
      <c r="L20" s="144"/>
      <c r="M20" s="144"/>
      <c r="N20" s="144"/>
      <c r="AC20" s="280"/>
      <c r="AD20" s="281"/>
      <c r="AE20" s="281"/>
      <c r="AF20" s="281"/>
      <c r="AG20" s="281"/>
      <c r="AH20" s="281"/>
      <c r="AI20" s="281"/>
      <c r="AJ20" s="281"/>
      <c r="AK20" s="281"/>
      <c r="AL20" s="281"/>
      <c r="AM20" s="282"/>
      <c r="AN20" s="289"/>
      <c r="AO20" s="290"/>
      <c r="AP20" s="290"/>
      <c r="AQ20" s="290"/>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1"/>
    </row>
    <row r="21" spans="2:68" s="80" customFormat="1" ht="18.75" customHeight="1">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283"/>
      <c r="AD21" s="284"/>
      <c r="AE21" s="284"/>
      <c r="AF21" s="284"/>
      <c r="AG21" s="284"/>
      <c r="AH21" s="284"/>
      <c r="AI21" s="284"/>
      <c r="AJ21" s="284"/>
      <c r="AK21" s="284"/>
      <c r="AL21" s="284"/>
      <c r="AM21" s="285"/>
      <c r="AN21" s="292"/>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4"/>
      <c r="BN21" s="143"/>
      <c r="BO21" s="143"/>
      <c r="BP21" s="143"/>
    </row>
    <row r="22" spans="2:68" s="80" customFormat="1" ht="18.75" customHeight="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295" t="s">
        <v>52</v>
      </c>
      <c r="AD22" s="278"/>
      <c r="AE22" s="278"/>
      <c r="AF22" s="278"/>
      <c r="AG22" s="278"/>
      <c r="AH22" s="278"/>
      <c r="AI22" s="278"/>
      <c r="AJ22" s="278"/>
      <c r="AK22" s="278"/>
      <c r="AL22" s="278"/>
      <c r="AM22" s="279"/>
      <c r="AN22" s="286"/>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8"/>
      <c r="BN22" s="145"/>
      <c r="BO22" s="145"/>
      <c r="BP22" s="145"/>
    </row>
    <row r="23" spans="2:68" s="80" customFormat="1" ht="18.75" customHeight="1">
      <c r="B23" s="144"/>
      <c r="C23" s="144"/>
      <c r="D23" s="144"/>
      <c r="E23" s="144"/>
      <c r="F23" s="144"/>
      <c r="G23" s="144"/>
      <c r="H23" s="144"/>
      <c r="I23" s="144"/>
      <c r="J23" s="144"/>
      <c r="K23" s="144"/>
      <c r="L23" s="144"/>
      <c r="M23" s="144"/>
      <c r="N23" s="144"/>
      <c r="O23" s="81"/>
      <c r="P23" s="81"/>
      <c r="Q23" s="81"/>
      <c r="R23" s="81"/>
      <c r="S23" s="81"/>
      <c r="T23" s="81"/>
      <c r="U23" s="81"/>
      <c r="V23" s="81"/>
      <c r="W23" s="81"/>
      <c r="X23" s="81"/>
      <c r="Y23" s="81"/>
      <c r="Z23" s="81"/>
      <c r="AA23" s="81"/>
      <c r="AB23" s="81"/>
      <c r="AC23" s="280"/>
      <c r="AD23" s="281"/>
      <c r="AE23" s="281"/>
      <c r="AF23" s="281"/>
      <c r="AG23" s="281"/>
      <c r="AH23" s="281"/>
      <c r="AI23" s="281"/>
      <c r="AJ23" s="281"/>
      <c r="AK23" s="281"/>
      <c r="AL23" s="281"/>
      <c r="AM23" s="282"/>
      <c r="AN23" s="289"/>
      <c r="AO23" s="290"/>
      <c r="AP23" s="290"/>
      <c r="AQ23" s="290"/>
      <c r="AR23" s="290"/>
      <c r="AS23" s="290"/>
      <c r="AT23" s="290"/>
      <c r="AU23" s="290"/>
      <c r="AV23" s="290"/>
      <c r="AW23" s="290"/>
      <c r="AX23" s="290"/>
      <c r="AY23" s="290"/>
      <c r="AZ23" s="290"/>
      <c r="BA23" s="290"/>
      <c r="BB23" s="290"/>
      <c r="BC23" s="290"/>
      <c r="BD23" s="290"/>
      <c r="BE23" s="290"/>
      <c r="BF23" s="290"/>
      <c r="BG23" s="290"/>
      <c r="BH23" s="290"/>
      <c r="BI23" s="290"/>
      <c r="BJ23" s="290"/>
      <c r="BK23" s="290"/>
      <c r="BL23" s="290"/>
      <c r="BM23" s="291"/>
      <c r="BN23" s="81"/>
      <c r="BO23" s="81"/>
      <c r="BP23" s="81"/>
    </row>
    <row r="24" spans="2:68" s="80" customFormat="1" ht="18.75" customHeight="1">
      <c r="B24" s="144"/>
      <c r="C24" s="144"/>
      <c r="D24" s="144"/>
      <c r="E24" s="144"/>
      <c r="F24" s="144"/>
      <c r="G24" s="144"/>
      <c r="H24" s="144"/>
      <c r="I24" s="144"/>
      <c r="J24" s="144"/>
      <c r="K24" s="144"/>
      <c r="L24" s="144"/>
      <c r="M24" s="144"/>
      <c r="N24" s="144"/>
      <c r="O24" s="81"/>
      <c r="P24" s="81"/>
      <c r="Q24" s="81"/>
      <c r="R24" s="81"/>
      <c r="S24" s="81"/>
      <c r="T24" s="81"/>
      <c r="U24" s="81"/>
      <c r="V24" s="81"/>
      <c r="W24" s="81"/>
      <c r="X24" s="81"/>
      <c r="Y24" s="81"/>
      <c r="Z24" s="81"/>
      <c r="AA24" s="81"/>
      <c r="AB24" s="81"/>
      <c r="AC24" s="283"/>
      <c r="AD24" s="284"/>
      <c r="AE24" s="284"/>
      <c r="AF24" s="284"/>
      <c r="AG24" s="284"/>
      <c r="AH24" s="284"/>
      <c r="AI24" s="284"/>
      <c r="AJ24" s="284"/>
      <c r="AK24" s="284"/>
      <c r="AL24" s="284"/>
      <c r="AM24" s="285"/>
      <c r="AN24" s="292"/>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4"/>
      <c r="BN24" s="81"/>
      <c r="BO24" s="81"/>
      <c r="BP24" s="81"/>
    </row>
    <row r="25" spans="2:68" s="80" customFormat="1" ht="18.75" customHeight="1">
      <c r="B25" s="144"/>
      <c r="C25" s="144"/>
      <c r="D25" s="144"/>
      <c r="E25" s="144"/>
      <c r="F25" s="144"/>
      <c r="G25" s="144"/>
      <c r="H25" s="144"/>
      <c r="I25" s="144"/>
      <c r="J25" s="144"/>
      <c r="K25" s="144"/>
      <c r="L25" s="144"/>
      <c r="M25" s="144"/>
      <c r="N25" s="144"/>
      <c r="O25" s="81"/>
      <c r="P25" s="81"/>
      <c r="Q25" s="81"/>
      <c r="R25" s="81"/>
      <c r="S25" s="81"/>
      <c r="T25" s="81"/>
      <c r="U25" s="81"/>
      <c r="V25" s="81"/>
      <c r="W25" s="81"/>
      <c r="X25" s="81"/>
      <c r="Y25" s="81"/>
      <c r="Z25" s="81"/>
      <c r="AA25" s="81"/>
      <c r="AB25" s="81"/>
      <c r="AC25" s="277" t="s">
        <v>53</v>
      </c>
      <c r="AD25" s="278"/>
      <c r="AE25" s="278"/>
      <c r="AF25" s="278"/>
      <c r="AG25" s="278"/>
      <c r="AH25" s="278"/>
      <c r="AI25" s="278"/>
      <c r="AJ25" s="278"/>
      <c r="AK25" s="278"/>
      <c r="AL25" s="278"/>
      <c r="AM25" s="279"/>
      <c r="AN25" s="296"/>
      <c r="AO25" s="297"/>
      <c r="AP25" s="297"/>
      <c r="AQ25" s="297"/>
      <c r="AR25" s="297"/>
      <c r="AS25" s="297"/>
      <c r="AT25" s="297"/>
      <c r="AU25" s="297"/>
      <c r="AV25" s="297"/>
      <c r="AW25" s="297"/>
      <c r="AX25" s="297"/>
      <c r="AY25" s="297"/>
      <c r="AZ25" s="297"/>
      <c r="BA25" s="297"/>
      <c r="BB25" s="297"/>
      <c r="BC25" s="297"/>
      <c r="BD25" s="297"/>
      <c r="BE25" s="297"/>
      <c r="BF25" s="297"/>
      <c r="BG25" s="297"/>
      <c r="BH25" s="297"/>
      <c r="BI25" s="297"/>
      <c r="BJ25" s="297"/>
      <c r="BK25" s="297"/>
      <c r="BL25" s="297"/>
      <c r="BM25" s="298"/>
      <c r="BN25" s="146"/>
      <c r="BO25" s="146"/>
      <c r="BP25" s="146"/>
    </row>
    <row r="26" spans="2:68" s="80" customFormat="1" ht="18.75" customHeight="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280"/>
      <c r="AD26" s="281"/>
      <c r="AE26" s="281"/>
      <c r="AF26" s="281"/>
      <c r="AG26" s="281"/>
      <c r="AH26" s="281"/>
      <c r="AI26" s="281"/>
      <c r="AJ26" s="281"/>
      <c r="AK26" s="281"/>
      <c r="AL26" s="281"/>
      <c r="AM26" s="282"/>
      <c r="AN26" s="299"/>
      <c r="AO26" s="300"/>
      <c r="AP26" s="300"/>
      <c r="AQ26" s="300"/>
      <c r="AR26" s="300"/>
      <c r="AS26" s="300"/>
      <c r="AT26" s="300"/>
      <c r="AU26" s="300"/>
      <c r="AV26" s="300"/>
      <c r="AW26" s="300"/>
      <c r="AX26" s="300"/>
      <c r="AY26" s="300"/>
      <c r="AZ26" s="300"/>
      <c r="BA26" s="300"/>
      <c r="BB26" s="300"/>
      <c r="BC26" s="300"/>
      <c r="BD26" s="300"/>
      <c r="BE26" s="300"/>
      <c r="BF26" s="300"/>
      <c r="BG26" s="300"/>
      <c r="BH26" s="300"/>
      <c r="BI26" s="300"/>
      <c r="BJ26" s="300"/>
      <c r="BK26" s="300"/>
      <c r="BL26" s="300"/>
      <c r="BM26" s="301"/>
      <c r="BN26" s="145"/>
      <c r="BO26" s="145"/>
      <c r="BP26" s="145"/>
    </row>
    <row r="27" spans="2:68" s="80" customFormat="1" ht="18.75" customHeight="1">
      <c r="B27" s="144"/>
      <c r="C27" s="144"/>
      <c r="D27" s="144"/>
      <c r="E27" s="144"/>
      <c r="F27" s="144"/>
      <c r="G27" s="144"/>
      <c r="H27" s="144"/>
      <c r="I27" s="144"/>
      <c r="J27" s="144"/>
      <c r="K27" s="144"/>
      <c r="L27" s="144"/>
      <c r="M27" s="144"/>
      <c r="N27" s="144"/>
      <c r="O27" s="81"/>
      <c r="P27" s="81"/>
      <c r="Q27" s="81"/>
      <c r="R27" s="81"/>
      <c r="S27" s="81"/>
      <c r="T27" s="81"/>
      <c r="U27" s="81"/>
      <c r="V27" s="81"/>
      <c r="W27" s="81"/>
      <c r="X27" s="81"/>
      <c r="Y27" s="81"/>
      <c r="Z27" s="81"/>
      <c r="AA27" s="81"/>
      <c r="AB27" s="81"/>
      <c r="AC27" s="283"/>
      <c r="AD27" s="284"/>
      <c r="AE27" s="284"/>
      <c r="AF27" s="284"/>
      <c r="AG27" s="284"/>
      <c r="AH27" s="284"/>
      <c r="AI27" s="284"/>
      <c r="AJ27" s="284"/>
      <c r="AK27" s="284"/>
      <c r="AL27" s="284"/>
      <c r="AM27" s="285"/>
      <c r="AN27" s="302"/>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4"/>
      <c r="BN27" s="81"/>
      <c r="BO27" s="81"/>
      <c r="BP27" s="81"/>
    </row>
    <row r="28" spans="2:68" s="80" customFormat="1" ht="18.75" customHeight="1">
      <c r="B28" s="144"/>
      <c r="C28" s="144"/>
      <c r="D28" s="144"/>
      <c r="E28" s="144"/>
      <c r="F28" s="144"/>
      <c r="G28" s="144"/>
      <c r="H28" s="144"/>
      <c r="I28" s="144"/>
      <c r="J28" s="144"/>
      <c r="K28" s="144"/>
      <c r="L28" s="144"/>
      <c r="M28" s="144"/>
      <c r="N28" s="144"/>
      <c r="O28" s="81"/>
      <c r="P28" s="81"/>
      <c r="Q28" s="81"/>
      <c r="R28" s="81"/>
      <c r="S28" s="81"/>
      <c r="T28" s="81"/>
      <c r="U28" s="81"/>
      <c r="V28" s="81"/>
      <c r="W28" s="81"/>
      <c r="X28" s="81"/>
      <c r="Y28" s="81"/>
      <c r="Z28" s="81"/>
      <c r="AA28" s="81"/>
      <c r="AB28" s="81"/>
      <c r="AC28" s="81"/>
      <c r="AD28" s="81"/>
      <c r="AE28" s="81"/>
      <c r="AF28" s="81"/>
      <c r="AG28" s="81"/>
      <c r="AH28" s="81"/>
      <c r="AI28" s="81"/>
      <c r="AJ28" s="81"/>
      <c r="AK28" s="147"/>
      <c r="AL28" s="147"/>
      <c r="AM28" s="147"/>
      <c r="AN28" s="147"/>
      <c r="AO28" s="147"/>
      <c r="AP28" s="147"/>
      <c r="AQ28" s="147"/>
      <c r="AR28" s="147"/>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row>
    <row r="29" spans="2:68" s="82" customFormat="1" ht="18.75" customHeight="1">
      <c r="B29" s="275" t="s">
        <v>54</v>
      </c>
      <c r="C29" s="275"/>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c r="BA29" s="275"/>
      <c r="BB29" s="275"/>
      <c r="BC29" s="275"/>
      <c r="BD29" s="275"/>
      <c r="BE29" s="275"/>
      <c r="BF29" s="275"/>
      <c r="BG29" s="275"/>
      <c r="BH29" s="275"/>
      <c r="BI29" s="275"/>
      <c r="BJ29" s="275"/>
      <c r="BK29" s="275"/>
      <c r="BL29" s="275"/>
      <c r="BM29" s="275"/>
      <c r="BN29" s="275"/>
      <c r="BO29" s="275"/>
      <c r="BP29" s="148"/>
    </row>
    <row r="30" spans="2:68" s="82" customFormat="1" ht="18.75" customHeight="1">
      <c r="B30" s="295" t="s">
        <v>55</v>
      </c>
      <c r="C30" s="305"/>
      <c r="D30" s="305"/>
      <c r="E30" s="305"/>
      <c r="F30" s="305"/>
      <c r="G30" s="305"/>
      <c r="H30" s="305"/>
      <c r="I30" s="305"/>
      <c r="J30" s="305"/>
      <c r="K30" s="306"/>
      <c r="L30" s="324"/>
      <c r="M30" s="311"/>
      <c r="N30" s="311"/>
      <c r="O30" s="311"/>
      <c r="P30" s="311"/>
      <c r="Q30" s="311"/>
      <c r="R30" s="311"/>
      <c r="S30" s="311"/>
      <c r="T30" s="310" t="s">
        <v>56</v>
      </c>
      <c r="U30" s="310"/>
      <c r="V30" s="310"/>
      <c r="W30" s="311"/>
      <c r="X30" s="311"/>
      <c r="Y30" s="311"/>
      <c r="Z30" s="311"/>
      <c r="AA30" s="310" t="s">
        <v>57</v>
      </c>
      <c r="AB30" s="310"/>
      <c r="AC30" s="310"/>
      <c r="AD30" s="310"/>
      <c r="AE30" s="312"/>
      <c r="AF30" s="277" t="s">
        <v>58</v>
      </c>
      <c r="AG30" s="278"/>
      <c r="AH30" s="278"/>
      <c r="AI30" s="278"/>
      <c r="AJ30" s="278"/>
      <c r="AK30" s="278"/>
      <c r="AL30" s="278"/>
      <c r="AM30" s="278"/>
      <c r="AN30" s="278"/>
      <c r="AO30" s="278"/>
      <c r="AP30" s="314"/>
      <c r="AQ30" s="316">
        <f>請求金額!F17</f>
        <v>0</v>
      </c>
      <c r="AR30" s="317"/>
      <c r="AS30" s="317"/>
      <c r="AT30" s="317"/>
      <c r="AU30" s="317"/>
      <c r="AV30" s="317"/>
      <c r="AW30" s="317"/>
      <c r="AX30" s="317"/>
      <c r="AY30" s="317"/>
      <c r="AZ30" s="317"/>
      <c r="BA30" s="317"/>
      <c r="BB30" s="317"/>
      <c r="BC30" s="317"/>
      <c r="BD30" s="317"/>
      <c r="BE30" s="317"/>
      <c r="BF30" s="317"/>
      <c r="BG30" s="317"/>
      <c r="BH30" s="317"/>
      <c r="BI30" s="317"/>
      <c r="BJ30" s="317"/>
      <c r="BK30" s="317"/>
      <c r="BL30" s="310" t="s">
        <v>59</v>
      </c>
      <c r="BM30" s="310"/>
      <c r="BN30" s="312"/>
    </row>
    <row r="31" spans="2:68" s="82" customFormat="1" ht="18.75" customHeight="1">
      <c r="B31" s="307"/>
      <c r="C31" s="308"/>
      <c r="D31" s="308"/>
      <c r="E31" s="308"/>
      <c r="F31" s="308"/>
      <c r="G31" s="308"/>
      <c r="H31" s="308"/>
      <c r="I31" s="308"/>
      <c r="J31" s="308"/>
      <c r="K31" s="309"/>
      <c r="L31" s="325"/>
      <c r="M31" s="274"/>
      <c r="N31" s="274"/>
      <c r="O31" s="274"/>
      <c r="P31" s="274"/>
      <c r="Q31" s="274"/>
      <c r="R31" s="274"/>
      <c r="S31" s="274"/>
      <c r="T31" s="271"/>
      <c r="U31" s="271"/>
      <c r="V31" s="271"/>
      <c r="W31" s="274"/>
      <c r="X31" s="274"/>
      <c r="Y31" s="274"/>
      <c r="Z31" s="274"/>
      <c r="AA31" s="271"/>
      <c r="AB31" s="271"/>
      <c r="AC31" s="271"/>
      <c r="AD31" s="271"/>
      <c r="AE31" s="313"/>
      <c r="AF31" s="283"/>
      <c r="AG31" s="284"/>
      <c r="AH31" s="284"/>
      <c r="AI31" s="284"/>
      <c r="AJ31" s="284"/>
      <c r="AK31" s="284"/>
      <c r="AL31" s="284"/>
      <c r="AM31" s="284"/>
      <c r="AN31" s="284"/>
      <c r="AO31" s="284"/>
      <c r="AP31" s="315"/>
      <c r="AQ31" s="318"/>
      <c r="AR31" s="319"/>
      <c r="AS31" s="319"/>
      <c r="AT31" s="319"/>
      <c r="AU31" s="319"/>
      <c r="AV31" s="319"/>
      <c r="AW31" s="319"/>
      <c r="AX31" s="319"/>
      <c r="AY31" s="319"/>
      <c r="AZ31" s="319"/>
      <c r="BA31" s="319"/>
      <c r="BB31" s="319"/>
      <c r="BC31" s="319"/>
      <c r="BD31" s="319"/>
      <c r="BE31" s="319"/>
      <c r="BF31" s="319"/>
      <c r="BG31" s="319"/>
      <c r="BH31" s="319"/>
      <c r="BI31" s="319"/>
      <c r="BJ31" s="319"/>
      <c r="BK31" s="319"/>
      <c r="BL31" s="271"/>
      <c r="BM31" s="271"/>
      <c r="BN31" s="313"/>
    </row>
    <row r="32" spans="2:68" s="82" customFormat="1" ht="23.25" customHeight="1">
      <c r="B32" s="320" t="s">
        <v>60</v>
      </c>
      <c r="C32" s="320"/>
      <c r="D32" s="320"/>
      <c r="E32" s="320"/>
      <c r="F32" s="320"/>
      <c r="G32" s="320"/>
      <c r="H32" s="320"/>
      <c r="I32" s="320"/>
      <c r="J32" s="320"/>
      <c r="K32" s="320"/>
      <c r="L32" s="320"/>
      <c r="M32" s="320"/>
      <c r="N32" s="320"/>
      <c r="O32" s="320"/>
      <c r="P32" s="320"/>
      <c r="Q32" s="320"/>
      <c r="R32" s="320"/>
      <c r="S32" s="320"/>
      <c r="T32" s="320"/>
      <c r="U32" s="320"/>
      <c r="V32" s="320"/>
      <c r="W32" s="321" t="s">
        <v>142</v>
      </c>
      <c r="X32" s="322"/>
      <c r="Y32" s="322"/>
      <c r="Z32" s="322"/>
      <c r="AA32" s="322"/>
      <c r="AB32" s="322"/>
      <c r="AC32" s="322"/>
      <c r="AD32" s="322"/>
      <c r="AE32" s="322"/>
      <c r="AF32" s="322"/>
      <c r="AG32" s="322"/>
      <c r="AH32" s="322"/>
      <c r="AI32" s="322"/>
      <c r="AJ32" s="322"/>
      <c r="AK32" s="322"/>
      <c r="AL32" s="322"/>
      <c r="AM32" s="322"/>
      <c r="AN32" s="322"/>
      <c r="AO32" s="322"/>
      <c r="AP32" s="323"/>
      <c r="AQ32" s="149"/>
      <c r="AR32" s="149"/>
      <c r="AS32" s="150"/>
      <c r="AT32" s="150"/>
      <c r="AU32" s="150"/>
      <c r="AV32" s="150"/>
      <c r="AW32" s="150"/>
      <c r="AX32" s="150"/>
      <c r="AY32" s="150"/>
      <c r="AZ32" s="150"/>
      <c r="BA32" s="150"/>
      <c r="BB32" s="150"/>
      <c r="BC32" s="150"/>
      <c r="BD32" s="150"/>
      <c r="BE32" s="150"/>
      <c r="BF32" s="150"/>
      <c r="BG32" s="150"/>
      <c r="BH32" s="150"/>
      <c r="BI32" s="150"/>
      <c r="BJ32" s="150"/>
      <c r="BK32" s="150"/>
      <c r="BL32" s="150"/>
      <c r="BM32" s="150"/>
      <c r="BN32" s="150"/>
    </row>
    <row r="33" spans="1:91" s="82" customFormat="1" ht="18.75" customHeight="1">
      <c r="AK33" s="151"/>
      <c r="AL33" s="151"/>
      <c r="AM33" s="151"/>
      <c r="AN33" s="151"/>
      <c r="AO33" s="151"/>
      <c r="AP33" s="151"/>
      <c r="AQ33" s="151"/>
      <c r="AR33" s="151"/>
      <c r="AS33" s="151"/>
      <c r="AT33" s="151"/>
      <c r="AU33" s="151"/>
      <c r="AV33" s="151"/>
      <c r="AW33" s="151"/>
      <c r="AX33" s="151"/>
      <c r="AY33" s="151"/>
      <c r="AZ33" s="151"/>
      <c r="BA33" s="151"/>
      <c r="BB33" s="151"/>
      <c r="BC33" s="151"/>
      <c r="BD33" s="151"/>
    </row>
    <row r="34" spans="1:91" s="83" customFormat="1" ht="18.75" customHeight="1">
      <c r="B34" s="275" t="s">
        <v>61</v>
      </c>
      <c r="C34" s="275"/>
      <c r="D34" s="275"/>
      <c r="E34" s="275"/>
      <c r="F34" s="275"/>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148"/>
    </row>
    <row r="35" spans="1:91" s="83" customFormat="1" ht="18.75" customHeight="1">
      <c r="D35" s="326" t="s">
        <v>145</v>
      </c>
      <c r="E35" s="326"/>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6"/>
      <c r="BH35" s="326"/>
      <c r="BI35" s="326"/>
      <c r="BJ35" s="326"/>
      <c r="BK35" s="326"/>
      <c r="BL35" s="326"/>
      <c r="BM35" s="326"/>
      <c r="BN35" s="326"/>
      <c r="BO35" s="326"/>
      <c r="BP35" s="152"/>
    </row>
    <row r="36" spans="1:91" s="83" customFormat="1" ht="18.75" customHeight="1">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row>
    <row r="37" spans="1:91" ht="18.75" customHeight="1">
      <c r="B37" s="327" t="s">
        <v>62</v>
      </c>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153"/>
    </row>
    <row r="38" spans="1:91" ht="18.75" customHeight="1">
      <c r="C38" s="154"/>
      <c r="D38" s="137" t="s">
        <v>63</v>
      </c>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row>
    <row r="39" spans="1:91" ht="18.75" customHeight="1">
      <c r="C39" s="153"/>
      <c r="D39" s="155" t="s">
        <v>64</v>
      </c>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53"/>
      <c r="AU39" s="153"/>
      <c r="AV39" s="153"/>
      <c r="AW39" s="153"/>
      <c r="AX39" s="153"/>
      <c r="AY39" s="153"/>
      <c r="AZ39" s="153"/>
      <c r="BA39" s="153"/>
      <c r="BB39" s="153"/>
      <c r="BC39" s="153"/>
      <c r="BD39" s="153"/>
      <c r="BE39" s="153"/>
      <c r="BF39" s="153"/>
      <c r="BG39" s="153"/>
      <c r="BH39" s="153"/>
      <c r="BI39" s="153"/>
      <c r="BJ39" s="153"/>
      <c r="BK39" s="153"/>
      <c r="BL39" s="153"/>
      <c r="BM39" s="153"/>
      <c r="BN39" s="153"/>
      <c r="BO39" s="153"/>
      <c r="BP39" s="153"/>
    </row>
    <row r="40" spans="1:91" ht="28.5" customHeight="1">
      <c r="B40" s="328" t="s">
        <v>65</v>
      </c>
      <c r="C40" s="328"/>
      <c r="D40" s="328"/>
      <c r="E40" s="328"/>
      <c r="F40" s="328"/>
      <c r="G40" s="328"/>
      <c r="H40" s="329"/>
      <c r="I40" s="330" t="s">
        <v>169</v>
      </c>
      <c r="J40" s="331"/>
      <c r="K40" s="331"/>
      <c r="L40" s="331"/>
      <c r="M40" s="331"/>
      <c r="N40" s="331" t="s">
        <v>122</v>
      </c>
      <c r="O40" s="331"/>
      <c r="P40" s="331"/>
      <c r="Q40" s="331"/>
      <c r="R40" s="331"/>
      <c r="S40" s="331"/>
      <c r="T40" s="331"/>
      <c r="U40" s="332"/>
      <c r="V40" s="330" t="s">
        <v>169</v>
      </c>
      <c r="W40" s="331"/>
      <c r="X40" s="331"/>
      <c r="Y40" s="331"/>
      <c r="Z40" s="331"/>
      <c r="AA40" s="331" t="s">
        <v>123</v>
      </c>
      <c r="AB40" s="331"/>
      <c r="AC40" s="331"/>
      <c r="AD40" s="331"/>
      <c r="AE40" s="331"/>
      <c r="AF40" s="331"/>
      <c r="AG40" s="331"/>
      <c r="AH40" s="332"/>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73"/>
      <c r="BF40" s="153"/>
      <c r="BG40" s="153"/>
      <c r="BH40" s="153"/>
      <c r="BI40" s="153"/>
      <c r="BJ40" s="153"/>
      <c r="BK40" s="153"/>
      <c r="BL40" s="153"/>
      <c r="BM40" s="153"/>
      <c r="BN40" s="153"/>
      <c r="BO40" s="153"/>
      <c r="BP40" s="153"/>
    </row>
    <row r="41" spans="1:91" s="83" customFormat="1" ht="7.5" customHeight="1">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U41" s="78"/>
      <c r="BV41" s="78"/>
    </row>
    <row r="42" spans="1:91" s="84" customFormat="1" ht="23.25" customHeight="1">
      <c r="A42" s="156"/>
      <c r="B42" s="261" t="s">
        <v>164</v>
      </c>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3"/>
      <c r="AK42" s="264" t="s">
        <v>66</v>
      </c>
      <c r="AL42" s="265"/>
      <c r="AM42" s="265"/>
      <c r="AN42" s="265"/>
      <c r="AO42" s="265"/>
      <c r="AP42" s="265"/>
      <c r="AQ42" s="265"/>
      <c r="AR42" s="265"/>
      <c r="AS42" s="265"/>
      <c r="AT42" s="265"/>
      <c r="AU42" s="266" t="s">
        <v>169</v>
      </c>
      <c r="AV42" s="266"/>
      <c r="AW42" s="266"/>
      <c r="AX42" s="242" t="s">
        <v>67</v>
      </c>
      <c r="AY42" s="242"/>
      <c r="AZ42" s="242"/>
      <c r="BA42" s="242"/>
      <c r="BB42" s="242"/>
      <c r="BC42" s="242"/>
      <c r="BD42" s="267"/>
      <c r="BE42" s="268" t="s">
        <v>169</v>
      </c>
      <c r="BF42" s="268"/>
      <c r="BG42" s="268"/>
      <c r="BH42" s="242" t="s">
        <v>68</v>
      </c>
      <c r="BI42" s="242"/>
      <c r="BJ42" s="242"/>
      <c r="BK42" s="242"/>
      <c r="BL42" s="242"/>
      <c r="BM42" s="242"/>
      <c r="BN42" s="242"/>
      <c r="BO42" s="243"/>
      <c r="BP42" s="157"/>
      <c r="BU42" s="78"/>
      <c r="BV42" s="78"/>
    </row>
    <row r="43" spans="1:91" s="86" customFormat="1" ht="23.25" customHeight="1">
      <c r="A43" s="158"/>
      <c r="B43" s="249"/>
      <c r="C43" s="250"/>
      <c r="D43" s="250"/>
      <c r="E43" s="250"/>
      <c r="F43" s="250"/>
      <c r="G43" s="250"/>
      <c r="H43" s="250"/>
      <c r="I43" s="250"/>
      <c r="J43" s="250"/>
      <c r="K43" s="250"/>
      <c r="L43" s="244" t="s">
        <v>166</v>
      </c>
      <c r="M43" s="245"/>
      <c r="N43" s="245"/>
      <c r="O43" s="245"/>
      <c r="P43" s="245"/>
      <c r="Q43" s="245"/>
      <c r="R43" s="245"/>
      <c r="S43" s="245"/>
      <c r="T43" s="245"/>
      <c r="U43" s="245"/>
      <c r="V43" s="246"/>
      <c r="W43" s="339"/>
      <c r="X43" s="245"/>
      <c r="Y43" s="245"/>
      <c r="Z43" s="245"/>
      <c r="AA43" s="245"/>
      <c r="AB43" s="245"/>
      <c r="AC43" s="245"/>
      <c r="AD43" s="245"/>
      <c r="AE43" s="245"/>
      <c r="AF43" s="245" t="s">
        <v>167</v>
      </c>
      <c r="AG43" s="245"/>
      <c r="AH43" s="245"/>
      <c r="AI43" s="245"/>
      <c r="AJ43" s="246"/>
      <c r="AK43" s="253" t="s">
        <v>69</v>
      </c>
      <c r="AL43" s="253"/>
      <c r="AM43" s="253"/>
      <c r="AN43" s="253"/>
      <c r="AO43" s="253"/>
      <c r="AP43" s="253"/>
      <c r="AQ43" s="253"/>
      <c r="AR43" s="253"/>
      <c r="AS43" s="253"/>
      <c r="AT43" s="254"/>
      <c r="AU43" s="255"/>
      <c r="AV43" s="256"/>
      <c r="AW43" s="257"/>
      <c r="AX43" s="258"/>
      <c r="AY43" s="259"/>
      <c r="AZ43" s="260"/>
      <c r="BA43" s="258"/>
      <c r="BB43" s="259"/>
      <c r="BC43" s="260"/>
      <c r="BD43" s="258"/>
      <c r="BE43" s="259"/>
      <c r="BF43" s="260"/>
      <c r="BG43" s="258"/>
      <c r="BH43" s="259"/>
      <c r="BI43" s="260"/>
      <c r="BJ43" s="258"/>
      <c r="BK43" s="259"/>
      <c r="BL43" s="260"/>
      <c r="BM43" s="258"/>
      <c r="BN43" s="259"/>
      <c r="BO43" s="334"/>
      <c r="BP43" s="157"/>
      <c r="BQ43" s="85"/>
      <c r="BR43" s="85"/>
      <c r="BS43" s="85"/>
      <c r="BT43" s="85"/>
      <c r="BU43" s="78"/>
      <c r="BV43" s="78"/>
      <c r="BW43" s="85"/>
      <c r="BX43" s="85"/>
      <c r="BY43" s="85"/>
      <c r="BZ43" s="85"/>
      <c r="CA43" s="85"/>
      <c r="CB43" s="85"/>
      <c r="CC43" s="85"/>
      <c r="CD43" s="85"/>
      <c r="CE43" s="85"/>
      <c r="CF43" s="85"/>
      <c r="CG43" s="85"/>
      <c r="CH43" s="85"/>
      <c r="CI43" s="85"/>
      <c r="CJ43" s="85"/>
      <c r="CK43" s="85"/>
      <c r="CL43" s="85"/>
      <c r="CM43" s="85"/>
    </row>
    <row r="44" spans="1:91" s="86" customFormat="1" ht="23.25" customHeight="1">
      <c r="A44" s="158"/>
      <c r="B44" s="251"/>
      <c r="C44" s="252"/>
      <c r="D44" s="252"/>
      <c r="E44" s="252"/>
      <c r="F44" s="252"/>
      <c r="G44" s="252"/>
      <c r="H44" s="252"/>
      <c r="I44" s="252"/>
      <c r="J44" s="252"/>
      <c r="K44" s="252"/>
      <c r="L44" s="247" t="s">
        <v>165</v>
      </c>
      <c r="M44" s="247"/>
      <c r="N44" s="247"/>
      <c r="O44" s="247"/>
      <c r="P44" s="247"/>
      <c r="Q44" s="247"/>
      <c r="R44" s="247"/>
      <c r="S44" s="247"/>
      <c r="T44" s="247"/>
      <c r="U44" s="247"/>
      <c r="V44" s="248"/>
      <c r="W44" s="340"/>
      <c r="X44" s="247"/>
      <c r="Y44" s="247"/>
      <c r="Z44" s="247"/>
      <c r="AA44" s="247"/>
      <c r="AB44" s="247"/>
      <c r="AC44" s="247"/>
      <c r="AD44" s="247"/>
      <c r="AE44" s="247"/>
      <c r="AF44" s="247" t="s">
        <v>168</v>
      </c>
      <c r="AG44" s="247"/>
      <c r="AH44" s="247"/>
      <c r="AI44" s="247"/>
      <c r="AJ44" s="248"/>
      <c r="AK44" s="335" t="s">
        <v>70</v>
      </c>
      <c r="AL44" s="335"/>
      <c r="AM44" s="335"/>
      <c r="AN44" s="335"/>
      <c r="AO44" s="335"/>
      <c r="AP44" s="335"/>
      <c r="AQ44" s="335"/>
      <c r="AR44" s="335"/>
      <c r="AS44" s="335"/>
      <c r="AT44" s="336"/>
      <c r="AU44" s="337"/>
      <c r="AV44" s="337"/>
      <c r="AW44" s="337"/>
      <c r="AX44" s="337"/>
      <c r="AY44" s="337"/>
      <c r="AZ44" s="337"/>
      <c r="BA44" s="337"/>
      <c r="BB44" s="337"/>
      <c r="BC44" s="337"/>
      <c r="BD44" s="337"/>
      <c r="BE44" s="337"/>
      <c r="BF44" s="337"/>
      <c r="BG44" s="337"/>
      <c r="BH44" s="337"/>
      <c r="BI44" s="337"/>
      <c r="BJ44" s="337"/>
      <c r="BK44" s="337"/>
      <c r="BL44" s="337"/>
      <c r="BM44" s="337"/>
      <c r="BN44" s="337"/>
      <c r="BO44" s="338"/>
      <c r="BP44" s="159"/>
      <c r="BQ44" s="85"/>
      <c r="BR44" s="85"/>
      <c r="BS44" s="85"/>
      <c r="BT44" s="85"/>
      <c r="BU44" s="78"/>
      <c r="BV44" s="78"/>
      <c r="BW44" s="85"/>
      <c r="BX44" s="85"/>
      <c r="BY44" s="85"/>
      <c r="BZ44" s="85"/>
      <c r="CA44" s="85"/>
      <c r="CB44" s="85"/>
      <c r="CC44" s="85"/>
      <c r="CD44" s="85"/>
      <c r="CE44" s="85"/>
      <c r="CF44" s="85"/>
      <c r="CG44" s="85"/>
      <c r="CH44" s="85"/>
      <c r="CI44" s="85"/>
      <c r="CJ44" s="85"/>
      <c r="CK44" s="85"/>
    </row>
    <row r="45" spans="1:91" s="87" customFormat="1" ht="18.75" customHeight="1">
      <c r="A45" s="160"/>
      <c r="B45" s="333"/>
      <c r="C45" s="333"/>
      <c r="D45" s="333"/>
      <c r="E45" s="161"/>
      <c r="F45" s="161"/>
      <c r="G45" s="161"/>
      <c r="H45" s="161"/>
      <c r="I45" s="161"/>
      <c r="J45" s="161"/>
      <c r="K45" s="161"/>
      <c r="L45" s="161"/>
      <c r="M45" s="161"/>
      <c r="N45" s="161"/>
      <c r="O45" s="161"/>
      <c r="P45" s="161"/>
      <c r="Q45" s="167"/>
      <c r="R45" s="161"/>
      <c r="S45" s="167"/>
      <c r="T45" s="167"/>
      <c r="U45" s="167"/>
      <c r="V45" s="167"/>
      <c r="W45" s="167"/>
      <c r="X45" s="167"/>
      <c r="Y45" s="167"/>
      <c r="Z45" s="167"/>
      <c r="AA45" s="167"/>
      <c r="AB45" s="167"/>
      <c r="AC45" s="167"/>
      <c r="AD45" s="167"/>
      <c r="AE45" s="168"/>
      <c r="AF45" s="169"/>
      <c r="AG45" s="169"/>
      <c r="AH45" s="169"/>
      <c r="AI45" s="169"/>
      <c r="AJ45" s="169"/>
      <c r="AK45" s="169"/>
      <c r="AL45" s="169"/>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U45" s="78"/>
      <c r="BV45" s="78"/>
    </row>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sheetData>
  <sheetProtection selectLockedCells="1"/>
  <mergeCells count="64">
    <mergeCell ref="B45:D45"/>
    <mergeCell ref="BD43:BF43"/>
    <mergeCell ref="BG43:BI43"/>
    <mergeCell ref="BJ43:BL43"/>
    <mergeCell ref="BM43:BO43"/>
    <mergeCell ref="AK44:AT44"/>
    <mergeCell ref="AU44:BO44"/>
    <mergeCell ref="W43:AE44"/>
    <mergeCell ref="D35:BO35"/>
    <mergeCell ref="B37:BO37"/>
    <mergeCell ref="B40:H40"/>
    <mergeCell ref="I40:M40"/>
    <mergeCell ref="N40:U40"/>
    <mergeCell ref="V40:Z40"/>
    <mergeCell ref="AA40:AH40"/>
    <mergeCell ref="B34:BO34"/>
    <mergeCell ref="B30:K31"/>
    <mergeCell ref="T30:V31"/>
    <mergeCell ref="W30:Z31"/>
    <mergeCell ref="AA30:AE31"/>
    <mergeCell ref="AF30:AP31"/>
    <mergeCell ref="AQ30:BK31"/>
    <mergeCell ref="BL30:BN31"/>
    <mergeCell ref="B32:V32"/>
    <mergeCell ref="W32:AP32"/>
    <mergeCell ref="L30:S31"/>
    <mergeCell ref="B29:BO29"/>
    <mergeCell ref="D12:F12"/>
    <mergeCell ref="D13:F13"/>
    <mergeCell ref="D14:F14"/>
    <mergeCell ref="AC16:AM18"/>
    <mergeCell ref="AN16:BM18"/>
    <mergeCell ref="AC19:AM21"/>
    <mergeCell ref="AN19:BM21"/>
    <mergeCell ref="AC22:AM24"/>
    <mergeCell ref="AN22:BM24"/>
    <mergeCell ref="AC25:AM27"/>
    <mergeCell ref="AN25:BM27"/>
    <mergeCell ref="C8:BN11"/>
    <mergeCell ref="BF4:BQ4"/>
    <mergeCell ref="AW5:BA5"/>
    <mergeCell ref="A7:BQ7"/>
    <mergeCell ref="AV4:BE4"/>
    <mergeCell ref="BB5:BF5"/>
    <mergeCell ref="BG5:BH5"/>
    <mergeCell ref="BI5:BK5"/>
    <mergeCell ref="BL5:BM5"/>
    <mergeCell ref="BP5:BQ5"/>
    <mergeCell ref="BN5:BO5"/>
    <mergeCell ref="BH42:BO42"/>
    <mergeCell ref="L43:V43"/>
    <mergeCell ref="L44:V44"/>
    <mergeCell ref="B43:K44"/>
    <mergeCell ref="AF43:AJ43"/>
    <mergeCell ref="AF44:AJ44"/>
    <mergeCell ref="AK43:AT43"/>
    <mergeCell ref="AU43:AW43"/>
    <mergeCell ref="AX43:AZ43"/>
    <mergeCell ref="BA43:BC43"/>
    <mergeCell ref="B42:AJ42"/>
    <mergeCell ref="AK42:AT42"/>
    <mergeCell ref="AU42:AW42"/>
    <mergeCell ref="AX42:BD42"/>
    <mergeCell ref="BE42:BG42"/>
  </mergeCells>
  <phoneticPr fontId="1"/>
  <dataValidations count="3">
    <dataValidation type="list" allowBlank="1" showInputMessage="1" showErrorMessage="1" sqref="BB5:BF5">
      <formula1>"2021,2022,2023,2024,2025,2026,2027,2028,2029,2030"</formula1>
    </dataValidation>
    <dataValidation type="list" allowBlank="1" showInputMessage="1" showErrorMessage="1" sqref="BI5:BK5">
      <formula1>"1,2,3,4,5,6,7,8,9,10,11,12"</formula1>
    </dataValidation>
    <dataValidation imeMode="halfKatakana" allowBlank="1" showInputMessage="1" showErrorMessage="1" sqref="AU44:BO44"/>
  </dataValidations>
  <pageMargins left="0.51181102362204722" right="0.31496062992125984" top="0.55118110236220474" bottom="0.15748031496062992" header="0.31496062992125984" footer="0.31496062992125984"/>
  <pageSetup paperSize="9" scale="98" firstPageNumber="4"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view="pageBreakPreview" zoomScale="62" zoomScaleNormal="100" zoomScaleSheetLayoutView="62" workbookViewId="0">
      <selection activeCell="E3" sqref="E3"/>
    </sheetView>
  </sheetViews>
  <sheetFormatPr defaultColWidth="9" defaultRowHeight="30.75" customHeight="1"/>
  <cols>
    <col min="1" max="1" width="5.375" style="77" customWidth="1"/>
    <col min="2" max="9" width="9" style="77"/>
    <col min="10" max="10" width="6.375" style="77" customWidth="1"/>
    <col min="11" max="16384" width="9" style="77"/>
  </cols>
  <sheetData>
    <row r="1" spans="2:9" ht="12" customHeight="1"/>
    <row r="2" spans="2:9" ht="4.5" customHeight="1" thickBot="1">
      <c r="B2" s="174"/>
      <c r="C2" s="174"/>
      <c r="D2" s="174"/>
      <c r="E2" s="174"/>
      <c r="F2" s="174"/>
      <c r="G2" s="174"/>
      <c r="H2" s="174"/>
      <c r="I2" s="174"/>
    </row>
    <row r="3" spans="2:9" ht="33.75" customHeight="1" thickBot="1">
      <c r="B3" s="175"/>
      <c r="C3" s="1" t="str">
        <f>IF(請求書!$L$30="","",請求書!$L$30)</f>
        <v/>
      </c>
      <c r="D3" s="175" t="s">
        <v>71</v>
      </c>
      <c r="E3" s="1" t="str">
        <f>IF(請求書!$W$30="","",請求書!$W$30)</f>
        <v/>
      </c>
      <c r="F3" s="175" t="s">
        <v>72</v>
      </c>
      <c r="G3" s="174" t="s">
        <v>73</v>
      </c>
      <c r="H3" s="174"/>
      <c r="I3" s="174"/>
    </row>
    <row r="4" spans="2:9" ht="33.75" customHeight="1"/>
    <row r="5" spans="2:9" ht="33.75" customHeight="1" thickBot="1">
      <c r="B5" s="174" t="s">
        <v>74</v>
      </c>
    </row>
    <row r="6" spans="2:9" ht="33.75" customHeight="1" thickBot="1">
      <c r="B6" s="176"/>
      <c r="C6" s="341" t="s">
        <v>75</v>
      </c>
      <c r="D6" s="341"/>
      <c r="E6" s="342"/>
      <c r="F6" s="343" t="s">
        <v>76</v>
      </c>
      <c r="G6" s="341"/>
      <c r="H6" s="344"/>
    </row>
    <row r="7" spans="2:9" ht="33.75" customHeight="1" thickTop="1">
      <c r="B7" s="177" t="s">
        <v>77</v>
      </c>
      <c r="C7" s="352">
        <f>COUNTIF('【令和６年度】内訳書（当月請求）満３歳'!$J$8:$J$307,"対象")</f>
        <v>0</v>
      </c>
      <c r="D7" s="351"/>
      <c r="E7" s="178" t="s">
        <v>78</v>
      </c>
      <c r="F7" s="350">
        <f>SUM('【令和６年度】内訳書（当月請求）満３歳'!$Q$8:$Q$307)</f>
        <v>0</v>
      </c>
      <c r="G7" s="351"/>
      <c r="H7" s="179" t="s">
        <v>79</v>
      </c>
    </row>
    <row r="8" spans="2:9" ht="33.75" customHeight="1">
      <c r="B8" s="180" t="s">
        <v>80</v>
      </c>
      <c r="C8" s="345">
        <f>COUNTIF('【令和６年度】内訳書（当月請求）年少'!$J$8:$J$307,"対象")</f>
        <v>0</v>
      </c>
      <c r="D8" s="345"/>
      <c r="E8" s="181" t="s">
        <v>143</v>
      </c>
      <c r="F8" s="346">
        <f>SUM('【令和６年度】内訳書（当月請求）年少'!$Q$8:$Q$307)</f>
        <v>0</v>
      </c>
      <c r="G8" s="347"/>
      <c r="H8" s="182" t="s">
        <v>144</v>
      </c>
    </row>
    <row r="9" spans="2:9" ht="33.75" customHeight="1">
      <c r="B9" s="183" t="s">
        <v>82</v>
      </c>
      <c r="C9" s="348">
        <f>COUNTIF('【令和６年度】内訳書（当月請求）年中'!$J$8:$J$307,"対象")</f>
        <v>0</v>
      </c>
      <c r="D9" s="349"/>
      <c r="E9" s="184" t="s">
        <v>143</v>
      </c>
      <c r="F9" s="346">
        <f>SUM('【令和６年度】内訳書（当月請求）年中'!$Q$8:$Q$307)</f>
        <v>0</v>
      </c>
      <c r="G9" s="347"/>
      <c r="H9" s="185" t="s">
        <v>144</v>
      </c>
    </row>
    <row r="10" spans="2:9" ht="33.75" customHeight="1" thickBot="1">
      <c r="B10" s="180" t="s">
        <v>83</v>
      </c>
      <c r="C10" s="360">
        <f>COUNTIF('【令和６年度】内訳書（当月請求）年長'!$J$8:$J$307,"対象")</f>
        <v>0</v>
      </c>
      <c r="D10" s="361"/>
      <c r="E10" s="186" t="s">
        <v>143</v>
      </c>
      <c r="F10" s="362">
        <f>SUM('【令和６年度】内訳書（当月請求）年長'!$Q$8:$Q$307)</f>
        <v>0</v>
      </c>
      <c r="G10" s="363"/>
      <c r="H10" s="187" t="s">
        <v>144</v>
      </c>
    </row>
    <row r="11" spans="2:9" ht="33.75" customHeight="1" thickBot="1">
      <c r="B11" s="188" t="s">
        <v>84</v>
      </c>
      <c r="C11" s="364">
        <f>SUM(C7:D10)</f>
        <v>0</v>
      </c>
      <c r="D11" s="364"/>
      <c r="E11" s="189" t="s">
        <v>81</v>
      </c>
      <c r="F11" s="365">
        <f>SUM(F7:G10)</f>
        <v>0</v>
      </c>
      <c r="G11" s="364"/>
      <c r="H11" s="190" t="s">
        <v>79</v>
      </c>
      <c r="I11" s="77" t="s">
        <v>85</v>
      </c>
    </row>
    <row r="12" spans="2:9" ht="33.75" customHeight="1"/>
    <row r="13" spans="2:9" ht="33.75" customHeight="1" thickBot="1">
      <c r="B13" s="174" t="s">
        <v>86</v>
      </c>
    </row>
    <row r="14" spans="2:9" ht="33.75" customHeight="1" thickBot="1">
      <c r="B14" s="176"/>
      <c r="C14" s="341" t="s">
        <v>75</v>
      </c>
      <c r="D14" s="341"/>
      <c r="E14" s="342"/>
      <c r="F14" s="343" t="s">
        <v>76</v>
      </c>
      <c r="G14" s="341"/>
      <c r="H14" s="344"/>
    </row>
    <row r="15" spans="2:9" ht="33.75" customHeight="1" thickTop="1" thickBot="1">
      <c r="B15" s="191" t="s">
        <v>84</v>
      </c>
      <c r="C15" s="353">
        <f>COUNTA('【令和６年度】内訳書（追加調整）'!$C$8:$C$407)</f>
        <v>0</v>
      </c>
      <c r="D15" s="353"/>
      <c r="E15" s="192" t="s">
        <v>110</v>
      </c>
      <c r="F15" s="354">
        <f>SUM('【令和６年度】内訳書（追加調整）'!$W$8:$W$407)</f>
        <v>0</v>
      </c>
      <c r="G15" s="353"/>
      <c r="H15" s="193" t="s">
        <v>79</v>
      </c>
      <c r="I15" s="77" t="s">
        <v>87</v>
      </c>
    </row>
    <row r="16" spans="2:9" ht="33.75" customHeight="1" thickBot="1"/>
    <row r="17" spans="2:9" ht="33.75" customHeight="1" thickBot="1">
      <c r="B17" s="355" t="s">
        <v>154</v>
      </c>
      <c r="C17" s="356"/>
      <c r="D17" s="356"/>
      <c r="E17" s="357"/>
      <c r="F17" s="358">
        <f>SUM(F11,F15)</f>
        <v>0</v>
      </c>
      <c r="G17" s="359"/>
      <c r="H17" s="194" t="s">
        <v>79</v>
      </c>
      <c r="I17" s="174" t="s">
        <v>88</v>
      </c>
    </row>
    <row r="18" spans="2:9" ht="3.75" customHeight="1"/>
    <row r="19" spans="2:9" ht="33.75" customHeight="1"/>
    <row r="20" spans="2:9" ht="3.75" customHeight="1"/>
    <row r="21" spans="2:9" ht="8.25" customHeight="1"/>
    <row r="22" spans="2:9" ht="10.5" customHeight="1"/>
    <row r="23" spans="2:9" ht="9.75" customHeight="1"/>
    <row r="24" spans="2:9" ht="33.75" customHeight="1"/>
  </sheetData>
  <sheetProtection selectLockedCells="1"/>
  <mergeCells count="18">
    <mergeCell ref="C15:D15"/>
    <mergeCell ref="F15:G15"/>
    <mergeCell ref="B17:E17"/>
    <mergeCell ref="F17:G17"/>
    <mergeCell ref="C10:D10"/>
    <mergeCell ref="F10:G10"/>
    <mergeCell ref="C11:D11"/>
    <mergeCell ref="F11:G11"/>
    <mergeCell ref="C14:E14"/>
    <mergeCell ref="F14:H14"/>
    <mergeCell ref="C6:E6"/>
    <mergeCell ref="F6:H6"/>
    <mergeCell ref="C8:D8"/>
    <mergeCell ref="F8:G8"/>
    <mergeCell ref="C9:D9"/>
    <mergeCell ref="F9:G9"/>
    <mergeCell ref="F7:G7"/>
    <mergeCell ref="C7:D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1"/>
  <sheetViews>
    <sheetView showGridLines="0" view="pageBreakPreview" zoomScale="48" zoomScaleNormal="100" zoomScaleSheetLayoutView="48" workbookViewId="0">
      <pane xSplit="3" ySplit="7" topLeftCell="D8" activePane="bottomRight" state="frozen"/>
      <selection activeCell="BR47" sqref="BR47"/>
      <selection pane="topRight" activeCell="BR47" sqref="BR47"/>
      <selection pane="bottomLeft" activeCell="BR47" sqref="BR47"/>
      <selection pane="bottomRight" activeCell="R3" sqref="R3"/>
    </sheetView>
  </sheetViews>
  <sheetFormatPr defaultRowHeight="13.5"/>
  <cols>
    <col min="1" max="1" width="0.875" style="50" customWidth="1"/>
    <col min="2" max="2" width="8.5" style="50" customWidth="1"/>
    <col min="3" max="3" width="41.125" style="50" customWidth="1"/>
    <col min="4" max="4" width="24.875" style="50" customWidth="1"/>
    <col min="5" max="5" width="30.75" style="50" customWidth="1"/>
    <col min="6" max="7" width="24.875" style="76" bestFit="1" customWidth="1"/>
    <col min="8" max="8" width="14.75" style="50" customWidth="1"/>
    <col min="9" max="9" width="29" style="50" bestFit="1" customWidth="1"/>
    <col min="10" max="10" width="13.5" style="50" customWidth="1"/>
    <col min="11" max="11" width="11.625" style="50" customWidth="1"/>
    <col min="12" max="12" width="8.625" style="50" customWidth="1"/>
    <col min="13" max="13" width="25.75" style="50" customWidth="1"/>
    <col min="14" max="16" width="11.625" style="50" customWidth="1"/>
    <col min="17" max="17" width="13.625" style="50" bestFit="1" customWidth="1"/>
    <col min="18" max="18" width="10.75" style="50" customWidth="1"/>
    <col min="19" max="19" width="9.75" style="50" customWidth="1"/>
    <col min="20" max="20" width="6" style="50" customWidth="1"/>
    <col min="21" max="21" width="23" style="50" customWidth="1"/>
    <col min="22" max="22" width="23.25" style="50" bestFit="1" customWidth="1"/>
    <col min="23" max="23" width="21.375" style="50" bestFit="1" customWidth="1"/>
    <col min="24" max="24" width="19.875" style="50" bestFit="1" customWidth="1"/>
    <col min="25" max="25" width="31.5" style="50" bestFit="1" customWidth="1"/>
    <col min="26" max="26" width="7.875" style="50" customWidth="1"/>
    <col min="27" max="27" width="9" style="50" customWidth="1"/>
    <col min="28" max="28" width="8.75" style="50" customWidth="1"/>
    <col min="29" max="16384" width="9" style="50"/>
  </cols>
  <sheetData>
    <row r="1" spans="1:27" ht="30" customHeight="1">
      <c r="A1" s="2"/>
      <c r="B1" s="14" t="s">
        <v>148</v>
      </c>
      <c r="C1" s="15"/>
      <c r="D1" s="15"/>
      <c r="E1" s="15"/>
      <c r="F1" s="15"/>
      <c r="G1" s="15"/>
      <c r="H1" s="15"/>
      <c r="I1" s="15"/>
      <c r="J1" s="15"/>
      <c r="K1" s="16"/>
      <c r="L1" s="16"/>
      <c r="M1" s="17" t="s">
        <v>7</v>
      </c>
      <c r="N1" s="387" t="str">
        <f>請求書!$W$32</f>
        <v>～</v>
      </c>
      <c r="O1" s="387"/>
      <c r="P1" s="387"/>
      <c r="Q1" s="18"/>
      <c r="R1" s="49">
        <v>45383</v>
      </c>
      <c r="S1" s="49">
        <v>45017</v>
      </c>
      <c r="T1" s="49"/>
      <c r="U1" s="49"/>
    </row>
    <row r="2" spans="1:27" ht="4.5" customHeight="1" thickBot="1">
      <c r="A2" s="2"/>
      <c r="B2" s="19"/>
      <c r="C2" s="20"/>
      <c r="D2" s="20"/>
      <c r="E2" s="20"/>
      <c r="F2" s="20"/>
      <c r="G2" s="20"/>
      <c r="H2" s="20"/>
      <c r="I2" s="20"/>
      <c r="J2" s="20"/>
      <c r="K2" s="20"/>
      <c r="L2" s="20"/>
      <c r="M2" s="20"/>
      <c r="N2" s="20"/>
      <c r="O2" s="20"/>
      <c r="P2" s="20"/>
      <c r="Q2" s="21"/>
    </row>
    <row r="3" spans="1:27" ht="25.5" customHeight="1">
      <c r="A3" s="2"/>
      <c r="B3" s="366" t="s">
        <v>2</v>
      </c>
      <c r="C3" s="369" t="s">
        <v>0</v>
      </c>
      <c r="D3" s="370"/>
      <c r="E3" s="370"/>
      <c r="F3" s="370"/>
      <c r="G3" s="370"/>
      <c r="H3" s="370"/>
      <c r="I3" s="370"/>
      <c r="J3" s="371"/>
      <c r="K3" s="372" t="s">
        <v>5</v>
      </c>
      <c r="L3" s="373"/>
      <c r="M3" s="374"/>
      <c r="N3" s="375" t="s">
        <v>34</v>
      </c>
      <c r="O3" s="373" t="s">
        <v>6</v>
      </c>
      <c r="P3" s="373" t="s">
        <v>11</v>
      </c>
      <c r="Q3" s="374" t="s">
        <v>108</v>
      </c>
      <c r="R3" s="49">
        <v>45747</v>
      </c>
      <c r="S3" s="49"/>
      <c r="T3" s="49"/>
      <c r="U3" s="49"/>
    </row>
    <row r="4" spans="1:27" ht="21" customHeight="1">
      <c r="A4" s="2"/>
      <c r="B4" s="367"/>
      <c r="C4" s="388" t="s">
        <v>1</v>
      </c>
      <c r="D4" s="378" t="s">
        <v>3</v>
      </c>
      <c r="E4" s="378" t="s">
        <v>9</v>
      </c>
      <c r="F4" s="378" t="s">
        <v>30</v>
      </c>
      <c r="G4" s="378" t="s">
        <v>8</v>
      </c>
      <c r="H4" s="378" t="s">
        <v>31</v>
      </c>
      <c r="I4" s="378" t="s">
        <v>125</v>
      </c>
      <c r="J4" s="381" t="s">
        <v>32</v>
      </c>
      <c r="K4" s="383" t="s">
        <v>150</v>
      </c>
      <c r="L4" s="378" t="s">
        <v>105</v>
      </c>
      <c r="M4" s="381" t="s">
        <v>149</v>
      </c>
      <c r="N4" s="376"/>
      <c r="O4" s="378"/>
      <c r="P4" s="378"/>
      <c r="Q4" s="381"/>
    </row>
    <row r="5" spans="1:27" ht="81" customHeight="1" thickBot="1">
      <c r="A5" s="2"/>
      <c r="B5" s="368"/>
      <c r="C5" s="389"/>
      <c r="D5" s="379"/>
      <c r="E5" s="379"/>
      <c r="F5" s="379"/>
      <c r="G5" s="379"/>
      <c r="H5" s="379"/>
      <c r="I5" s="380"/>
      <c r="J5" s="382"/>
      <c r="K5" s="384"/>
      <c r="L5" s="380"/>
      <c r="M5" s="382"/>
      <c r="N5" s="377"/>
      <c r="O5" s="379"/>
      <c r="P5" s="380"/>
      <c r="Q5" s="386"/>
      <c r="V5" s="51">
        <f>COUNTIF($H$8:$H$307,"休園")</f>
        <v>0</v>
      </c>
      <c r="W5" s="51">
        <f>COUNTIF($H$8:$H$307,"復園")</f>
        <v>0</v>
      </c>
      <c r="X5" s="51">
        <f>COUNTIF($H$8:$H$307,"復園")</f>
        <v>0</v>
      </c>
      <c r="Y5" s="51">
        <f>COUNTIF($H$8:$H$307,"その他1（支給対象）")</f>
        <v>0</v>
      </c>
    </row>
    <row r="6" spans="1:27" ht="24" customHeight="1" thickBot="1">
      <c r="A6" s="3"/>
      <c r="B6" s="22" t="s">
        <v>22</v>
      </c>
      <c r="C6" s="23" t="s">
        <v>23</v>
      </c>
      <c r="D6" s="24" t="s">
        <v>24</v>
      </c>
      <c r="E6" s="24" t="s">
        <v>25</v>
      </c>
      <c r="F6" s="24" t="s">
        <v>26</v>
      </c>
      <c r="G6" s="25" t="s">
        <v>114</v>
      </c>
      <c r="H6" s="24" t="s">
        <v>115</v>
      </c>
      <c r="I6" s="24" t="s">
        <v>116</v>
      </c>
      <c r="J6" s="26" t="s">
        <v>117</v>
      </c>
      <c r="K6" s="27" t="s">
        <v>112</v>
      </c>
      <c r="L6" s="25" t="s">
        <v>113</v>
      </c>
      <c r="M6" s="28" t="s">
        <v>118</v>
      </c>
      <c r="N6" s="27" t="s">
        <v>119</v>
      </c>
      <c r="O6" s="24" t="s">
        <v>120</v>
      </c>
      <c r="P6" s="24" t="s">
        <v>38</v>
      </c>
      <c r="Q6" s="29" t="s">
        <v>121</v>
      </c>
      <c r="R6" s="51" t="s">
        <v>89</v>
      </c>
      <c r="S6" s="51"/>
      <c r="T6" s="51"/>
      <c r="U6" s="51"/>
      <c r="V6" s="52" t="str">
        <f>IF($V$5&gt;0,"☆入力箇所☆","")</f>
        <v/>
      </c>
      <c r="W6" s="52" t="str">
        <f>IF($W$5&gt;0,"○入力箇所○","")</f>
        <v/>
      </c>
      <c r="X6" s="52" t="str">
        <f>IF($X$5&gt;0,"復園を選択した場合の在園月数","")</f>
        <v/>
      </c>
      <c r="Y6" s="52" t="str">
        <f>IF($Y$5&gt;0,"■入力箇所■","")</f>
        <v/>
      </c>
      <c r="Z6" s="51" t="s">
        <v>124</v>
      </c>
    </row>
    <row r="7" spans="1:27" ht="24" customHeight="1" thickBot="1">
      <c r="A7" s="3"/>
      <c r="B7" s="30" t="s">
        <v>13</v>
      </c>
      <c r="C7" s="31" t="s">
        <v>12</v>
      </c>
      <c r="D7" s="32" t="s">
        <v>12</v>
      </c>
      <c r="E7" s="32" t="s">
        <v>12</v>
      </c>
      <c r="F7" s="33" t="s">
        <v>12</v>
      </c>
      <c r="G7" s="33" t="s">
        <v>36</v>
      </c>
      <c r="H7" s="32" t="s">
        <v>12</v>
      </c>
      <c r="I7" s="32" t="s">
        <v>36</v>
      </c>
      <c r="J7" s="34" t="s">
        <v>13</v>
      </c>
      <c r="K7" s="35" t="s">
        <v>14</v>
      </c>
      <c r="L7" s="36" t="s">
        <v>14</v>
      </c>
      <c r="M7" s="34" t="s">
        <v>13</v>
      </c>
      <c r="N7" s="35" t="s">
        <v>12</v>
      </c>
      <c r="O7" s="32" t="s">
        <v>13</v>
      </c>
      <c r="P7" s="36" t="s">
        <v>13</v>
      </c>
      <c r="Q7" s="37" t="s">
        <v>13</v>
      </c>
      <c r="R7" s="70"/>
      <c r="S7" s="71"/>
      <c r="T7" s="72" t="s">
        <v>10</v>
      </c>
      <c r="U7" s="72" t="s">
        <v>137</v>
      </c>
      <c r="V7" s="171" t="s">
        <v>94</v>
      </c>
      <c r="W7" s="172" t="s">
        <v>96</v>
      </c>
      <c r="X7" s="53" t="s">
        <v>98</v>
      </c>
      <c r="Y7" s="170" t="s">
        <v>90</v>
      </c>
      <c r="Z7" s="385" t="s">
        <v>137</v>
      </c>
      <c r="AA7" s="385"/>
    </row>
    <row r="8" spans="1:27" s="100" customFormat="1" ht="39" customHeight="1" thickTop="1">
      <c r="A8" s="3"/>
      <c r="B8" s="73">
        <v>1</v>
      </c>
      <c r="C8" s="59"/>
      <c r="D8" s="4"/>
      <c r="E8" s="5"/>
      <c r="F8" s="4"/>
      <c r="G8" s="4"/>
      <c r="H8" s="5" t="s">
        <v>141</v>
      </c>
      <c r="I8" s="9"/>
      <c r="J8" s="69" t="b">
        <f>IF(OR(H8="在園",H8="在園のまま市内へ転入",H8="復園",H8="その他1（支給対象）"),"対象",IF(OR(H8="退園",H8="在園のまま市外へ転出",H8="休園",H8="入園キャンセル",H8="その他２（支給対象外）"),"対象外"))</f>
        <v>0</v>
      </c>
      <c r="K8" s="12"/>
      <c r="L8" s="40" t="str">
        <f>IF(SUM(T8:U8,X8,Y8:Y8)=0,"",SUM(T8:U8,X8,Y8:Y8))</f>
        <v/>
      </c>
      <c r="M8" s="41" t="str">
        <f>IF(L8="","",ROUNDDOWN(K8/L8,0))</f>
        <v/>
      </c>
      <c r="N8" s="6"/>
      <c r="O8" s="44">
        <f>SUM(M8:N8)</f>
        <v>0</v>
      </c>
      <c r="P8" s="44">
        <v>25700</v>
      </c>
      <c r="Q8" s="41">
        <f>IF(J8="対象",IF(O8&gt;P8,P8,O8),0)</f>
        <v>0</v>
      </c>
      <c r="R8" s="54" t="str">
        <f>IF(H8="在園",(YEAR($R$3)-YEAR(F8))*12+MONTH($R$3)-MONTH(F8)+1,"")</f>
        <v/>
      </c>
      <c r="S8" s="55" t="str">
        <f>IF(R8&gt;12,"",R8)</f>
        <v/>
      </c>
      <c r="T8" s="55" t="str">
        <f>IF(H8="在園",IF(R8&gt;12,12,R8),"")</f>
        <v/>
      </c>
      <c r="U8" s="56" t="str">
        <f>IF(H8="在園のまま市内へ転入",AA8,"")</f>
        <v/>
      </c>
      <c r="V8" s="7"/>
      <c r="W8" s="8"/>
      <c r="X8" s="57" t="str">
        <f>IF(AND(OR(H8="休園",H8="復園"),SUM(V8+W8)&gt;0),SUM(V8+W8),"")</f>
        <v/>
      </c>
      <c r="Y8" s="7"/>
      <c r="Z8" s="58" t="str">
        <f>IF(H8="在園のまま市内へ転入",(YEAR($R$3)-YEAR(G8))*12+MONTH($R$3)-MONTH(G8)+1,"")</f>
        <v/>
      </c>
      <c r="AA8" s="58">
        <f>IF(Z8&gt;12,12,Z8)</f>
        <v>12</v>
      </c>
    </row>
    <row r="9" spans="1:27" s="100" customFormat="1" ht="39" customHeight="1">
      <c r="A9" s="3"/>
      <c r="B9" s="74">
        <v>2</v>
      </c>
      <c r="C9" s="60"/>
      <c r="D9" s="11"/>
      <c r="E9" s="10"/>
      <c r="F9" s="11"/>
      <c r="G9" s="11"/>
      <c r="H9" s="61"/>
      <c r="I9" s="11"/>
      <c r="J9" s="38" t="b">
        <f>IF(OR(H9="在園",H9="在園のまま市内へ転入",H9="復園",H9="その他1（支給対象）"),"対象",IF(OR(H9="退園",H9="在園のまま市外へ転出",H9="休園",H9="入園キャンセル",H9="その他２（支給対象外）"),"対象外"))</f>
        <v>0</v>
      </c>
      <c r="K9" s="67"/>
      <c r="L9" s="42" t="str">
        <f t="shared" ref="L9:L71" si="0">IF(SUM(T9:U9,X9,Y9:Y9)=0,"",SUM(T9:U9,X9,Y9:Y9))</f>
        <v/>
      </c>
      <c r="M9" s="41" t="str">
        <f t="shared" ref="M9:M72" si="1">IF(L9="","",ROUNDDOWN(K9/L9,0))</f>
        <v/>
      </c>
      <c r="N9" s="13"/>
      <c r="O9" s="45">
        <f t="shared" ref="O9:O72" si="2">SUM(M9:N9)</f>
        <v>0</v>
      </c>
      <c r="P9" s="45">
        <v>25700</v>
      </c>
      <c r="Q9" s="46">
        <f t="shared" ref="Q9:Q72" si="3">IF(J9="対象",IF(O9&gt;P9,P9,O9),0)</f>
        <v>0</v>
      </c>
      <c r="R9" s="54" t="str">
        <f t="shared" ref="R9:R72" si="4">IF(H9="在園",(YEAR($R$3)-YEAR(F9))*12+MONTH($R$3)-MONTH(F9)+1,"")</f>
        <v/>
      </c>
      <c r="S9" s="55" t="str">
        <f t="shared" ref="S9:S72" si="5">IF(R9&gt;12,"",R9)</f>
        <v/>
      </c>
      <c r="T9" s="55" t="str">
        <f t="shared" ref="T9:T72" si="6">IF(H9="在園",IF(R9&gt;12,12,R9),"")</f>
        <v/>
      </c>
      <c r="U9" s="56" t="str">
        <f t="shared" ref="U9:U72" si="7">IF(H9="在園のまま市内へ転入",AA9,"")</f>
        <v/>
      </c>
      <c r="V9" s="7"/>
      <c r="W9" s="8"/>
      <c r="X9" s="57" t="str">
        <f>IF(AND(OR(H9="休園",H9="復園"),SUM(V9+W9)&gt;0),SUM(V9+W9),"")</f>
        <v/>
      </c>
      <c r="Y9" s="7"/>
      <c r="Z9" s="58" t="str">
        <f t="shared" ref="Z9:Z71" si="8">IF(H9="在園のまま市内へ転入",(YEAR($R$3)-YEAR(G9))*12+MONTH($R$3)-MONTH(G9)+1,"")</f>
        <v/>
      </c>
      <c r="AA9" s="58">
        <f t="shared" ref="AA9:AA72" si="9">IF(Z9&gt;12,12,Z9)</f>
        <v>12</v>
      </c>
    </row>
    <row r="10" spans="1:27" s="100" customFormat="1" ht="39" customHeight="1">
      <c r="A10" s="3"/>
      <c r="B10" s="74">
        <v>3</v>
      </c>
      <c r="C10" s="60"/>
      <c r="D10" s="11"/>
      <c r="E10" s="10"/>
      <c r="F10" s="11"/>
      <c r="G10" s="11"/>
      <c r="H10" s="61"/>
      <c r="I10" s="11"/>
      <c r="J10" s="38" t="b">
        <f t="shared" ref="J10:J73" si="10">IF(OR(H10="在園",H10="在園のまま市内へ転入",H10="復園",H10="その他1（支給対象）"),"対象",IF(OR(H10="退園",H10="在園のまま市外へ転出",H10="休園",H10="入園キャンセル",H10="その他２（支給対象外）"),"対象外"))</f>
        <v>0</v>
      </c>
      <c r="K10" s="67"/>
      <c r="L10" s="42" t="str">
        <f t="shared" si="0"/>
        <v/>
      </c>
      <c r="M10" s="41" t="str">
        <f t="shared" si="1"/>
        <v/>
      </c>
      <c r="N10" s="13"/>
      <c r="O10" s="45">
        <f t="shared" si="2"/>
        <v>0</v>
      </c>
      <c r="P10" s="45">
        <v>25700</v>
      </c>
      <c r="Q10" s="46">
        <f t="shared" si="3"/>
        <v>0</v>
      </c>
      <c r="R10" s="54" t="str">
        <f t="shared" si="4"/>
        <v/>
      </c>
      <c r="S10" s="55" t="str">
        <f t="shared" si="5"/>
        <v/>
      </c>
      <c r="T10" s="55" t="str">
        <f t="shared" si="6"/>
        <v/>
      </c>
      <c r="U10" s="56" t="str">
        <f t="shared" si="7"/>
        <v/>
      </c>
      <c r="V10" s="7"/>
      <c r="W10" s="8"/>
      <c r="X10" s="57" t="str">
        <f t="shared" ref="X10:X72" si="11">IF(AND(OR(H10="休園",H10="復園"),SUM(V10+W10)&gt;0),SUM(V10+W10),"")</f>
        <v/>
      </c>
      <c r="Y10" s="7"/>
      <c r="Z10" s="58" t="str">
        <f t="shared" si="8"/>
        <v/>
      </c>
      <c r="AA10" s="58">
        <f t="shared" si="9"/>
        <v>12</v>
      </c>
    </row>
    <row r="11" spans="1:27" s="100" customFormat="1" ht="39" customHeight="1">
      <c r="A11" s="3"/>
      <c r="B11" s="74">
        <v>4</v>
      </c>
      <c r="C11" s="60"/>
      <c r="D11" s="11"/>
      <c r="E11" s="10"/>
      <c r="F11" s="11"/>
      <c r="G11" s="11"/>
      <c r="H11" s="61"/>
      <c r="I11" s="11"/>
      <c r="J11" s="38" t="b">
        <f t="shared" si="10"/>
        <v>0</v>
      </c>
      <c r="K11" s="67"/>
      <c r="L11" s="42" t="str">
        <f t="shared" si="0"/>
        <v/>
      </c>
      <c r="M11" s="41" t="str">
        <f t="shared" si="1"/>
        <v/>
      </c>
      <c r="N11" s="13"/>
      <c r="O11" s="45">
        <f t="shared" si="2"/>
        <v>0</v>
      </c>
      <c r="P11" s="45">
        <v>25700</v>
      </c>
      <c r="Q11" s="46">
        <f t="shared" si="3"/>
        <v>0</v>
      </c>
      <c r="R11" s="54" t="str">
        <f t="shared" si="4"/>
        <v/>
      </c>
      <c r="S11" s="55" t="str">
        <f t="shared" si="5"/>
        <v/>
      </c>
      <c r="T11" s="55" t="str">
        <f t="shared" si="6"/>
        <v/>
      </c>
      <c r="U11" s="56" t="str">
        <f t="shared" si="7"/>
        <v/>
      </c>
      <c r="V11" s="7"/>
      <c r="W11" s="8"/>
      <c r="X11" s="57" t="str">
        <f t="shared" si="11"/>
        <v/>
      </c>
      <c r="Y11" s="7"/>
      <c r="Z11" s="58" t="str">
        <f t="shared" si="8"/>
        <v/>
      </c>
      <c r="AA11" s="58">
        <f t="shared" si="9"/>
        <v>12</v>
      </c>
    </row>
    <row r="12" spans="1:27" s="100" customFormat="1" ht="39" customHeight="1">
      <c r="A12" s="3"/>
      <c r="B12" s="74">
        <v>5</v>
      </c>
      <c r="C12" s="60"/>
      <c r="D12" s="11"/>
      <c r="E12" s="10"/>
      <c r="F12" s="11"/>
      <c r="G12" s="11"/>
      <c r="H12" s="61"/>
      <c r="I12" s="11"/>
      <c r="J12" s="38" t="b">
        <f t="shared" si="10"/>
        <v>0</v>
      </c>
      <c r="K12" s="67"/>
      <c r="L12" s="42" t="str">
        <f t="shared" si="0"/>
        <v/>
      </c>
      <c r="M12" s="41" t="str">
        <f t="shared" si="1"/>
        <v/>
      </c>
      <c r="N12" s="13"/>
      <c r="O12" s="45">
        <f t="shared" si="2"/>
        <v>0</v>
      </c>
      <c r="P12" s="45">
        <v>25700</v>
      </c>
      <c r="Q12" s="46">
        <f t="shared" si="3"/>
        <v>0</v>
      </c>
      <c r="R12" s="54" t="str">
        <f t="shared" si="4"/>
        <v/>
      </c>
      <c r="S12" s="55" t="str">
        <f t="shared" si="5"/>
        <v/>
      </c>
      <c r="T12" s="55" t="str">
        <f t="shared" si="6"/>
        <v/>
      </c>
      <c r="U12" s="56" t="str">
        <f t="shared" si="7"/>
        <v/>
      </c>
      <c r="V12" s="7"/>
      <c r="W12" s="8"/>
      <c r="X12" s="57" t="str">
        <f t="shared" si="11"/>
        <v/>
      </c>
      <c r="Y12" s="7"/>
      <c r="Z12" s="58" t="str">
        <f t="shared" si="8"/>
        <v/>
      </c>
      <c r="AA12" s="58">
        <f t="shared" si="9"/>
        <v>12</v>
      </c>
    </row>
    <row r="13" spans="1:27" s="100" customFormat="1" ht="39" customHeight="1">
      <c r="A13" s="3"/>
      <c r="B13" s="74">
        <v>6</v>
      </c>
      <c r="C13" s="60"/>
      <c r="D13" s="11"/>
      <c r="E13" s="10"/>
      <c r="F13" s="11"/>
      <c r="G13" s="11"/>
      <c r="H13" s="61"/>
      <c r="I13" s="11"/>
      <c r="J13" s="38" t="b">
        <f t="shared" si="10"/>
        <v>0</v>
      </c>
      <c r="K13" s="67"/>
      <c r="L13" s="42" t="str">
        <f t="shared" si="0"/>
        <v/>
      </c>
      <c r="M13" s="41" t="str">
        <f t="shared" si="1"/>
        <v/>
      </c>
      <c r="N13" s="13"/>
      <c r="O13" s="45">
        <f t="shared" si="2"/>
        <v>0</v>
      </c>
      <c r="P13" s="45">
        <v>25700</v>
      </c>
      <c r="Q13" s="46">
        <f t="shared" si="3"/>
        <v>0</v>
      </c>
      <c r="R13" s="54" t="str">
        <f t="shared" si="4"/>
        <v/>
      </c>
      <c r="S13" s="55" t="str">
        <f t="shared" si="5"/>
        <v/>
      </c>
      <c r="T13" s="55" t="str">
        <f t="shared" si="6"/>
        <v/>
      </c>
      <c r="U13" s="56" t="str">
        <f t="shared" si="7"/>
        <v/>
      </c>
      <c r="V13" s="7"/>
      <c r="W13" s="8"/>
      <c r="X13" s="57" t="str">
        <f t="shared" si="11"/>
        <v/>
      </c>
      <c r="Y13" s="7"/>
      <c r="Z13" s="58" t="str">
        <f t="shared" si="8"/>
        <v/>
      </c>
      <c r="AA13" s="58">
        <f t="shared" si="9"/>
        <v>12</v>
      </c>
    </row>
    <row r="14" spans="1:27" s="100" customFormat="1" ht="39" customHeight="1">
      <c r="A14" s="3"/>
      <c r="B14" s="74">
        <v>7</v>
      </c>
      <c r="C14" s="60"/>
      <c r="D14" s="11"/>
      <c r="E14" s="10"/>
      <c r="F14" s="11"/>
      <c r="G14" s="11"/>
      <c r="H14" s="61"/>
      <c r="I14" s="11"/>
      <c r="J14" s="38" t="b">
        <f t="shared" si="10"/>
        <v>0</v>
      </c>
      <c r="K14" s="67"/>
      <c r="L14" s="42" t="str">
        <f t="shared" si="0"/>
        <v/>
      </c>
      <c r="M14" s="41" t="str">
        <f t="shared" si="1"/>
        <v/>
      </c>
      <c r="N14" s="13"/>
      <c r="O14" s="45">
        <f t="shared" si="2"/>
        <v>0</v>
      </c>
      <c r="P14" s="45">
        <v>25700</v>
      </c>
      <c r="Q14" s="46">
        <f t="shared" si="3"/>
        <v>0</v>
      </c>
      <c r="R14" s="54" t="str">
        <f t="shared" si="4"/>
        <v/>
      </c>
      <c r="S14" s="55" t="str">
        <f t="shared" si="5"/>
        <v/>
      </c>
      <c r="T14" s="55" t="str">
        <f t="shared" si="6"/>
        <v/>
      </c>
      <c r="U14" s="56" t="str">
        <f t="shared" si="7"/>
        <v/>
      </c>
      <c r="V14" s="7"/>
      <c r="W14" s="8"/>
      <c r="X14" s="57" t="str">
        <f t="shared" si="11"/>
        <v/>
      </c>
      <c r="Y14" s="7"/>
      <c r="Z14" s="58" t="str">
        <f t="shared" si="8"/>
        <v/>
      </c>
      <c r="AA14" s="58">
        <f t="shared" si="9"/>
        <v>12</v>
      </c>
    </row>
    <row r="15" spans="1:27" s="100" customFormat="1" ht="39" customHeight="1">
      <c r="A15" s="3"/>
      <c r="B15" s="74">
        <v>8</v>
      </c>
      <c r="C15" s="60"/>
      <c r="D15" s="11"/>
      <c r="E15" s="10"/>
      <c r="F15" s="11"/>
      <c r="G15" s="11"/>
      <c r="H15" s="61"/>
      <c r="I15" s="11"/>
      <c r="J15" s="38" t="b">
        <f t="shared" si="10"/>
        <v>0</v>
      </c>
      <c r="K15" s="67"/>
      <c r="L15" s="42" t="str">
        <f t="shared" si="0"/>
        <v/>
      </c>
      <c r="M15" s="41" t="str">
        <f t="shared" si="1"/>
        <v/>
      </c>
      <c r="N15" s="13"/>
      <c r="O15" s="45">
        <f t="shared" si="2"/>
        <v>0</v>
      </c>
      <c r="P15" s="45">
        <v>25700</v>
      </c>
      <c r="Q15" s="46">
        <f t="shared" si="3"/>
        <v>0</v>
      </c>
      <c r="R15" s="54" t="str">
        <f t="shared" si="4"/>
        <v/>
      </c>
      <c r="S15" s="55" t="str">
        <f t="shared" si="5"/>
        <v/>
      </c>
      <c r="T15" s="55" t="str">
        <f t="shared" si="6"/>
        <v/>
      </c>
      <c r="U15" s="56" t="str">
        <f t="shared" si="7"/>
        <v/>
      </c>
      <c r="V15" s="7"/>
      <c r="W15" s="8"/>
      <c r="X15" s="57" t="str">
        <f t="shared" si="11"/>
        <v/>
      </c>
      <c r="Y15" s="7"/>
      <c r="Z15" s="58" t="str">
        <f t="shared" si="8"/>
        <v/>
      </c>
      <c r="AA15" s="58">
        <f t="shared" si="9"/>
        <v>12</v>
      </c>
    </row>
    <row r="16" spans="1:27" s="100" customFormat="1" ht="39" customHeight="1">
      <c r="A16" s="3"/>
      <c r="B16" s="74">
        <v>9</v>
      </c>
      <c r="C16" s="60"/>
      <c r="D16" s="11"/>
      <c r="E16" s="10"/>
      <c r="F16" s="11"/>
      <c r="G16" s="11"/>
      <c r="H16" s="61"/>
      <c r="I16" s="11"/>
      <c r="J16" s="38" t="b">
        <f t="shared" si="10"/>
        <v>0</v>
      </c>
      <c r="K16" s="67"/>
      <c r="L16" s="42" t="str">
        <f t="shared" si="0"/>
        <v/>
      </c>
      <c r="M16" s="41" t="str">
        <f t="shared" si="1"/>
        <v/>
      </c>
      <c r="N16" s="13"/>
      <c r="O16" s="45">
        <f t="shared" si="2"/>
        <v>0</v>
      </c>
      <c r="P16" s="45">
        <v>25700</v>
      </c>
      <c r="Q16" s="46">
        <f t="shared" si="3"/>
        <v>0</v>
      </c>
      <c r="R16" s="54" t="str">
        <f t="shared" si="4"/>
        <v/>
      </c>
      <c r="S16" s="55" t="str">
        <f t="shared" si="5"/>
        <v/>
      </c>
      <c r="T16" s="55" t="str">
        <f t="shared" si="6"/>
        <v/>
      </c>
      <c r="U16" s="56" t="str">
        <f t="shared" si="7"/>
        <v/>
      </c>
      <c r="V16" s="7"/>
      <c r="W16" s="8"/>
      <c r="X16" s="57" t="str">
        <f t="shared" si="11"/>
        <v/>
      </c>
      <c r="Y16" s="7"/>
      <c r="Z16" s="58" t="str">
        <f t="shared" si="8"/>
        <v/>
      </c>
      <c r="AA16" s="58">
        <f t="shared" si="9"/>
        <v>12</v>
      </c>
    </row>
    <row r="17" spans="1:27" s="100" customFormat="1" ht="39" customHeight="1">
      <c r="A17" s="3"/>
      <c r="B17" s="74">
        <v>10</v>
      </c>
      <c r="C17" s="60"/>
      <c r="D17" s="11"/>
      <c r="E17" s="10"/>
      <c r="F17" s="11"/>
      <c r="G17" s="11"/>
      <c r="H17" s="61"/>
      <c r="I17" s="11"/>
      <c r="J17" s="38" t="b">
        <f t="shared" si="10"/>
        <v>0</v>
      </c>
      <c r="K17" s="67"/>
      <c r="L17" s="42" t="str">
        <f t="shared" si="0"/>
        <v/>
      </c>
      <c r="M17" s="41" t="str">
        <f t="shared" si="1"/>
        <v/>
      </c>
      <c r="N17" s="13"/>
      <c r="O17" s="45">
        <f t="shared" si="2"/>
        <v>0</v>
      </c>
      <c r="P17" s="45">
        <v>25700</v>
      </c>
      <c r="Q17" s="46">
        <f t="shared" si="3"/>
        <v>0</v>
      </c>
      <c r="R17" s="54" t="str">
        <f t="shared" si="4"/>
        <v/>
      </c>
      <c r="S17" s="55" t="str">
        <f t="shared" si="5"/>
        <v/>
      </c>
      <c r="T17" s="55" t="str">
        <f t="shared" si="6"/>
        <v/>
      </c>
      <c r="U17" s="56" t="str">
        <f t="shared" si="7"/>
        <v/>
      </c>
      <c r="V17" s="7"/>
      <c r="W17" s="8"/>
      <c r="X17" s="57" t="str">
        <f t="shared" si="11"/>
        <v/>
      </c>
      <c r="Y17" s="7"/>
      <c r="Z17" s="58" t="str">
        <f t="shared" si="8"/>
        <v/>
      </c>
      <c r="AA17" s="58">
        <f t="shared" si="9"/>
        <v>12</v>
      </c>
    </row>
    <row r="18" spans="1:27" s="100" customFormat="1" ht="39" customHeight="1">
      <c r="A18" s="3"/>
      <c r="B18" s="74">
        <v>11</v>
      </c>
      <c r="C18" s="60"/>
      <c r="D18" s="11"/>
      <c r="E18" s="10"/>
      <c r="F18" s="11"/>
      <c r="G18" s="11"/>
      <c r="H18" s="61"/>
      <c r="I18" s="11"/>
      <c r="J18" s="38" t="b">
        <f t="shared" si="10"/>
        <v>0</v>
      </c>
      <c r="K18" s="67"/>
      <c r="L18" s="42" t="str">
        <f t="shared" si="0"/>
        <v/>
      </c>
      <c r="M18" s="41" t="str">
        <f t="shared" si="1"/>
        <v/>
      </c>
      <c r="N18" s="13"/>
      <c r="O18" s="45">
        <f t="shared" si="2"/>
        <v>0</v>
      </c>
      <c r="P18" s="45">
        <v>25700</v>
      </c>
      <c r="Q18" s="46">
        <f t="shared" si="3"/>
        <v>0</v>
      </c>
      <c r="R18" s="54" t="str">
        <f t="shared" si="4"/>
        <v/>
      </c>
      <c r="S18" s="55" t="str">
        <f t="shared" si="5"/>
        <v/>
      </c>
      <c r="T18" s="55" t="str">
        <f t="shared" si="6"/>
        <v/>
      </c>
      <c r="U18" s="56" t="str">
        <f t="shared" si="7"/>
        <v/>
      </c>
      <c r="V18" s="7"/>
      <c r="W18" s="8"/>
      <c r="X18" s="57" t="str">
        <f t="shared" si="11"/>
        <v/>
      </c>
      <c r="Y18" s="7"/>
      <c r="Z18" s="58" t="str">
        <f t="shared" si="8"/>
        <v/>
      </c>
      <c r="AA18" s="58">
        <f t="shared" si="9"/>
        <v>12</v>
      </c>
    </row>
    <row r="19" spans="1:27" s="100" customFormat="1" ht="39" customHeight="1">
      <c r="A19" s="3"/>
      <c r="B19" s="74">
        <v>12</v>
      </c>
      <c r="C19" s="60"/>
      <c r="D19" s="11"/>
      <c r="E19" s="10"/>
      <c r="F19" s="11"/>
      <c r="G19" s="11"/>
      <c r="H19" s="61"/>
      <c r="I19" s="11"/>
      <c r="J19" s="38" t="b">
        <f t="shared" si="10"/>
        <v>0</v>
      </c>
      <c r="K19" s="67"/>
      <c r="L19" s="42" t="str">
        <f t="shared" si="0"/>
        <v/>
      </c>
      <c r="M19" s="41" t="str">
        <f t="shared" si="1"/>
        <v/>
      </c>
      <c r="N19" s="13"/>
      <c r="O19" s="45">
        <f t="shared" si="2"/>
        <v>0</v>
      </c>
      <c r="P19" s="45">
        <v>25700</v>
      </c>
      <c r="Q19" s="46">
        <f t="shared" si="3"/>
        <v>0</v>
      </c>
      <c r="R19" s="54" t="str">
        <f t="shared" si="4"/>
        <v/>
      </c>
      <c r="S19" s="55" t="str">
        <f t="shared" si="5"/>
        <v/>
      </c>
      <c r="T19" s="55" t="str">
        <f t="shared" si="6"/>
        <v/>
      </c>
      <c r="U19" s="56" t="str">
        <f t="shared" si="7"/>
        <v/>
      </c>
      <c r="V19" s="7"/>
      <c r="W19" s="8"/>
      <c r="X19" s="57" t="str">
        <f t="shared" si="11"/>
        <v/>
      </c>
      <c r="Y19" s="7"/>
      <c r="Z19" s="58" t="str">
        <f t="shared" si="8"/>
        <v/>
      </c>
      <c r="AA19" s="58">
        <f t="shared" si="9"/>
        <v>12</v>
      </c>
    </row>
    <row r="20" spans="1:27" s="100" customFormat="1" ht="39" customHeight="1">
      <c r="A20" s="3"/>
      <c r="B20" s="74">
        <v>13</v>
      </c>
      <c r="C20" s="60"/>
      <c r="D20" s="11"/>
      <c r="E20" s="10"/>
      <c r="F20" s="11"/>
      <c r="G20" s="11"/>
      <c r="H20" s="61"/>
      <c r="I20" s="11"/>
      <c r="J20" s="38" t="b">
        <f t="shared" si="10"/>
        <v>0</v>
      </c>
      <c r="K20" s="67"/>
      <c r="L20" s="42" t="str">
        <f t="shared" si="0"/>
        <v/>
      </c>
      <c r="M20" s="41" t="str">
        <f t="shared" si="1"/>
        <v/>
      </c>
      <c r="N20" s="13"/>
      <c r="O20" s="45">
        <f t="shared" si="2"/>
        <v>0</v>
      </c>
      <c r="P20" s="45">
        <v>25700</v>
      </c>
      <c r="Q20" s="46">
        <f t="shared" si="3"/>
        <v>0</v>
      </c>
      <c r="R20" s="54" t="str">
        <f t="shared" si="4"/>
        <v/>
      </c>
      <c r="S20" s="55" t="str">
        <f t="shared" si="5"/>
        <v/>
      </c>
      <c r="T20" s="55" t="str">
        <f t="shared" si="6"/>
        <v/>
      </c>
      <c r="U20" s="56" t="str">
        <f t="shared" si="7"/>
        <v/>
      </c>
      <c r="V20" s="7"/>
      <c r="W20" s="8"/>
      <c r="X20" s="57" t="str">
        <f t="shared" si="11"/>
        <v/>
      </c>
      <c r="Y20" s="7"/>
      <c r="Z20" s="58" t="str">
        <f t="shared" si="8"/>
        <v/>
      </c>
      <c r="AA20" s="58">
        <f t="shared" si="9"/>
        <v>12</v>
      </c>
    </row>
    <row r="21" spans="1:27" s="100" customFormat="1" ht="39" customHeight="1">
      <c r="A21" s="3"/>
      <c r="B21" s="74">
        <v>14</v>
      </c>
      <c r="C21" s="60"/>
      <c r="D21" s="11"/>
      <c r="E21" s="10"/>
      <c r="F21" s="11"/>
      <c r="G21" s="11"/>
      <c r="H21" s="61"/>
      <c r="I21" s="11"/>
      <c r="J21" s="38" t="b">
        <f t="shared" si="10"/>
        <v>0</v>
      </c>
      <c r="K21" s="67"/>
      <c r="L21" s="42" t="str">
        <f t="shared" si="0"/>
        <v/>
      </c>
      <c r="M21" s="41" t="str">
        <f t="shared" si="1"/>
        <v/>
      </c>
      <c r="N21" s="13"/>
      <c r="O21" s="45">
        <f t="shared" si="2"/>
        <v>0</v>
      </c>
      <c r="P21" s="45">
        <v>25700</v>
      </c>
      <c r="Q21" s="46">
        <f t="shared" si="3"/>
        <v>0</v>
      </c>
      <c r="R21" s="54" t="str">
        <f t="shared" si="4"/>
        <v/>
      </c>
      <c r="S21" s="55" t="str">
        <f t="shared" si="5"/>
        <v/>
      </c>
      <c r="T21" s="55" t="str">
        <f t="shared" si="6"/>
        <v/>
      </c>
      <c r="U21" s="56" t="str">
        <f t="shared" si="7"/>
        <v/>
      </c>
      <c r="V21" s="7"/>
      <c r="W21" s="8"/>
      <c r="X21" s="57" t="str">
        <f t="shared" si="11"/>
        <v/>
      </c>
      <c r="Y21" s="7"/>
      <c r="Z21" s="58" t="str">
        <f t="shared" si="8"/>
        <v/>
      </c>
      <c r="AA21" s="58">
        <f t="shared" si="9"/>
        <v>12</v>
      </c>
    </row>
    <row r="22" spans="1:27" s="100" customFormat="1" ht="39" customHeight="1">
      <c r="A22" s="3"/>
      <c r="B22" s="74">
        <v>15</v>
      </c>
      <c r="C22" s="60"/>
      <c r="D22" s="11"/>
      <c r="E22" s="10"/>
      <c r="F22" s="11"/>
      <c r="G22" s="11"/>
      <c r="H22" s="61"/>
      <c r="I22" s="11"/>
      <c r="J22" s="38" t="b">
        <f t="shared" si="10"/>
        <v>0</v>
      </c>
      <c r="K22" s="67"/>
      <c r="L22" s="42" t="str">
        <f t="shared" si="0"/>
        <v/>
      </c>
      <c r="M22" s="41" t="str">
        <f t="shared" si="1"/>
        <v/>
      </c>
      <c r="N22" s="13"/>
      <c r="O22" s="45">
        <f t="shared" si="2"/>
        <v>0</v>
      </c>
      <c r="P22" s="45">
        <v>25700</v>
      </c>
      <c r="Q22" s="46">
        <f t="shared" si="3"/>
        <v>0</v>
      </c>
      <c r="R22" s="54" t="str">
        <f t="shared" si="4"/>
        <v/>
      </c>
      <c r="S22" s="55" t="str">
        <f t="shared" si="5"/>
        <v/>
      </c>
      <c r="T22" s="55" t="str">
        <f t="shared" si="6"/>
        <v/>
      </c>
      <c r="U22" s="56" t="str">
        <f t="shared" si="7"/>
        <v/>
      </c>
      <c r="V22" s="7"/>
      <c r="W22" s="8"/>
      <c r="X22" s="57" t="str">
        <f t="shared" si="11"/>
        <v/>
      </c>
      <c r="Y22" s="7"/>
      <c r="Z22" s="58" t="str">
        <f t="shared" si="8"/>
        <v/>
      </c>
      <c r="AA22" s="58">
        <f t="shared" si="9"/>
        <v>12</v>
      </c>
    </row>
    <row r="23" spans="1:27" s="100" customFormat="1" ht="39" customHeight="1">
      <c r="A23" s="3"/>
      <c r="B23" s="74">
        <v>16</v>
      </c>
      <c r="C23" s="60"/>
      <c r="D23" s="11"/>
      <c r="E23" s="10"/>
      <c r="F23" s="11"/>
      <c r="G23" s="11"/>
      <c r="H23" s="61"/>
      <c r="I23" s="11"/>
      <c r="J23" s="38" t="b">
        <f t="shared" si="10"/>
        <v>0</v>
      </c>
      <c r="K23" s="67"/>
      <c r="L23" s="42" t="str">
        <f t="shared" si="0"/>
        <v/>
      </c>
      <c r="M23" s="41" t="str">
        <f t="shared" si="1"/>
        <v/>
      </c>
      <c r="N23" s="13"/>
      <c r="O23" s="45">
        <f t="shared" si="2"/>
        <v>0</v>
      </c>
      <c r="P23" s="45">
        <v>25700</v>
      </c>
      <c r="Q23" s="46">
        <f t="shared" si="3"/>
        <v>0</v>
      </c>
      <c r="R23" s="54" t="str">
        <f t="shared" si="4"/>
        <v/>
      </c>
      <c r="S23" s="55" t="str">
        <f t="shared" si="5"/>
        <v/>
      </c>
      <c r="T23" s="55" t="str">
        <f t="shared" si="6"/>
        <v/>
      </c>
      <c r="U23" s="56" t="str">
        <f t="shared" si="7"/>
        <v/>
      </c>
      <c r="V23" s="7"/>
      <c r="W23" s="8"/>
      <c r="X23" s="57" t="str">
        <f t="shared" si="11"/>
        <v/>
      </c>
      <c r="Y23" s="7"/>
      <c r="Z23" s="58" t="str">
        <f t="shared" si="8"/>
        <v/>
      </c>
      <c r="AA23" s="58">
        <f t="shared" si="9"/>
        <v>12</v>
      </c>
    </row>
    <row r="24" spans="1:27" s="100" customFormat="1" ht="39" customHeight="1">
      <c r="A24" s="3"/>
      <c r="B24" s="74">
        <v>17</v>
      </c>
      <c r="C24" s="60"/>
      <c r="D24" s="11"/>
      <c r="E24" s="10"/>
      <c r="F24" s="11"/>
      <c r="G24" s="11"/>
      <c r="H24" s="61"/>
      <c r="I24" s="11"/>
      <c r="J24" s="38" t="b">
        <f t="shared" si="10"/>
        <v>0</v>
      </c>
      <c r="K24" s="67"/>
      <c r="L24" s="42" t="str">
        <f t="shared" si="0"/>
        <v/>
      </c>
      <c r="M24" s="41" t="str">
        <f t="shared" si="1"/>
        <v/>
      </c>
      <c r="N24" s="13"/>
      <c r="O24" s="45">
        <f t="shared" si="2"/>
        <v>0</v>
      </c>
      <c r="P24" s="45">
        <v>25700</v>
      </c>
      <c r="Q24" s="46">
        <f t="shared" si="3"/>
        <v>0</v>
      </c>
      <c r="R24" s="54" t="str">
        <f t="shared" si="4"/>
        <v/>
      </c>
      <c r="S24" s="55" t="str">
        <f t="shared" si="5"/>
        <v/>
      </c>
      <c r="T24" s="55" t="str">
        <f t="shared" si="6"/>
        <v/>
      </c>
      <c r="U24" s="56" t="str">
        <f t="shared" si="7"/>
        <v/>
      </c>
      <c r="V24" s="7"/>
      <c r="W24" s="8"/>
      <c r="X24" s="57" t="str">
        <f t="shared" si="11"/>
        <v/>
      </c>
      <c r="Y24" s="7"/>
      <c r="Z24" s="58" t="str">
        <f t="shared" si="8"/>
        <v/>
      </c>
      <c r="AA24" s="58">
        <f t="shared" si="9"/>
        <v>12</v>
      </c>
    </row>
    <row r="25" spans="1:27" s="100" customFormat="1" ht="39" customHeight="1">
      <c r="A25" s="3"/>
      <c r="B25" s="74">
        <v>18</v>
      </c>
      <c r="C25" s="60"/>
      <c r="D25" s="11"/>
      <c r="E25" s="10"/>
      <c r="F25" s="11"/>
      <c r="G25" s="11"/>
      <c r="H25" s="61"/>
      <c r="I25" s="11"/>
      <c r="J25" s="38" t="b">
        <f t="shared" si="10"/>
        <v>0</v>
      </c>
      <c r="K25" s="67"/>
      <c r="L25" s="42" t="str">
        <f t="shared" si="0"/>
        <v/>
      </c>
      <c r="M25" s="41" t="str">
        <f t="shared" si="1"/>
        <v/>
      </c>
      <c r="N25" s="13"/>
      <c r="O25" s="45">
        <f t="shared" si="2"/>
        <v>0</v>
      </c>
      <c r="P25" s="45">
        <v>25700</v>
      </c>
      <c r="Q25" s="46">
        <f t="shared" si="3"/>
        <v>0</v>
      </c>
      <c r="R25" s="54" t="str">
        <f t="shared" si="4"/>
        <v/>
      </c>
      <c r="S25" s="55" t="str">
        <f t="shared" si="5"/>
        <v/>
      </c>
      <c r="T25" s="55" t="str">
        <f t="shared" si="6"/>
        <v/>
      </c>
      <c r="U25" s="56" t="str">
        <f t="shared" si="7"/>
        <v/>
      </c>
      <c r="V25" s="7"/>
      <c r="W25" s="8"/>
      <c r="X25" s="57" t="str">
        <f t="shared" si="11"/>
        <v/>
      </c>
      <c r="Y25" s="7"/>
      <c r="Z25" s="58" t="str">
        <f t="shared" si="8"/>
        <v/>
      </c>
      <c r="AA25" s="58">
        <f t="shared" si="9"/>
        <v>12</v>
      </c>
    </row>
    <row r="26" spans="1:27" s="100" customFormat="1" ht="39" customHeight="1">
      <c r="A26" s="3"/>
      <c r="B26" s="74">
        <v>19</v>
      </c>
      <c r="C26" s="60"/>
      <c r="D26" s="11"/>
      <c r="E26" s="10"/>
      <c r="F26" s="11"/>
      <c r="G26" s="11"/>
      <c r="H26" s="61"/>
      <c r="I26" s="11"/>
      <c r="J26" s="38" t="b">
        <f t="shared" si="10"/>
        <v>0</v>
      </c>
      <c r="K26" s="67"/>
      <c r="L26" s="42" t="str">
        <f t="shared" si="0"/>
        <v/>
      </c>
      <c r="M26" s="41" t="str">
        <f t="shared" si="1"/>
        <v/>
      </c>
      <c r="N26" s="13"/>
      <c r="O26" s="45">
        <f t="shared" si="2"/>
        <v>0</v>
      </c>
      <c r="P26" s="45">
        <v>25700</v>
      </c>
      <c r="Q26" s="46">
        <f t="shared" si="3"/>
        <v>0</v>
      </c>
      <c r="R26" s="54" t="str">
        <f t="shared" si="4"/>
        <v/>
      </c>
      <c r="S26" s="55" t="str">
        <f t="shared" si="5"/>
        <v/>
      </c>
      <c r="T26" s="55" t="str">
        <f t="shared" si="6"/>
        <v/>
      </c>
      <c r="U26" s="56" t="str">
        <f t="shared" si="7"/>
        <v/>
      </c>
      <c r="V26" s="7"/>
      <c r="W26" s="8"/>
      <c r="X26" s="57" t="str">
        <f t="shared" si="11"/>
        <v/>
      </c>
      <c r="Y26" s="7"/>
      <c r="Z26" s="58" t="str">
        <f t="shared" si="8"/>
        <v/>
      </c>
      <c r="AA26" s="58">
        <f t="shared" si="9"/>
        <v>12</v>
      </c>
    </row>
    <row r="27" spans="1:27" s="100" customFormat="1" ht="39" customHeight="1">
      <c r="A27" s="3"/>
      <c r="B27" s="74">
        <v>20</v>
      </c>
      <c r="C27" s="60"/>
      <c r="D27" s="11"/>
      <c r="E27" s="10"/>
      <c r="F27" s="11"/>
      <c r="G27" s="11"/>
      <c r="H27" s="61"/>
      <c r="I27" s="11"/>
      <c r="J27" s="38" t="b">
        <f t="shared" si="10"/>
        <v>0</v>
      </c>
      <c r="K27" s="67"/>
      <c r="L27" s="42" t="str">
        <f t="shared" si="0"/>
        <v/>
      </c>
      <c r="M27" s="41" t="str">
        <f t="shared" si="1"/>
        <v/>
      </c>
      <c r="N27" s="13"/>
      <c r="O27" s="45">
        <f t="shared" si="2"/>
        <v>0</v>
      </c>
      <c r="P27" s="45">
        <v>25700</v>
      </c>
      <c r="Q27" s="46">
        <f t="shared" si="3"/>
        <v>0</v>
      </c>
      <c r="R27" s="54" t="str">
        <f t="shared" si="4"/>
        <v/>
      </c>
      <c r="S27" s="55" t="str">
        <f t="shared" si="5"/>
        <v/>
      </c>
      <c r="T27" s="55" t="str">
        <f t="shared" si="6"/>
        <v/>
      </c>
      <c r="U27" s="56" t="str">
        <f t="shared" si="7"/>
        <v/>
      </c>
      <c r="V27" s="7"/>
      <c r="W27" s="8"/>
      <c r="X27" s="57" t="str">
        <f t="shared" si="11"/>
        <v/>
      </c>
      <c r="Y27" s="7"/>
      <c r="Z27" s="58" t="str">
        <f t="shared" si="8"/>
        <v/>
      </c>
      <c r="AA27" s="58">
        <f t="shared" si="9"/>
        <v>12</v>
      </c>
    </row>
    <row r="28" spans="1:27" s="100" customFormat="1" ht="39" customHeight="1">
      <c r="A28" s="3"/>
      <c r="B28" s="74">
        <v>21</v>
      </c>
      <c r="C28" s="60"/>
      <c r="D28" s="11"/>
      <c r="E28" s="10"/>
      <c r="F28" s="11"/>
      <c r="G28" s="11"/>
      <c r="H28" s="61"/>
      <c r="I28" s="11"/>
      <c r="J28" s="38" t="b">
        <f t="shared" si="10"/>
        <v>0</v>
      </c>
      <c r="K28" s="67"/>
      <c r="L28" s="42" t="str">
        <f t="shared" si="0"/>
        <v/>
      </c>
      <c r="M28" s="41" t="str">
        <f t="shared" si="1"/>
        <v/>
      </c>
      <c r="N28" s="13"/>
      <c r="O28" s="45">
        <f t="shared" si="2"/>
        <v>0</v>
      </c>
      <c r="P28" s="45">
        <v>25700</v>
      </c>
      <c r="Q28" s="46">
        <f t="shared" si="3"/>
        <v>0</v>
      </c>
      <c r="R28" s="54" t="str">
        <f t="shared" si="4"/>
        <v/>
      </c>
      <c r="S28" s="55" t="str">
        <f t="shared" si="5"/>
        <v/>
      </c>
      <c r="T28" s="55" t="str">
        <f t="shared" si="6"/>
        <v/>
      </c>
      <c r="U28" s="56" t="str">
        <f t="shared" si="7"/>
        <v/>
      </c>
      <c r="V28" s="7"/>
      <c r="W28" s="8"/>
      <c r="X28" s="57" t="str">
        <f t="shared" si="11"/>
        <v/>
      </c>
      <c r="Y28" s="7"/>
      <c r="Z28" s="58" t="str">
        <f t="shared" si="8"/>
        <v/>
      </c>
      <c r="AA28" s="58">
        <f t="shared" si="9"/>
        <v>12</v>
      </c>
    </row>
    <row r="29" spans="1:27" s="100" customFormat="1" ht="39" customHeight="1">
      <c r="A29" s="3"/>
      <c r="B29" s="74">
        <v>22</v>
      </c>
      <c r="C29" s="60"/>
      <c r="D29" s="11"/>
      <c r="E29" s="10"/>
      <c r="F29" s="11"/>
      <c r="G29" s="11"/>
      <c r="H29" s="61"/>
      <c r="I29" s="11"/>
      <c r="J29" s="38" t="b">
        <f t="shared" si="10"/>
        <v>0</v>
      </c>
      <c r="K29" s="67"/>
      <c r="L29" s="42" t="str">
        <f t="shared" si="0"/>
        <v/>
      </c>
      <c r="M29" s="41" t="str">
        <f t="shared" si="1"/>
        <v/>
      </c>
      <c r="N29" s="13"/>
      <c r="O29" s="45">
        <f t="shared" si="2"/>
        <v>0</v>
      </c>
      <c r="P29" s="45">
        <v>25700</v>
      </c>
      <c r="Q29" s="46">
        <f t="shared" si="3"/>
        <v>0</v>
      </c>
      <c r="R29" s="54" t="str">
        <f t="shared" si="4"/>
        <v/>
      </c>
      <c r="S29" s="55" t="str">
        <f t="shared" si="5"/>
        <v/>
      </c>
      <c r="T29" s="55" t="str">
        <f t="shared" si="6"/>
        <v/>
      </c>
      <c r="U29" s="56" t="str">
        <f t="shared" si="7"/>
        <v/>
      </c>
      <c r="V29" s="7"/>
      <c r="W29" s="8"/>
      <c r="X29" s="57" t="str">
        <f t="shared" si="11"/>
        <v/>
      </c>
      <c r="Y29" s="7"/>
      <c r="Z29" s="58" t="str">
        <f t="shared" si="8"/>
        <v/>
      </c>
      <c r="AA29" s="58">
        <f t="shared" si="9"/>
        <v>12</v>
      </c>
    </row>
    <row r="30" spans="1:27" s="100" customFormat="1" ht="39" customHeight="1">
      <c r="A30" s="3"/>
      <c r="B30" s="74">
        <v>23</v>
      </c>
      <c r="C30" s="60"/>
      <c r="D30" s="11"/>
      <c r="E30" s="10"/>
      <c r="F30" s="11"/>
      <c r="G30" s="11"/>
      <c r="H30" s="61"/>
      <c r="I30" s="11"/>
      <c r="J30" s="38" t="b">
        <f t="shared" si="10"/>
        <v>0</v>
      </c>
      <c r="K30" s="67"/>
      <c r="L30" s="42" t="str">
        <f t="shared" si="0"/>
        <v/>
      </c>
      <c r="M30" s="41" t="str">
        <f t="shared" si="1"/>
        <v/>
      </c>
      <c r="N30" s="13"/>
      <c r="O30" s="45">
        <f t="shared" si="2"/>
        <v>0</v>
      </c>
      <c r="P30" s="45">
        <v>25700</v>
      </c>
      <c r="Q30" s="46">
        <f t="shared" si="3"/>
        <v>0</v>
      </c>
      <c r="R30" s="54" t="str">
        <f t="shared" si="4"/>
        <v/>
      </c>
      <c r="S30" s="55" t="str">
        <f t="shared" si="5"/>
        <v/>
      </c>
      <c r="T30" s="55" t="str">
        <f t="shared" si="6"/>
        <v/>
      </c>
      <c r="U30" s="56" t="str">
        <f t="shared" si="7"/>
        <v/>
      </c>
      <c r="V30" s="7"/>
      <c r="W30" s="8"/>
      <c r="X30" s="57" t="str">
        <f t="shared" si="11"/>
        <v/>
      </c>
      <c r="Y30" s="7"/>
      <c r="Z30" s="58" t="str">
        <f t="shared" si="8"/>
        <v/>
      </c>
      <c r="AA30" s="58">
        <f t="shared" si="9"/>
        <v>12</v>
      </c>
    </row>
    <row r="31" spans="1:27" s="100" customFormat="1" ht="39" customHeight="1">
      <c r="A31" s="3"/>
      <c r="B31" s="74">
        <v>24</v>
      </c>
      <c r="C31" s="60"/>
      <c r="D31" s="11"/>
      <c r="E31" s="10"/>
      <c r="F31" s="11"/>
      <c r="G31" s="11"/>
      <c r="H31" s="61"/>
      <c r="I31" s="11"/>
      <c r="J31" s="38" t="b">
        <f t="shared" si="10"/>
        <v>0</v>
      </c>
      <c r="K31" s="67"/>
      <c r="L31" s="42" t="str">
        <f t="shared" si="0"/>
        <v/>
      </c>
      <c r="M31" s="41" t="str">
        <f t="shared" si="1"/>
        <v/>
      </c>
      <c r="N31" s="13"/>
      <c r="O31" s="45">
        <f t="shared" si="2"/>
        <v>0</v>
      </c>
      <c r="P31" s="45">
        <v>25700</v>
      </c>
      <c r="Q31" s="46">
        <f t="shared" si="3"/>
        <v>0</v>
      </c>
      <c r="R31" s="54" t="str">
        <f t="shared" si="4"/>
        <v/>
      </c>
      <c r="S31" s="55" t="str">
        <f t="shared" si="5"/>
        <v/>
      </c>
      <c r="T31" s="55" t="str">
        <f t="shared" si="6"/>
        <v/>
      </c>
      <c r="U31" s="56" t="str">
        <f t="shared" si="7"/>
        <v/>
      </c>
      <c r="V31" s="7"/>
      <c r="W31" s="8"/>
      <c r="X31" s="57" t="str">
        <f t="shared" si="11"/>
        <v/>
      </c>
      <c r="Y31" s="7"/>
      <c r="Z31" s="58" t="str">
        <f t="shared" si="8"/>
        <v/>
      </c>
      <c r="AA31" s="58">
        <f t="shared" si="9"/>
        <v>12</v>
      </c>
    </row>
    <row r="32" spans="1:27" s="100" customFormat="1" ht="39" customHeight="1">
      <c r="A32" s="3"/>
      <c r="B32" s="74">
        <v>25</v>
      </c>
      <c r="C32" s="60"/>
      <c r="D32" s="11"/>
      <c r="E32" s="10"/>
      <c r="F32" s="11"/>
      <c r="G32" s="11"/>
      <c r="H32" s="61"/>
      <c r="I32" s="11"/>
      <c r="J32" s="38" t="b">
        <f t="shared" si="10"/>
        <v>0</v>
      </c>
      <c r="K32" s="67"/>
      <c r="L32" s="42" t="str">
        <f t="shared" si="0"/>
        <v/>
      </c>
      <c r="M32" s="41" t="str">
        <f t="shared" si="1"/>
        <v/>
      </c>
      <c r="N32" s="13"/>
      <c r="O32" s="45">
        <f t="shared" si="2"/>
        <v>0</v>
      </c>
      <c r="P32" s="45">
        <v>25700</v>
      </c>
      <c r="Q32" s="46">
        <f t="shared" si="3"/>
        <v>0</v>
      </c>
      <c r="R32" s="54" t="str">
        <f t="shared" si="4"/>
        <v/>
      </c>
      <c r="S32" s="55" t="str">
        <f t="shared" si="5"/>
        <v/>
      </c>
      <c r="T32" s="55" t="str">
        <f t="shared" si="6"/>
        <v/>
      </c>
      <c r="U32" s="56" t="str">
        <f t="shared" si="7"/>
        <v/>
      </c>
      <c r="V32" s="7"/>
      <c r="W32" s="8"/>
      <c r="X32" s="57" t="str">
        <f t="shared" si="11"/>
        <v/>
      </c>
      <c r="Y32" s="7"/>
      <c r="Z32" s="58" t="str">
        <f t="shared" si="8"/>
        <v/>
      </c>
      <c r="AA32" s="58">
        <f t="shared" si="9"/>
        <v>12</v>
      </c>
    </row>
    <row r="33" spans="1:27" s="100" customFormat="1" ht="39" customHeight="1">
      <c r="A33" s="3"/>
      <c r="B33" s="74">
        <v>26</v>
      </c>
      <c r="C33" s="60"/>
      <c r="D33" s="11"/>
      <c r="E33" s="10"/>
      <c r="F33" s="11"/>
      <c r="G33" s="11"/>
      <c r="H33" s="61"/>
      <c r="I33" s="11"/>
      <c r="J33" s="38" t="b">
        <f t="shared" si="10"/>
        <v>0</v>
      </c>
      <c r="K33" s="67"/>
      <c r="L33" s="42" t="str">
        <f t="shared" si="0"/>
        <v/>
      </c>
      <c r="M33" s="41" t="str">
        <f t="shared" si="1"/>
        <v/>
      </c>
      <c r="N33" s="13"/>
      <c r="O33" s="45">
        <f t="shared" si="2"/>
        <v>0</v>
      </c>
      <c r="P33" s="45">
        <v>25700</v>
      </c>
      <c r="Q33" s="46">
        <f t="shared" si="3"/>
        <v>0</v>
      </c>
      <c r="R33" s="54" t="str">
        <f t="shared" si="4"/>
        <v/>
      </c>
      <c r="S33" s="55" t="str">
        <f t="shared" si="5"/>
        <v/>
      </c>
      <c r="T33" s="55" t="str">
        <f t="shared" si="6"/>
        <v/>
      </c>
      <c r="U33" s="56" t="str">
        <f t="shared" si="7"/>
        <v/>
      </c>
      <c r="V33" s="7"/>
      <c r="W33" s="8"/>
      <c r="X33" s="57" t="str">
        <f t="shared" si="11"/>
        <v/>
      </c>
      <c r="Y33" s="7"/>
      <c r="Z33" s="58" t="str">
        <f t="shared" si="8"/>
        <v/>
      </c>
      <c r="AA33" s="58">
        <f t="shared" si="9"/>
        <v>12</v>
      </c>
    </row>
    <row r="34" spans="1:27" s="100" customFormat="1" ht="39" customHeight="1">
      <c r="A34" s="3"/>
      <c r="B34" s="74">
        <v>27</v>
      </c>
      <c r="C34" s="60"/>
      <c r="D34" s="11"/>
      <c r="E34" s="10"/>
      <c r="F34" s="11"/>
      <c r="G34" s="11"/>
      <c r="H34" s="61"/>
      <c r="I34" s="11"/>
      <c r="J34" s="38" t="b">
        <f t="shared" si="10"/>
        <v>0</v>
      </c>
      <c r="K34" s="67"/>
      <c r="L34" s="42" t="str">
        <f t="shared" si="0"/>
        <v/>
      </c>
      <c r="M34" s="41" t="str">
        <f t="shared" si="1"/>
        <v/>
      </c>
      <c r="N34" s="13"/>
      <c r="O34" s="45">
        <f t="shared" si="2"/>
        <v>0</v>
      </c>
      <c r="P34" s="45">
        <v>25700</v>
      </c>
      <c r="Q34" s="46">
        <f t="shared" si="3"/>
        <v>0</v>
      </c>
      <c r="R34" s="54" t="str">
        <f t="shared" si="4"/>
        <v/>
      </c>
      <c r="S34" s="55" t="str">
        <f t="shared" si="5"/>
        <v/>
      </c>
      <c r="T34" s="55" t="str">
        <f t="shared" si="6"/>
        <v/>
      </c>
      <c r="U34" s="56" t="str">
        <f t="shared" si="7"/>
        <v/>
      </c>
      <c r="V34" s="7"/>
      <c r="W34" s="8"/>
      <c r="X34" s="57" t="str">
        <f t="shared" si="11"/>
        <v/>
      </c>
      <c r="Y34" s="7"/>
      <c r="Z34" s="58" t="str">
        <f t="shared" si="8"/>
        <v/>
      </c>
      <c r="AA34" s="58">
        <f t="shared" si="9"/>
        <v>12</v>
      </c>
    </row>
    <row r="35" spans="1:27" s="100" customFormat="1" ht="39" customHeight="1">
      <c r="A35" s="3"/>
      <c r="B35" s="74">
        <v>28</v>
      </c>
      <c r="C35" s="60"/>
      <c r="D35" s="11"/>
      <c r="E35" s="10"/>
      <c r="F35" s="11"/>
      <c r="G35" s="11"/>
      <c r="H35" s="61"/>
      <c r="I35" s="11"/>
      <c r="J35" s="38" t="b">
        <f t="shared" si="10"/>
        <v>0</v>
      </c>
      <c r="K35" s="67"/>
      <c r="L35" s="42" t="str">
        <f t="shared" si="0"/>
        <v/>
      </c>
      <c r="M35" s="41" t="str">
        <f t="shared" si="1"/>
        <v/>
      </c>
      <c r="N35" s="13"/>
      <c r="O35" s="45">
        <f t="shared" si="2"/>
        <v>0</v>
      </c>
      <c r="P35" s="45">
        <v>25700</v>
      </c>
      <c r="Q35" s="46">
        <f t="shared" si="3"/>
        <v>0</v>
      </c>
      <c r="R35" s="54" t="str">
        <f t="shared" si="4"/>
        <v/>
      </c>
      <c r="S35" s="55" t="str">
        <f t="shared" si="5"/>
        <v/>
      </c>
      <c r="T35" s="55" t="str">
        <f t="shared" si="6"/>
        <v/>
      </c>
      <c r="U35" s="56" t="str">
        <f t="shared" si="7"/>
        <v/>
      </c>
      <c r="V35" s="7"/>
      <c r="W35" s="8"/>
      <c r="X35" s="57" t="str">
        <f t="shared" si="11"/>
        <v/>
      </c>
      <c r="Y35" s="7"/>
      <c r="Z35" s="58" t="str">
        <f t="shared" si="8"/>
        <v/>
      </c>
      <c r="AA35" s="58">
        <f t="shared" si="9"/>
        <v>12</v>
      </c>
    </row>
    <row r="36" spans="1:27" s="100" customFormat="1" ht="39" customHeight="1">
      <c r="A36" s="3"/>
      <c r="B36" s="74">
        <v>29</v>
      </c>
      <c r="C36" s="60"/>
      <c r="D36" s="11"/>
      <c r="E36" s="10"/>
      <c r="F36" s="11"/>
      <c r="G36" s="11"/>
      <c r="H36" s="61"/>
      <c r="I36" s="11"/>
      <c r="J36" s="38" t="b">
        <f t="shared" si="10"/>
        <v>0</v>
      </c>
      <c r="K36" s="67"/>
      <c r="L36" s="42" t="str">
        <f t="shared" si="0"/>
        <v/>
      </c>
      <c r="M36" s="41" t="str">
        <f t="shared" si="1"/>
        <v/>
      </c>
      <c r="N36" s="13"/>
      <c r="O36" s="45">
        <f t="shared" si="2"/>
        <v>0</v>
      </c>
      <c r="P36" s="45">
        <v>25700</v>
      </c>
      <c r="Q36" s="46">
        <f t="shared" si="3"/>
        <v>0</v>
      </c>
      <c r="R36" s="54" t="str">
        <f t="shared" si="4"/>
        <v/>
      </c>
      <c r="S36" s="55" t="str">
        <f t="shared" si="5"/>
        <v/>
      </c>
      <c r="T36" s="55" t="str">
        <f t="shared" si="6"/>
        <v/>
      </c>
      <c r="U36" s="56" t="str">
        <f t="shared" si="7"/>
        <v/>
      </c>
      <c r="V36" s="7"/>
      <c r="W36" s="8"/>
      <c r="X36" s="57" t="str">
        <f t="shared" si="11"/>
        <v/>
      </c>
      <c r="Y36" s="7"/>
      <c r="Z36" s="58" t="str">
        <f t="shared" si="8"/>
        <v/>
      </c>
      <c r="AA36" s="58">
        <f t="shared" si="9"/>
        <v>12</v>
      </c>
    </row>
    <row r="37" spans="1:27" s="100" customFormat="1" ht="39" customHeight="1">
      <c r="A37" s="3"/>
      <c r="B37" s="74">
        <v>30</v>
      </c>
      <c r="C37" s="60"/>
      <c r="D37" s="11"/>
      <c r="E37" s="10"/>
      <c r="F37" s="11"/>
      <c r="G37" s="11"/>
      <c r="H37" s="61"/>
      <c r="I37" s="11"/>
      <c r="J37" s="38" t="b">
        <f t="shared" si="10"/>
        <v>0</v>
      </c>
      <c r="K37" s="67"/>
      <c r="L37" s="42" t="str">
        <f t="shared" si="0"/>
        <v/>
      </c>
      <c r="M37" s="41" t="str">
        <f t="shared" si="1"/>
        <v/>
      </c>
      <c r="N37" s="13"/>
      <c r="O37" s="45">
        <f t="shared" si="2"/>
        <v>0</v>
      </c>
      <c r="P37" s="45">
        <v>25700</v>
      </c>
      <c r="Q37" s="46">
        <f t="shared" si="3"/>
        <v>0</v>
      </c>
      <c r="R37" s="54" t="str">
        <f t="shared" si="4"/>
        <v/>
      </c>
      <c r="S37" s="55" t="str">
        <f t="shared" si="5"/>
        <v/>
      </c>
      <c r="T37" s="55" t="str">
        <f t="shared" si="6"/>
        <v/>
      </c>
      <c r="U37" s="56" t="str">
        <f t="shared" si="7"/>
        <v/>
      </c>
      <c r="V37" s="7"/>
      <c r="W37" s="8"/>
      <c r="X37" s="57" t="str">
        <f t="shared" si="11"/>
        <v/>
      </c>
      <c r="Y37" s="7"/>
      <c r="Z37" s="58" t="str">
        <f t="shared" si="8"/>
        <v/>
      </c>
      <c r="AA37" s="58">
        <f t="shared" si="9"/>
        <v>12</v>
      </c>
    </row>
    <row r="38" spans="1:27" s="100" customFormat="1" ht="39" customHeight="1">
      <c r="A38" s="3"/>
      <c r="B38" s="74">
        <v>31</v>
      </c>
      <c r="C38" s="60"/>
      <c r="D38" s="11"/>
      <c r="E38" s="10"/>
      <c r="F38" s="11"/>
      <c r="G38" s="11"/>
      <c r="H38" s="61"/>
      <c r="I38" s="11"/>
      <c r="J38" s="38" t="b">
        <f t="shared" si="10"/>
        <v>0</v>
      </c>
      <c r="K38" s="67"/>
      <c r="L38" s="42" t="str">
        <f t="shared" si="0"/>
        <v/>
      </c>
      <c r="M38" s="41" t="str">
        <f t="shared" si="1"/>
        <v/>
      </c>
      <c r="N38" s="13"/>
      <c r="O38" s="45">
        <f t="shared" si="2"/>
        <v>0</v>
      </c>
      <c r="P38" s="45">
        <v>25700</v>
      </c>
      <c r="Q38" s="46">
        <f t="shared" si="3"/>
        <v>0</v>
      </c>
      <c r="R38" s="54" t="str">
        <f t="shared" si="4"/>
        <v/>
      </c>
      <c r="S38" s="55" t="str">
        <f t="shared" si="5"/>
        <v/>
      </c>
      <c r="T38" s="55" t="str">
        <f t="shared" si="6"/>
        <v/>
      </c>
      <c r="U38" s="56" t="str">
        <f t="shared" si="7"/>
        <v/>
      </c>
      <c r="V38" s="7"/>
      <c r="W38" s="8"/>
      <c r="X38" s="57" t="str">
        <f t="shared" si="11"/>
        <v/>
      </c>
      <c r="Y38" s="7"/>
      <c r="Z38" s="58" t="str">
        <f t="shared" si="8"/>
        <v/>
      </c>
      <c r="AA38" s="58">
        <f t="shared" si="9"/>
        <v>12</v>
      </c>
    </row>
    <row r="39" spans="1:27" s="100" customFormat="1" ht="39" customHeight="1">
      <c r="A39" s="3"/>
      <c r="B39" s="74">
        <v>32</v>
      </c>
      <c r="C39" s="60"/>
      <c r="D39" s="11"/>
      <c r="E39" s="10"/>
      <c r="F39" s="11"/>
      <c r="G39" s="11"/>
      <c r="H39" s="61"/>
      <c r="I39" s="11"/>
      <c r="J39" s="38" t="b">
        <f t="shared" si="10"/>
        <v>0</v>
      </c>
      <c r="K39" s="67"/>
      <c r="L39" s="42" t="str">
        <f t="shared" si="0"/>
        <v/>
      </c>
      <c r="M39" s="41" t="str">
        <f t="shared" si="1"/>
        <v/>
      </c>
      <c r="N39" s="13"/>
      <c r="O39" s="45">
        <f t="shared" si="2"/>
        <v>0</v>
      </c>
      <c r="P39" s="45">
        <v>25700</v>
      </c>
      <c r="Q39" s="46">
        <f t="shared" si="3"/>
        <v>0</v>
      </c>
      <c r="R39" s="54" t="str">
        <f t="shared" si="4"/>
        <v/>
      </c>
      <c r="S39" s="55" t="str">
        <f t="shared" si="5"/>
        <v/>
      </c>
      <c r="T39" s="55" t="str">
        <f t="shared" si="6"/>
        <v/>
      </c>
      <c r="U39" s="56" t="str">
        <f t="shared" si="7"/>
        <v/>
      </c>
      <c r="V39" s="7"/>
      <c r="W39" s="8"/>
      <c r="X39" s="57" t="str">
        <f t="shared" si="11"/>
        <v/>
      </c>
      <c r="Y39" s="7"/>
      <c r="Z39" s="58" t="str">
        <f t="shared" si="8"/>
        <v/>
      </c>
      <c r="AA39" s="58">
        <f t="shared" si="9"/>
        <v>12</v>
      </c>
    </row>
    <row r="40" spans="1:27" s="100" customFormat="1" ht="39" customHeight="1">
      <c r="A40" s="3"/>
      <c r="B40" s="74">
        <v>33</v>
      </c>
      <c r="C40" s="60"/>
      <c r="D40" s="11"/>
      <c r="E40" s="10"/>
      <c r="F40" s="11"/>
      <c r="G40" s="11"/>
      <c r="H40" s="61"/>
      <c r="I40" s="11"/>
      <c r="J40" s="38" t="b">
        <f t="shared" si="10"/>
        <v>0</v>
      </c>
      <c r="K40" s="67"/>
      <c r="L40" s="42" t="str">
        <f t="shared" si="0"/>
        <v/>
      </c>
      <c r="M40" s="41" t="str">
        <f t="shared" si="1"/>
        <v/>
      </c>
      <c r="N40" s="13"/>
      <c r="O40" s="45">
        <f t="shared" si="2"/>
        <v>0</v>
      </c>
      <c r="P40" s="45">
        <v>25700</v>
      </c>
      <c r="Q40" s="46">
        <f t="shared" si="3"/>
        <v>0</v>
      </c>
      <c r="R40" s="54" t="str">
        <f t="shared" si="4"/>
        <v/>
      </c>
      <c r="S40" s="55" t="str">
        <f t="shared" si="5"/>
        <v/>
      </c>
      <c r="T40" s="55" t="str">
        <f t="shared" si="6"/>
        <v/>
      </c>
      <c r="U40" s="56" t="str">
        <f t="shared" si="7"/>
        <v/>
      </c>
      <c r="V40" s="7"/>
      <c r="W40" s="8"/>
      <c r="X40" s="57" t="str">
        <f t="shared" si="11"/>
        <v/>
      </c>
      <c r="Y40" s="7"/>
      <c r="Z40" s="58" t="str">
        <f t="shared" si="8"/>
        <v/>
      </c>
      <c r="AA40" s="58">
        <f t="shared" si="9"/>
        <v>12</v>
      </c>
    </row>
    <row r="41" spans="1:27" s="100" customFormat="1" ht="39" customHeight="1">
      <c r="A41" s="3"/>
      <c r="B41" s="74">
        <v>34</v>
      </c>
      <c r="C41" s="60"/>
      <c r="D41" s="11"/>
      <c r="E41" s="10"/>
      <c r="F41" s="11"/>
      <c r="G41" s="11"/>
      <c r="H41" s="61"/>
      <c r="I41" s="11"/>
      <c r="J41" s="38" t="b">
        <f t="shared" si="10"/>
        <v>0</v>
      </c>
      <c r="K41" s="67"/>
      <c r="L41" s="42" t="str">
        <f t="shared" si="0"/>
        <v/>
      </c>
      <c r="M41" s="41" t="str">
        <f t="shared" si="1"/>
        <v/>
      </c>
      <c r="N41" s="13"/>
      <c r="O41" s="45">
        <f t="shared" si="2"/>
        <v>0</v>
      </c>
      <c r="P41" s="45">
        <v>25700</v>
      </c>
      <c r="Q41" s="46">
        <f t="shared" si="3"/>
        <v>0</v>
      </c>
      <c r="R41" s="54" t="str">
        <f t="shared" si="4"/>
        <v/>
      </c>
      <c r="S41" s="55" t="str">
        <f t="shared" si="5"/>
        <v/>
      </c>
      <c r="T41" s="55" t="str">
        <f t="shared" si="6"/>
        <v/>
      </c>
      <c r="U41" s="56" t="str">
        <f t="shared" si="7"/>
        <v/>
      </c>
      <c r="V41" s="7"/>
      <c r="W41" s="8"/>
      <c r="X41" s="57" t="str">
        <f t="shared" si="11"/>
        <v/>
      </c>
      <c r="Y41" s="7"/>
      <c r="Z41" s="58" t="str">
        <f t="shared" si="8"/>
        <v/>
      </c>
      <c r="AA41" s="58">
        <f t="shared" si="9"/>
        <v>12</v>
      </c>
    </row>
    <row r="42" spans="1:27" s="100" customFormat="1" ht="39" customHeight="1">
      <c r="A42" s="3"/>
      <c r="B42" s="74">
        <v>35</v>
      </c>
      <c r="C42" s="60"/>
      <c r="D42" s="11"/>
      <c r="E42" s="10"/>
      <c r="F42" s="11"/>
      <c r="G42" s="11"/>
      <c r="H42" s="61"/>
      <c r="I42" s="11"/>
      <c r="J42" s="38" t="b">
        <f t="shared" si="10"/>
        <v>0</v>
      </c>
      <c r="K42" s="67"/>
      <c r="L42" s="42" t="str">
        <f t="shared" si="0"/>
        <v/>
      </c>
      <c r="M42" s="41" t="str">
        <f t="shared" si="1"/>
        <v/>
      </c>
      <c r="N42" s="13"/>
      <c r="O42" s="45">
        <f t="shared" si="2"/>
        <v>0</v>
      </c>
      <c r="P42" s="45">
        <v>25700</v>
      </c>
      <c r="Q42" s="46">
        <f t="shared" si="3"/>
        <v>0</v>
      </c>
      <c r="R42" s="54" t="str">
        <f t="shared" si="4"/>
        <v/>
      </c>
      <c r="S42" s="55" t="str">
        <f t="shared" si="5"/>
        <v/>
      </c>
      <c r="T42" s="55" t="str">
        <f t="shared" si="6"/>
        <v/>
      </c>
      <c r="U42" s="56" t="str">
        <f t="shared" si="7"/>
        <v/>
      </c>
      <c r="V42" s="7"/>
      <c r="W42" s="8"/>
      <c r="X42" s="57" t="str">
        <f t="shared" si="11"/>
        <v/>
      </c>
      <c r="Y42" s="7"/>
      <c r="Z42" s="58" t="str">
        <f t="shared" si="8"/>
        <v/>
      </c>
      <c r="AA42" s="58">
        <f t="shared" si="9"/>
        <v>12</v>
      </c>
    </row>
    <row r="43" spans="1:27" s="100" customFormat="1" ht="39" customHeight="1">
      <c r="A43" s="3"/>
      <c r="B43" s="74">
        <v>36</v>
      </c>
      <c r="C43" s="60"/>
      <c r="D43" s="11"/>
      <c r="E43" s="10"/>
      <c r="F43" s="11"/>
      <c r="G43" s="11"/>
      <c r="H43" s="61"/>
      <c r="I43" s="11"/>
      <c r="J43" s="38" t="b">
        <f t="shared" si="10"/>
        <v>0</v>
      </c>
      <c r="K43" s="67"/>
      <c r="L43" s="42" t="str">
        <f t="shared" si="0"/>
        <v/>
      </c>
      <c r="M43" s="41" t="str">
        <f t="shared" si="1"/>
        <v/>
      </c>
      <c r="N43" s="13"/>
      <c r="O43" s="45">
        <f t="shared" si="2"/>
        <v>0</v>
      </c>
      <c r="P43" s="45">
        <v>25700</v>
      </c>
      <c r="Q43" s="46">
        <f t="shared" si="3"/>
        <v>0</v>
      </c>
      <c r="R43" s="54" t="str">
        <f t="shared" si="4"/>
        <v/>
      </c>
      <c r="S43" s="55" t="str">
        <f t="shared" si="5"/>
        <v/>
      </c>
      <c r="T43" s="55" t="str">
        <f t="shared" si="6"/>
        <v/>
      </c>
      <c r="U43" s="56" t="str">
        <f t="shared" si="7"/>
        <v/>
      </c>
      <c r="V43" s="7"/>
      <c r="W43" s="8"/>
      <c r="X43" s="57" t="str">
        <f t="shared" si="11"/>
        <v/>
      </c>
      <c r="Y43" s="7"/>
      <c r="Z43" s="58" t="str">
        <f t="shared" si="8"/>
        <v/>
      </c>
      <c r="AA43" s="58">
        <f t="shared" si="9"/>
        <v>12</v>
      </c>
    </row>
    <row r="44" spans="1:27" s="100" customFormat="1" ht="39" customHeight="1">
      <c r="A44" s="3"/>
      <c r="B44" s="74">
        <v>37</v>
      </c>
      <c r="C44" s="60"/>
      <c r="D44" s="11"/>
      <c r="E44" s="10"/>
      <c r="F44" s="11"/>
      <c r="G44" s="11"/>
      <c r="H44" s="61"/>
      <c r="I44" s="11"/>
      <c r="J44" s="38" t="b">
        <f t="shared" si="10"/>
        <v>0</v>
      </c>
      <c r="K44" s="67"/>
      <c r="L44" s="42" t="str">
        <f t="shared" si="0"/>
        <v/>
      </c>
      <c r="M44" s="41" t="str">
        <f t="shared" si="1"/>
        <v/>
      </c>
      <c r="N44" s="13"/>
      <c r="O44" s="45">
        <f t="shared" si="2"/>
        <v>0</v>
      </c>
      <c r="P44" s="45">
        <v>25700</v>
      </c>
      <c r="Q44" s="46">
        <f t="shared" si="3"/>
        <v>0</v>
      </c>
      <c r="R44" s="54" t="str">
        <f t="shared" si="4"/>
        <v/>
      </c>
      <c r="S44" s="55" t="str">
        <f t="shared" si="5"/>
        <v/>
      </c>
      <c r="T44" s="55" t="str">
        <f t="shared" si="6"/>
        <v/>
      </c>
      <c r="U44" s="56" t="str">
        <f t="shared" si="7"/>
        <v/>
      </c>
      <c r="V44" s="7"/>
      <c r="W44" s="8"/>
      <c r="X44" s="57" t="str">
        <f t="shared" si="11"/>
        <v/>
      </c>
      <c r="Y44" s="7"/>
      <c r="Z44" s="58" t="str">
        <f t="shared" si="8"/>
        <v/>
      </c>
      <c r="AA44" s="58">
        <f t="shared" si="9"/>
        <v>12</v>
      </c>
    </row>
    <row r="45" spans="1:27" s="100" customFormat="1" ht="39" customHeight="1">
      <c r="A45" s="3"/>
      <c r="B45" s="74">
        <v>38</v>
      </c>
      <c r="C45" s="60"/>
      <c r="D45" s="11"/>
      <c r="E45" s="10"/>
      <c r="F45" s="11"/>
      <c r="G45" s="11"/>
      <c r="H45" s="61"/>
      <c r="I45" s="11"/>
      <c r="J45" s="38" t="b">
        <f t="shared" si="10"/>
        <v>0</v>
      </c>
      <c r="K45" s="67"/>
      <c r="L45" s="42" t="str">
        <f t="shared" si="0"/>
        <v/>
      </c>
      <c r="M45" s="41" t="str">
        <f t="shared" si="1"/>
        <v/>
      </c>
      <c r="N45" s="13"/>
      <c r="O45" s="45">
        <f t="shared" si="2"/>
        <v>0</v>
      </c>
      <c r="P45" s="45">
        <v>25700</v>
      </c>
      <c r="Q45" s="46">
        <f t="shared" si="3"/>
        <v>0</v>
      </c>
      <c r="R45" s="54" t="str">
        <f t="shared" si="4"/>
        <v/>
      </c>
      <c r="S45" s="55" t="str">
        <f t="shared" si="5"/>
        <v/>
      </c>
      <c r="T45" s="55" t="str">
        <f t="shared" si="6"/>
        <v/>
      </c>
      <c r="U45" s="56" t="str">
        <f t="shared" si="7"/>
        <v/>
      </c>
      <c r="V45" s="7"/>
      <c r="W45" s="8"/>
      <c r="X45" s="57" t="str">
        <f t="shared" si="11"/>
        <v/>
      </c>
      <c r="Y45" s="7"/>
      <c r="Z45" s="58" t="str">
        <f t="shared" si="8"/>
        <v/>
      </c>
      <c r="AA45" s="58">
        <f t="shared" si="9"/>
        <v>12</v>
      </c>
    </row>
    <row r="46" spans="1:27" s="100" customFormat="1" ht="39" customHeight="1">
      <c r="A46" s="3"/>
      <c r="B46" s="74">
        <v>39</v>
      </c>
      <c r="C46" s="60"/>
      <c r="D46" s="11"/>
      <c r="E46" s="10"/>
      <c r="F46" s="11"/>
      <c r="G46" s="11"/>
      <c r="H46" s="61"/>
      <c r="I46" s="11"/>
      <c r="J46" s="38" t="b">
        <f t="shared" si="10"/>
        <v>0</v>
      </c>
      <c r="K46" s="67"/>
      <c r="L46" s="42" t="str">
        <f t="shared" si="0"/>
        <v/>
      </c>
      <c r="M46" s="41" t="str">
        <f t="shared" si="1"/>
        <v/>
      </c>
      <c r="N46" s="13"/>
      <c r="O46" s="45">
        <f t="shared" si="2"/>
        <v>0</v>
      </c>
      <c r="P46" s="45">
        <v>25700</v>
      </c>
      <c r="Q46" s="46">
        <f t="shared" si="3"/>
        <v>0</v>
      </c>
      <c r="R46" s="54" t="str">
        <f t="shared" si="4"/>
        <v/>
      </c>
      <c r="S46" s="55" t="str">
        <f t="shared" si="5"/>
        <v/>
      </c>
      <c r="T46" s="55" t="str">
        <f t="shared" si="6"/>
        <v/>
      </c>
      <c r="U46" s="56" t="str">
        <f t="shared" si="7"/>
        <v/>
      </c>
      <c r="V46" s="7"/>
      <c r="W46" s="8"/>
      <c r="X46" s="57" t="str">
        <f t="shared" si="11"/>
        <v/>
      </c>
      <c r="Y46" s="7"/>
      <c r="Z46" s="58" t="str">
        <f t="shared" si="8"/>
        <v/>
      </c>
      <c r="AA46" s="58">
        <f t="shared" si="9"/>
        <v>12</v>
      </c>
    </row>
    <row r="47" spans="1:27" s="100" customFormat="1" ht="39" customHeight="1">
      <c r="A47" s="3"/>
      <c r="B47" s="74">
        <v>40</v>
      </c>
      <c r="C47" s="60"/>
      <c r="D47" s="11"/>
      <c r="E47" s="10"/>
      <c r="F47" s="11"/>
      <c r="G47" s="11"/>
      <c r="H47" s="61"/>
      <c r="I47" s="11"/>
      <c r="J47" s="38" t="b">
        <f t="shared" si="10"/>
        <v>0</v>
      </c>
      <c r="K47" s="67"/>
      <c r="L47" s="42" t="str">
        <f t="shared" si="0"/>
        <v/>
      </c>
      <c r="M47" s="41" t="str">
        <f t="shared" si="1"/>
        <v/>
      </c>
      <c r="N47" s="13"/>
      <c r="O47" s="45">
        <f t="shared" si="2"/>
        <v>0</v>
      </c>
      <c r="P47" s="45">
        <v>25700</v>
      </c>
      <c r="Q47" s="46">
        <f t="shared" si="3"/>
        <v>0</v>
      </c>
      <c r="R47" s="54" t="str">
        <f t="shared" si="4"/>
        <v/>
      </c>
      <c r="S47" s="55" t="str">
        <f t="shared" si="5"/>
        <v/>
      </c>
      <c r="T47" s="55" t="str">
        <f t="shared" si="6"/>
        <v/>
      </c>
      <c r="U47" s="56" t="str">
        <f t="shared" si="7"/>
        <v/>
      </c>
      <c r="V47" s="7"/>
      <c r="W47" s="8"/>
      <c r="X47" s="57" t="str">
        <f t="shared" si="11"/>
        <v/>
      </c>
      <c r="Y47" s="7"/>
      <c r="Z47" s="58" t="str">
        <f t="shared" si="8"/>
        <v/>
      </c>
      <c r="AA47" s="58">
        <f t="shared" si="9"/>
        <v>12</v>
      </c>
    </row>
    <row r="48" spans="1:27" s="100" customFormat="1" ht="39" customHeight="1">
      <c r="A48" s="3"/>
      <c r="B48" s="74">
        <v>41</v>
      </c>
      <c r="C48" s="60"/>
      <c r="D48" s="11"/>
      <c r="E48" s="10"/>
      <c r="F48" s="11"/>
      <c r="G48" s="11"/>
      <c r="H48" s="61"/>
      <c r="I48" s="11"/>
      <c r="J48" s="38" t="b">
        <f t="shared" si="10"/>
        <v>0</v>
      </c>
      <c r="K48" s="67"/>
      <c r="L48" s="42" t="str">
        <f t="shared" si="0"/>
        <v/>
      </c>
      <c r="M48" s="41" t="str">
        <f t="shared" si="1"/>
        <v/>
      </c>
      <c r="N48" s="13"/>
      <c r="O48" s="45">
        <f t="shared" si="2"/>
        <v>0</v>
      </c>
      <c r="P48" s="45">
        <v>25700</v>
      </c>
      <c r="Q48" s="46">
        <f t="shared" si="3"/>
        <v>0</v>
      </c>
      <c r="R48" s="54" t="str">
        <f t="shared" si="4"/>
        <v/>
      </c>
      <c r="S48" s="55" t="str">
        <f t="shared" si="5"/>
        <v/>
      </c>
      <c r="T48" s="55" t="str">
        <f t="shared" si="6"/>
        <v/>
      </c>
      <c r="U48" s="56" t="str">
        <f t="shared" si="7"/>
        <v/>
      </c>
      <c r="V48" s="7"/>
      <c r="W48" s="8"/>
      <c r="X48" s="57" t="str">
        <f t="shared" si="11"/>
        <v/>
      </c>
      <c r="Y48" s="7"/>
      <c r="Z48" s="58" t="str">
        <f t="shared" si="8"/>
        <v/>
      </c>
      <c r="AA48" s="58">
        <f t="shared" si="9"/>
        <v>12</v>
      </c>
    </row>
    <row r="49" spans="1:27" s="100" customFormat="1" ht="39" customHeight="1">
      <c r="A49" s="3"/>
      <c r="B49" s="74">
        <v>42</v>
      </c>
      <c r="C49" s="60"/>
      <c r="D49" s="11"/>
      <c r="E49" s="10"/>
      <c r="F49" s="11"/>
      <c r="G49" s="11"/>
      <c r="H49" s="61"/>
      <c r="I49" s="11"/>
      <c r="J49" s="38" t="b">
        <f t="shared" si="10"/>
        <v>0</v>
      </c>
      <c r="K49" s="67"/>
      <c r="L49" s="42" t="str">
        <f t="shared" si="0"/>
        <v/>
      </c>
      <c r="M49" s="41" t="str">
        <f t="shared" si="1"/>
        <v/>
      </c>
      <c r="N49" s="13"/>
      <c r="O49" s="45">
        <f t="shared" si="2"/>
        <v>0</v>
      </c>
      <c r="P49" s="45">
        <v>25700</v>
      </c>
      <c r="Q49" s="46">
        <f t="shared" si="3"/>
        <v>0</v>
      </c>
      <c r="R49" s="54" t="str">
        <f t="shared" si="4"/>
        <v/>
      </c>
      <c r="S49" s="55" t="str">
        <f t="shared" si="5"/>
        <v/>
      </c>
      <c r="T49" s="55" t="str">
        <f t="shared" si="6"/>
        <v/>
      </c>
      <c r="U49" s="56" t="str">
        <f t="shared" si="7"/>
        <v/>
      </c>
      <c r="V49" s="7"/>
      <c r="W49" s="8"/>
      <c r="X49" s="57" t="str">
        <f t="shared" si="11"/>
        <v/>
      </c>
      <c r="Y49" s="7"/>
      <c r="Z49" s="58" t="str">
        <f t="shared" si="8"/>
        <v/>
      </c>
      <c r="AA49" s="58">
        <f t="shared" si="9"/>
        <v>12</v>
      </c>
    </row>
    <row r="50" spans="1:27" s="100" customFormat="1" ht="39" customHeight="1">
      <c r="A50" s="3"/>
      <c r="B50" s="74">
        <v>43</v>
      </c>
      <c r="C50" s="60"/>
      <c r="D50" s="11"/>
      <c r="E50" s="10"/>
      <c r="F50" s="11"/>
      <c r="G50" s="11"/>
      <c r="H50" s="61"/>
      <c r="I50" s="11"/>
      <c r="J50" s="38" t="b">
        <f t="shared" si="10"/>
        <v>0</v>
      </c>
      <c r="K50" s="67"/>
      <c r="L50" s="42" t="str">
        <f t="shared" si="0"/>
        <v/>
      </c>
      <c r="M50" s="41" t="str">
        <f t="shared" si="1"/>
        <v/>
      </c>
      <c r="N50" s="13"/>
      <c r="O50" s="45">
        <f t="shared" si="2"/>
        <v>0</v>
      </c>
      <c r="P50" s="45">
        <v>25700</v>
      </c>
      <c r="Q50" s="46">
        <f t="shared" si="3"/>
        <v>0</v>
      </c>
      <c r="R50" s="54" t="str">
        <f t="shared" si="4"/>
        <v/>
      </c>
      <c r="S50" s="55" t="str">
        <f t="shared" si="5"/>
        <v/>
      </c>
      <c r="T50" s="55" t="str">
        <f t="shared" si="6"/>
        <v/>
      </c>
      <c r="U50" s="56" t="str">
        <f t="shared" si="7"/>
        <v/>
      </c>
      <c r="V50" s="7"/>
      <c r="W50" s="8"/>
      <c r="X50" s="57" t="str">
        <f t="shared" si="11"/>
        <v/>
      </c>
      <c r="Y50" s="7"/>
      <c r="Z50" s="58" t="str">
        <f t="shared" si="8"/>
        <v/>
      </c>
      <c r="AA50" s="58">
        <f t="shared" si="9"/>
        <v>12</v>
      </c>
    </row>
    <row r="51" spans="1:27" s="100" customFormat="1" ht="39" customHeight="1">
      <c r="A51" s="3"/>
      <c r="B51" s="74">
        <v>44</v>
      </c>
      <c r="C51" s="60"/>
      <c r="D51" s="11"/>
      <c r="E51" s="10"/>
      <c r="F51" s="11"/>
      <c r="G51" s="11"/>
      <c r="H51" s="61"/>
      <c r="I51" s="11"/>
      <c r="J51" s="38" t="b">
        <f t="shared" si="10"/>
        <v>0</v>
      </c>
      <c r="K51" s="67"/>
      <c r="L51" s="42" t="str">
        <f t="shared" si="0"/>
        <v/>
      </c>
      <c r="M51" s="41" t="str">
        <f t="shared" si="1"/>
        <v/>
      </c>
      <c r="N51" s="13"/>
      <c r="O51" s="45">
        <f t="shared" si="2"/>
        <v>0</v>
      </c>
      <c r="P51" s="45">
        <v>25700</v>
      </c>
      <c r="Q51" s="46">
        <f t="shared" si="3"/>
        <v>0</v>
      </c>
      <c r="R51" s="54" t="str">
        <f t="shared" si="4"/>
        <v/>
      </c>
      <c r="S51" s="55" t="str">
        <f t="shared" si="5"/>
        <v/>
      </c>
      <c r="T51" s="55" t="str">
        <f t="shared" si="6"/>
        <v/>
      </c>
      <c r="U51" s="56" t="str">
        <f t="shared" si="7"/>
        <v/>
      </c>
      <c r="V51" s="7"/>
      <c r="W51" s="8"/>
      <c r="X51" s="57" t="str">
        <f t="shared" si="11"/>
        <v/>
      </c>
      <c r="Y51" s="7"/>
      <c r="Z51" s="58" t="str">
        <f t="shared" si="8"/>
        <v/>
      </c>
      <c r="AA51" s="58">
        <f t="shared" si="9"/>
        <v>12</v>
      </c>
    </row>
    <row r="52" spans="1:27" s="100" customFormat="1" ht="39" customHeight="1">
      <c r="A52" s="3"/>
      <c r="B52" s="74">
        <v>45</v>
      </c>
      <c r="C52" s="60"/>
      <c r="D52" s="11"/>
      <c r="E52" s="10"/>
      <c r="F52" s="11"/>
      <c r="G52" s="11"/>
      <c r="H52" s="61"/>
      <c r="I52" s="11"/>
      <c r="J52" s="38" t="b">
        <f t="shared" si="10"/>
        <v>0</v>
      </c>
      <c r="K52" s="67"/>
      <c r="L52" s="42" t="str">
        <f t="shared" si="0"/>
        <v/>
      </c>
      <c r="M52" s="41" t="str">
        <f t="shared" si="1"/>
        <v/>
      </c>
      <c r="N52" s="13"/>
      <c r="O52" s="45">
        <f t="shared" si="2"/>
        <v>0</v>
      </c>
      <c r="P52" s="45">
        <v>25700</v>
      </c>
      <c r="Q52" s="46">
        <f t="shared" si="3"/>
        <v>0</v>
      </c>
      <c r="R52" s="54" t="str">
        <f t="shared" si="4"/>
        <v/>
      </c>
      <c r="S52" s="55" t="str">
        <f t="shared" si="5"/>
        <v/>
      </c>
      <c r="T52" s="55" t="str">
        <f t="shared" si="6"/>
        <v/>
      </c>
      <c r="U52" s="56" t="str">
        <f t="shared" si="7"/>
        <v/>
      </c>
      <c r="V52" s="7"/>
      <c r="W52" s="8"/>
      <c r="X52" s="57" t="str">
        <f t="shared" si="11"/>
        <v/>
      </c>
      <c r="Y52" s="7"/>
      <c r="Z52" s="58" t="str">
        <f t="shared" si="8"/>
        <v/>
      </c>
      <c r="AA52" s="58">
        <f t="shared" si="9"/>
        <v>12</v>
      </c>
    </row>
    <row r="53" spans="1:27" s="100" customFormat="1" ht="39" customHeight="1">
      <c r="A53" s="3"/>
      <c r="B53" s="74">
        <v>46</v>
      </c>
      <c r="C53" s="60"/>
      <c r="D53" s="11"/>
      <c r="E53" s="10"/>
      <c r="F53" s="11"/>
      <c r="G53" s="11"/>
      <c r="H53" s="61"/>
      <c r="I53" s="11"/>
      <c r="J53" s="38" t="b">
        <f t="shared" si="10"/>
        <v>0</v>
      </c>
      <c r="K53" s="67"/>
      <c r="L53" s="42" t="str">
        <f t="shared" si="0"/>
        <v/>
      </c>
      <c r="M53" s="41" t="str">
        <f t="shared" si="1"/>
        <v/>
      </c>
      <c r="N53" s="13"/>
      <c r="O53" s="45">
        <f t="shared" si="2"/>
        <v>0</v>
      </c>
      <c r="P53" s="45">
        <v>25700</v>
      </c>
      <c r="Q53" s="46">
        <f t="shared" si="3"/>
        <v>0</v>
      </c>
      <c r="R53" s="54" t="str">
        <f t="shared" si="4"/>
        <v/>
      </c>
      <c r="S53" s="55" t="str">
        <f t="shared" si="5"/>
        <v/>
      </c>
      <c r="T53" s="55" t="str">
        <f t="shared" si="6"/>
        <v/>
      </c>
      <c r="U53" s="56" t="str">
        <f t="shared" si="7"/>
        <v/>
      </c>
      <c r="V53" s="7"/>
      <c r="W53" s="8"/>
      <c r="X53" s="57" t="str">
        <f t="shared" si="11"/>
        <v/>
      </c>
      <c r="Y53" s="7"/>
      <c r="Z53" s="58" t="str">
        <f t="shared" si="8"/>
        <v/>
      </c>
      <c r="AA53" s="58">
        <f t="shared" si="9"/>
        <v>12</v>
      </c>
    </row>
    <row r="54" spans="1:27" s="100" customFormat="1" ht="39" customHeight="1">
      <c r="A54" s="3"/>
      <c r="B54" s="74">
        <v>47</v>
      </c>
      <c r="C54" s="60"/>
      <c r="D54" s="11"/>
      <c r="E54" s="10"/>
      <c r="F54" s="11"/>
      <c r="G54" s="11"/>
      <c r="H54" s="61"/>
      <c r="I54" s="11"/>
      <c r="J54" s="38" t="b">
        <f t="shared" si="10"/>
        <v>0</v>
      </c>
      <c r="K54" s="67"/>
      <c r="L54" s="42" t="str">
        <f t="shared" si="0"/>
        <v/>
      </c>
      <c r="M54" s="41" t="str">
        <f t="shared" si="1"/>
        <v/>
      </c>
      <c r="N54" s="13"/>
      <c r="O54" s="45">
        <f t="shared" si="2"/>
        <v>0</v>
      </c>
      <c r="P54" s="45">
        <v>25700</v>
      </c>
      <c r="Q54" s="46">
        <f t="shared" si="3"/>
        <v>0</v>
      </c>
      <c r="R54" s="54" t="str">
        <f t="shared" si="4"/>
        <v/>
      </c>
      <c r="S54" s="55" t="str">
        <f t="shared" si="5"/>
        <v/>
      </c>
      <c r="T54" s="55" t="str">
        <f t="shared" si="6"/>
        <v/>
      </c>
      <c r="U54" s="56" t="str">
        <f t="shared" si="7"/>
        <v/>
      </c>
      <c r="V54" s="7"/>
      <c r="W54" s="8"/>
      <c r="X54" s="57" t="str">
        <f t="shared" si="11"/>
        <v/>
      </c>
      <c r="Y54" s="7"/>
      <c r="Z54" s="58" t="str">
        <f t="shared" si="8"/>
        <v/>
      </c>
      <c r="AA54" s="58">
        <f t="shared" si="9"/>
        <v>12</v>
      </c>
    </row>
    <row r="55" spans="1:27" s="100" customFormat="1" ht="39" customHeight="1">
      <c r="A55" s="3"/>
      <c r="B55" s="74">
        <v>48</v>
      </c>
      <c r="C55" s="60"/>
      <c r="D55" s="11"/>
      <c r="E55" s="10"/>
      <c r="F55" s="11"/>
      <c r="G55" s="11"/>
      <c r="H55" s="61"/>
      <c r="I55" s="11"/>
      <c r="J55" s="38" t="b">
        <f t="shared" si="10"/>
        <v>0</v>
      </c>
      <c r="K55" s="67"/>
      <c r="L55" s="42" t="str">
        <f t="shared" si="0"/>
        <v/>
      </c>
      <c r="M55" s="41" t="str">
        <f t="shared" si="1"/>
        <v/>
      </c>
      <c r="N55" s="13"/>
      <c r="O55" s="45">
        <f t="shared" si="2"/>
        <v>0</v>
      </c>
      <c r="P55" s="45">
        <v>25700</v>
      </c>
      <c r="Q55" s="46">
        <f t="shared" si="3"/>
        <v>0</v>
      </c>
      <c r="R55" s="54" t="str">
        <f t="shared" si="4"/>
        <v/>
      </c>
      <c r="S55" s="55" t="str">
        <f t="shared" si="5"/>
        <v/>
      </c>
      <c r="T55" s="55" t="str">
        <f t="shared" si="6"/>
        <v/>
      </c>
      <c r="U55" s="56" t="str">
        <f t="shared" si="7"/>
        <v/>
      </c>
      <c r="V55" s="7"/>
      <c r="W55" s="8"/>
      <c r="X55" s="57" t="str">
        <f t="shared" si="11"/>
        <v/>
      </c>
      <c r="Y55" s="7"/>
      <c r="Z55" s="58" t="str">
        <f t="shared" si="8"/>
        <v/>
      </c>
      <c r="AA55" s="58">
        <f t="shared" si="9"/>
        <v>12</v>
      </c>
    </row>
    <row r="56" spans="1:27" s="100" customFormat="1" ht="39" customHeight="1">
      <c r="A56" s="3"/>
      <c r="B56" s="74">
        <v>49</v>
      </c>
      <c r="C56" s="60"/>
      <c r="D56" s="11"/>
      <c r="E56" s="10"/>
      <c r="F56" s="11"/>
      <c r="G56" s="11"/>
      <c r="H56" s="61"/>
      <c r="I56" s="11"/>
      <c r="J56" s="38" t="b">
        <f t="shared" si="10"/>
        <v>0</v>
      </c>
      <c r="K56" s="67"/>
      <c r="L56" s="42" t="str">
        <f t="shared" si="0"/>
        <v/>
      </c>
      <c r="M56" s="41" t="str">
        <f t="shared" si="1"/>
        <v/>
      </c>
      <c r="N56" s="13"/>
      <c r="O56" s="45">
        <f t="shared" si="2"/>
        <v>0</v>
      </c>
      <c r="P56" s="45">
        <v>25700</v>
      </c>
      <c r="Q56" s="46">
        <f t="shared" si="3"/>
        <v>0</v>
      </c>
      <c r="R56" s="54" t="str">
        <f t="shared" si="4"/>
        <v/>
      </c>
      <c r="S56" s="55" t="str">
        <f t="shared" si="5"/>
        <v/>
      </c>
      <c r="T56" s="55" t="str">
        <f t="shared" si="6"/>
        <v/>
      </c>
      <c r="U56" s="56" t="str">
        <f t="shared" si="7"/>
        <v/>
      </c>
      <c r="V56" s="7"/>
      <c r="W56" s="8"/>
      <c r="X56" s="57" t="str">
        <f t="shared" si="11"/>
        <v/>
      </c>
      <c r="Y56" s="7"/>
      <c r="Z56" s="58" t="str">
        <f t="shared" si="8"/>
        <v/>
      </c>
      <c r="AA56" s="58">
        <f t="shared" si="9"/>
        <v>12</v>
      </c>
    </row>
    <row r="57" spans="1:27" ht="39" customHeight="1">
      <c r="A57" s="2"/>
      <c r="B57" s="74">
        <v>50</v>
      </c>
      <c r="C57" s="60"/>
      <c r="D57" s="11"/>
      <c r="E57" s="10"/>
      <c r="F57" s="11"/>
      <c r="G57" s="11"/>
      <c r="H57" s="61"/>
      <c r="I57" s="11"/>
      <c r="J57" s="38" t="b">
        <f t="shared" si="10"/>
        <v>0</v>
      </c>
      <c r="K57" s="67"/>
      <c r="L57" s="42" t="str">
        <f t="shared" si="0"/>
        <v/>
      </c>
      <c r="M57" s="41" t="str">
        <f t="shared" si="1"/>
        <v/>
      </c>
      <c r="N57" s="13"/>
      <c r="O57" s="45">
        <f t="shared" si="2"/>
        <v>0</v>
      </c>
      <c r="P57" s="45">
        <v>25700</v>
      </c>
      <c r="Q57" s="46">
        <f t="shared" si="3"/>
        <v>0</v>
      </c>
      <c r="R57" s="54" t="str">
        <f t="shared" si="4"/>
        <v/>
      </c>
      <c r="S57" s="55" t="str">
        <f t="shared" si="5"/>
        <v/>
      </c>
      <c r="T57" s="55" t="str">
        <f t="shared" si="6"/>
        <v/>
      </c>
      <c r="U57" s="56" t="str">
        <f t="shared" si="7"/>
        <v/>
      </c>
      <c r="V57" s="7"/>
      <c r="W57" s="8"/>
      <c r="X57" s="57" t="str">
        <f t="shared" si="11"/>
        <v/>
      </c>
      <c r="Y57" s="7"/>
      <c r="Z57" s="58" t="str">
        <f t="shared" si="8"/>
        <v/>
      </c>
      <c r="AA57" s="58">
        <f t="shared" si="9"/>
        <v>12</v>
      </c>
    </row>
    <row r="58" spans="1:27" ht="39" customHeight="1">
      <c r="A58" s="2"/>
      <c r="B58" s="74">
        <v>51</v>
      </c>
      <c r="C58" s="60"/>
      <c r="D58" s="11"/>
      <c r="E58" s="10"/>
      <c r="F58" s="11"/>
      <c r="G58" s="11"/>
      <c r="H58" s="61"/>
      <c r="I58" s="11"/>
      <c r="J58" s="38" t="b">
        <f t="shared" si="10"/>
        <v>0</v>
      </c>
      <c r="K58" s="67"/>
      <c r="L58" s="42" t="str">
        <f t="shared" si="0"/>
        <v/>
      </c>
      <c r="M58" s="41" t="str">
        <f t="shared" si="1"/>
        <v/>
      </c>
      <c r="N58" s="13"/>
      <c r="O58" s="45">
        <f t="shared" si="2"/>
        <v>0</v>
      </c>
      <c r="P58" s="45">
        <v>25700</v>
      </c>
      <c r="Q58" s="46">
        <f t="shared" si="3"/>
        <v>0</v>
      </c>
      <c r="R58" s="54" t="str">
        <f t="shared" si="4"/>
        <v/>
      </c>
      <c r="S58" s="55" t="str">
        <f t="shared" si="5"/>
        <v/>
      </c>
      <c r="T58" s="55" t="str">
        <f t="shared" si="6"/>
        <v/>
      </c>
      <c r="U58" s="56" t="str">
        <f t="shared" si="7"/>
        <v/>
      </c>
      <c r="V58" s="7"/>
      <c r="W58" s="8"/>
      <c r="X58" s="57" t="str">
        <f t="shared" si="11"/>
        <v/>
      </c>
      <c r="Y58" s="7"/>
      <c r="Z58" s="58" t="str">
        <f t="shared" si="8"/>
        <v/>
      </c>
      <c r="AA58" s="58">
        <f t="shared" si="9"/>
        <v>12</v>
      </c>
    </row>
    <row r="59" spans="1:27" ht="39" customHeight="1">
      <c r="A59" s="2"/>
      <c r="B59" s="74">
        <v>52</v>
      </c>
      <c r="C59" s="60"/>
      <c r="D59" s="11"/>
      <c r="E59" s="10"/>
      <c r="F59" s="11"/>
      <c r="G59" s="11"/>
      <c r="H59" s="61"/>
      <c r="I59" s="11"/>
      <c r="J59" s="38" t="b">
        <f t="shared" si="10"/>
        <v>0</v>
      </c>
      <c r="K59" s="67"/>
      <c r="L59" s="42" t="str">
        <f t="shared" si="0"/>
        <v/>
      </c>
      <c r="M59" s="41" t="str">
        <f t="shared" si="1"/>
        <v/>
      </c>
      <c r="N59" s="13"/>
      <c r="O59" s="45">
        <f t="shared" si="2"/>
        <v>0</v>
      </c>
      <c r="P59" s="45">
        <v>25700</v>
      </c>
      <c r="Q59" s="46">
        <f t="shared" si="3"/>
        <v>0</v>
      </c>
      <c r="R59" s="54" t="str">
        <f t="shared" si="4"/>
        <v/>
      </c>
      <c r="S59" s="55" t="str">
        <f t="shared" si="5"/>
        <v/>
      </c>
      <c r="T59" s="55" t="str">
        <f t="shared" si="6"/>
        <v/>
      </c>
      <c r="U59" s="56" t="str">
        <f t="shared" si="7"/>
        <v/>
      </c>
      <c r="V59" s="7"/>
      <c r="W59" s="8"/>
      <c r="X59" s="57" t="str">
        <f t="shared" si="11"/>
        <v/>
      </c>
      <c r="Y59" s="7"/>
      <c r="Z59" s="58" t="str">
        <f t="shared" si="8"/>
        <v/>
      </c>
      <c r="AA59" s="58">
        <f t="shared" si="9"/>
        <v>12</v>
      </c>
    </row>
    <row r="60" spans="1:27" ht="39" customHeight="1">
      <c r="A60" s="2"/>
      <c r="B60" s="74">
        <v>53</v>
      </c>
      <c r="C60" s="60"/>
      <c r="D60" s="11"/>
      <c r="E60" s="10"/>
      <c r="F60" s="11"/>
      <c r="G60" s="11"/>
      <c r="H60" s="61"/>
      <c r="I60" s="11"/>
      <c r="J60" s="38" t="b">
        <f t="shared" si="10"/>
        <v>0</v>
      </c>
      <c r="K60" s="67"/>
      <c r="L60" s="42" t="str">
        <f t="shared" si="0"/>
        <v/>
      </c>
      <c r="M60" s="41" t="str">
        <f t="shared" si="1"/>
        <v/>
      </c>
      <c r="N60" s="13"/>
      <c r="O60" s="45">
        <f t="shared" si="2"/>
        <v>0</v>
      </c>
      <c r="P60" s="45">
        <v>25700</v>
      </c>
      <c r="Q60" s="46">
        <f t="shared" si="3"/>
        <v>0</v>
      </c>
      <c r="R60" s="54" t="str">
        <f t="shared" si="4"/>
        <v/>
      </c>
      <c r="S60" s="55" t="str">
        <f t="shared" si="5"/>
        <v/>
      </c>
      <c r="T60" s="55" t="str">
        <f t="shared" si="6"/>
        <v/>
      </c>
      <c r="U60" s="56" t="str">
        <f t="shared" si="7"/>
        <v/>
      </c>
      <c r="V60" s="7"/>
      <c r="W60" s="8"/>
      <c r="X60" s="57" t="str">
        <f t="shared" si="11"/>
        <v/>
      </c>
      <c r="Y60" s="7"/>
      <c r="Z60" s="58" t="str">
        <f t="shared" si="8"/>
        <v/>
      </c>
      <c r="AA60" s="58">
        <f t="shared" si="9"/>
        <v>12</v>
      </c>
    </row>
    <row r="61" spans="1:27" ht="39" customHeight="1">
      <c r="A61" s="2"/>
      <c r="B61" s="74">
        <v>54</v>
      </c>
      <c r="C61" s="60"/>
      <c r="D61" s="11"/>
      <c r="E61" s="10"/>
      <c r="F61" s="11"/>
      <c r="G61" s="11"/>
      <c r="H61" s="61"/>
      <c r="I61" s="11"/>
      <c r="J61" s="38" t="b">
        <f t="shared" si="10"/>
        <v>0</v>
      </c>
      <c r="K61" s="67"/>
      <c r="L61" s="42" t="str">
        <f t="shared" si="0"/>
        <v/>
      </c>
      <c r="M61" s="41" t="str">
        <f t="shared" si="1"/>
        <v/>
      </c>
      <c r="N61" s="13"/>
      <c r="O61" s="45">
        <f t="shared" si="2"/>
        <v>0</v>
      </c>
      <c r="P61" s="45">
        <v>25700</v>
      </c>
      <c r="Q61" s="46">
        <f t="shared" si="3"/>
        <v>0</v>
      </c>
      <c r="R61" s="54" t="str">
        <f t="shared" si="4"/>
        <v/>
      </c>
      <c r="S61" s="55" t="str">
        <f t="shared" si="5"/>
        <v/>
      </c>
      <c r="T61" s="55" t="str">
        <f t="shared" si="6"/>
        <v/>
      </c>
      <c r="U61" s="56" t="str">
        <f t="shared" si="7"/>
        <v/>
      </c>
      <c r="V61" s="7"/>
      <c r="W61" s="8"/>
      <c r="X61" s="57" t="str">
        <f t="shared" si="11"/>
        <v/>
      </c>
      <c r="Y61" s="7"/>
      <c r="Z61" s="58" t="str">
        <f t="shared" si="8"/>
        <v/>
      </c>
      <c r="AA61" s="58">
        <f t="shared" si="9"/>
        <v>12</v>
      </c>
    </row>
    <row r="62" spans="1:27" ht="39" customHeight="1">
      <c r="A62" s="2"/>
      <c r="B62" s="74">
        <v>55</v>
      </c>
      <c r="C62" s="60"/>
      <c r="D62" s="11"/>
      <c r="E62" s="10"/>
      <c r="F62" s="11"/>
      <c r="G62" s="11"/>
      <c r="H62" s="61"/>
      <c r="I62" s="11"/>
      <c r="J62" s="38" t="b">
        <f t="shared" si="10"/>
        <v>0</v>
      </c>
      <c r="K62" s="67"/>
      <c r="L62" s="42" t="str">
        <f t="shared" si="0"/>
        <v/>
      </c>
      <c r="M62" s="41" t="str">
        <f t="shared" si="1"/>
        <v/>
      </c>
      <c r="N62" s="13"/>
      <c r="O62" s="45">
        <f t="shared" si="2"/>
        <v>0</v>
      </c>
      <c r="P62" s="45">
        <v>25700</v>
      </c>
      <c r="Q62" s="46">
        <f t="shared" si="3"/>
        <v>0</v>
      </c>
      <c r="R62" s="54" t="str">
        <f t="shared" si="4"/>
        <v/>
      </c>
      <c r="S62" s="55" t="str">
        <f t="shared" si="5"/>
        <v/>
      </c>
      <c r="T62" s="55" t="str">
        <f t="shared" si="6"/>
        <v/>
      </c>
      <c r="U62" s="56" t="str">
        <f t="shared" si="7"/>
        <v/>
      </c>
      <c r="V62" s="7"/>
      <c r="W62" s="8"/>
      <c r="X62" s="57" t="str">
        <f t="shared" si="11"/>
        <v/>
      </c>
      <c r="Y62" s="7"/>
      <c r="Z62" s="58" t="str">
        <f t="shared" si="8"/>
        <v/>
      </c>
      <c r="AA62" s="58">
        <f t="shared" si="9"/>
        <v>12</v>
      </c>
    </row>
    <row r="63" spans="1:27" ht="39" customHeight="1">
      <c r="A63" s="2"/>
      <c r="B63" s="74">
        <v>56</v>
      </c>
      <c r="C63" s="60"/>
      <c r="D63" s="11"/>
      <c r="E63" s="10"/>
      <c r="F63" s="11"/>
      <c r="G63" s="11"/>
      <c r="H63" s="61"/>
      <c r="I63" s="11"/>
      <c r="J63" s="38" t="b">
        <f t="shared" si="10"/>
        <v>0</v>
      </c>
      <c r="K63" s="67"/>
      <c r="L63" s="42" t="str">
        <f t="shared" si="0"/>
        <v/>
      </c>
      <c r="M63" s="41" t="str">
        <f t="shared" si="1"/>
        <v/>
      </c>
      <c r="N63" s="13"/>
      <c r="O63" s="45">
        <f t="shared" si="2"/>
        <v>0</v>
      </c>
      <c r="P63" s="45">
        <v>25700</v>
      </c>
      <c r="Q63" s="46">
        <f t="shared" si="3"/>
        <v>0</v>
      </c>
      <c r="R63" s="54" t="str">
        <f t="shared" si="4"/>
        <v/>
      </c>
      <c r="S63" s="55" t="str">
        <f t="shared" si="5"/>
        <v/>
      </c>
      <c r="T63" s="55" t="str">
        <f t="shared" si="6"/>
        <v/>
      </c>
      <c r="U63" s="56" t="str">
        <f t="shared" si="7"/>
        <v/>
      </c>
      <c r="V63" s="7"/>
      <c r="W63" s="8"/>
      <c r="X63" s="57" t="str">
        <f t="shared" si="11"/>
        <v/>
      </c>
      <c r="Y63" s="7"/>
      <c r="Z63" s="58" t="str">
        <f t="shared" si="8"/>
        <v/>
      </c>
      <c r="AA63" s="58">
        <f t="shared" si="9"/>
        <v>12</v>
      </c>
    </row>
    <row r="64" spans="1:27" ht="39" customHeight="1">
      <c r="A64" s="2"/>
      <c r="B64" s="74">
        <v>57</v>
      </c>
      <c r="C64" s="60"/>
      <c r="D64" s="11"/>
      <c r="E64" s="10"/>
      <c r="F64" s="11"/>
      <c r="G64" s="11"/>
      <c r="H64" s="61"/>
      <c r="I64" s="11"/>
      <c r="J64" s="38" t="b">
        <f t="shared" si="10"/>
        <v>0</v>
      </c>
      <c r="K64" s="67"/>
      <c r="L64" s="42" t="str">
        <f t="shared" si="0"/>
        <v/>
      </c>
      <c r="M64" s="41" t="str">
        <f t="shared" si="1"/>
        <v/>
      </c>
      <c r="N64" s="13"/>
      <c r="O64" s="45">
        <f t="shared" si="2"/>
        <v>0</v>
      </c>
      <c r="P64" s="45">
        <v>25700</v>
      </c>
      <c r="Q64" s="46">
        <f t="shared" si="3"/>
        <v>0</v>
      </c>
      <c r="R64" s="54" t="str">
        <f t="shared" si="4"/>
        <v/>
      </c>
      <c r="S64" s="55" t="str">
        <f t="shared" si="5"/>
        <v/>
      </c>
      <c r="T64" s="55" t="str">
        <f t="shared" si="6"/>
        <v/>
      </c>
      <c r="U64" s="56" t="str">
        <f t="shared" si="7"/>
        <v/>
      </c>
      <c r="V64" s="7"/>
      <c r="W64" s="8"/>
      <c r="X64" s="57" t="str">
        <f t="shared" si="11"/>
        <v/>
      </c>
      <c r="Y64" s="7"/>
      <c r="Z64" s="58" t="str">
        <f t="shared" si="8"/>
        <v/>
      </c>
      <c r="AA64" s="58">
        <f t="shared" si="9"/>
        <v>12</v>
      </c>
    </row>
    <row r="65" spans="1:27" ht="39" customHeight="1">
      <c r="A65" s="2"/>
      <c r="B65" s="74">
        <v>58</v>
      </c>
      <c r="C65" s="60"/>
      <c r="D65" s="11"/>
      <c r="E65" s="10"/>
      <c r="F65" s="11"/>
      <c r="G65" s="11"/>
      <c r="H65" s="61"/>
      <c r="I65" s="11"/>
      <c r="J65" s="38" t="b">
        <f t="shared" si="10"/>
        <v>0</v>
      </c>
      <c r="K65" s="67"/>
      <c r="L65" s="42" t="str">
        <f t="shared" si="0"/>
        <v/>
      </c>
      <c r="M65" s="41" t="str">
        <f t="shared" si="1"/>
        <v/>
      </c>
      <c r="N65" s="13"/>
      <c r="O65" s="45">
        <f t="shared" si="2"/>
        <v>0</v>
      </c>
      <c r="P65" s="45">
        <v>25700</v>
      </c>
      <c r="Q65" s="46">
        <f t="shared" si="3"/>
        <v>0</v>
      </c>
      <c r="R65" s="54" t="str">
        <f t="shared" si="4"/>
        <v/>
      </c>
      <c r="S65" s="55" t="str">
        <f t="shared" si="5"/>
        <v/>
      </c>
      <c r="T65" s="55" t="str">
        <f t="shared" si="6"/>
        <v/>
      </c>
      <c r="U65" s="56" t="str">
        <f t="shared" si="7"/>
        <v/>
      </c>
      <c r="V65" s="7"/>
      <c r="W65" s="8"/>
      <c r="X65" s="57" t="str">
        <f t="shared" si="11"/>
        <v/>
      </c>
      <c r="Y65" s="7"/>
      <c r="Z65" s="58" t="str">
        <f t="shared" si="8"/>
        <v/>
      </c>
      <c r="AA65" s="58">
        <f t="shared" si="9"/>
        <v>12</v>
      </c>
    </row>
    <row r="66" spans="1:27" ht="39" customHeight="1">
      <c r="A66" s="2"/>
      <c r="B66" s="74">
        <v>59</v>
      </c>
      <c r="C66" s="60"/>
      <c r="D66" s="11"/>
      <c r="E66" s="10"/>
      <c r="F66" s="11"/>
      <c r="G66" s="11"/>
      <c r="H66" s="61"/>
      <c r="I66" s="11"/>
      <c r="J66" s="38" t="b">
        <f t="shared" si="10"/>
        <v>0</v>
      </c>
      <c r="K66" s="67"/>
      <c r="L66" s="42" t="str">
        <f t="shared" si="0"/>
        <v/>
      </c>
      <c r="M66" s="41" t="str">
        <f t="shared" si="1"/>
        <v/>
      </c>
      <c r="N66" s="13"/>
      <c r="O66" s="45">
        <f t="shared" si="2"/>
        <v>0</v>
      </c>
      <c r="P66" s="45">
        <v>25700</v>
      </c>
      <c r="Q66" s="46">
        <f t="shared" si="3"/>
        <v>0</v>
      </c>
      <c r="R66" s="54" t="str">
        <f t="shared" si="4"/>
        <v/>
      </c>
      <c r="S66" s="55" t="str">
        <f t="shared" si="5"/>
        <v/>
      </c>
      <c r="T66" s="55" t="str">
        <f t="shared" si="6"/>
        <v/>
      </c>
      <c r="U66" s="56" t="str">
        <f t="shared" si="7"/>
        <v/>
      </c>
      <c r="V66" s="7"/>
      <c r="W66" s="8"/>
      <c r="X66" s="57" t="str">
        <f t="shared" si="11"/>
        <v/>
      </c>
      <c r="Y66" s="7"/>
      <c r="Z66" s="58" t="str">
        <f t="shared" si="8"/>
        <v/>
      </c>
      <c r="AA66" s="58">
        <f t="shared" si="9"/>
        <v>12</v>
      </c>
    </row>
    <row r="67" spans="1:27" ht="39" customHeight="1">
      <c r="A67" s="2"/>
      <c r="B67" s="74">
        <v>60</v>
      </c>
      <c r="C67" s="60"/>
      <c r="D67" s="11"/>
      <c r="E67" s="10"/>
      <c r="F67" s="11"/>
      <c r="G67" s="11"/>
      <c r="H67" s="61"/>
      <c r="I67" s="11"/>
      <c r="J67" s="38" t="b">
        <f t="shared" si="10"/>
        <v>0</v>
      </c>
      <c r="K67" s="67"/>
      <c r="L67" s="42" t="str">
        <f t="shared" si="0"/>
        <v/>
      </c>
      <c r="M67" s="41" t="str">
        <f t="shared" si="1"/>
        <v/>
      </c>
      <c r="N67" s="13"/>
      <c r="O67" s="45">
        <f t="shared" si="2"/>
        <v>0</v>
      </c>
      <c r="P67" s="45">
        <v>25700</v>
      </c>
      <c r="Q67" s="46">
        <f t="shared" si="3"/>
        <v>0</v>
      </c>
      <c r="R67" s="54" t="str">
        <f t="shared" si="4"/>
        <v/>
      </c>
      <c r="S67" s="55" t="str">
        <f t="shared" si="5"/>
        <v/>
      </c>
      <c r="T67" s="55" t="str">
        <f t="shared" si="6"/>
        <v/>
      </c>
      <c r="U67" s="56" t="str">
        <f t="shared" si="7"/>
        <v/>
      </c>
      <c r="V67" s="7"/>
      <c r="W67" s="8"/>
      <c r="X67" s="57" t="str">
        <f t="shared" si="11"/>
        <v/>
      </c>
      <c r="Y67" s="7"/>
      <c r="Z67" s="58" t="str">
        <f t="shared" si="8"/>
        <v/>
      </c>
      <c r="AA67" s="58">
        <f t="shared" si="9"/>
        <v>12</v>
      </c>
    </row>
    <row r="68" spans="1:27" ht="39" customHeight="1">
      <c r="A68" s="2"/>
      <c r="B68" s="74">
        <v>61</v>
      </c>
      <c r="C68" s="60"/>
      <c r="D68" s="11"/>
      <c r="E68" s="10"/>
      <c r="F68" s="11"/>
      <c r="G68" s="11"/>
      <c r="H68" s="61"/>
      <c r="I68" s="11"/>
      <c r="J68" s="38" t="b">
        <f t="shared" si="10"/>
        <v>0</v>
      </c>
      <c r="K68" s="67"/>
      <c r="L68" s="42" t="str">
        <f t="shared" si="0"/>
        <v/>
      </c>
      <c r="M68" s="41" t="str">
        <f t="shared" si="1"/>
        <v/>
      </c>
      <c r="N68" s="13"/>
      <c r="O68" s="45">
        <f t="shared" si="2"/>
        <v>0</v>
      </c>
      <c r="P68" s="45">
        <v>25700</v>
      </c>
      <c r="Q68" s="46">
        <f t="shared" si="3"/>
        <v>0</v>
      </c>
      <c r="R68" s="54" t="str">
        <f t="shared" si="4"/>
        <v/>
      </c>
      <c r="S68" s="55" t="str">
        <f t="shared" si="5"/>
        <v/>
      </c>
      <c r="T68" s="55" t="str">
        <f t="shared" si="6"/>
        <v/>
      </c>
      <c r="U68" s="56" t="str">
        <f t="shared" si="7"/>
        <v/>
      </c>
      <c r="V68" s="7"/>
      <c r="W68" s="8"/>
      <c r="X68" s="57" t="str">
        <f t="shared" si="11"/>
        <v/>
      </c>
      <c r="Y68" s="7"/>
      <c r="Z68" s="58" t="str">
        <f t="shared" si="8"/>
        <v/>
      </c>
      <c r="AA68" s="58">
        <f t="shared" si="9"/>
        <v>12</v>
      </c>
    </row>
    <row r="69" spans="1:27" ht="39" customHeight="1">
      <c r="A69" s="2"/>
      <c r="B69" s="74">
        <v>62</v>
      </c>
      <c r="C69" s="60"/>
      <c r="D69" s="11"/>
      <c r="E69" s="10"/>
      <c r="F69" s="11"/>
      <c r="G69" s="11"/>
      <c r="H69" s="61"/>
      <c r="I69" s="11"/>
      <c r="J69" s="38" t="b">
        <f t="shared" si="10"/>
        <v>0</v>
      </c>
      <c r="K69" s="67"/>
      <c r="L69" s="42" t="str">
        <f t="shared" si="0"/>
        <v/>
      </c>
      <c r="M69" s="41" t="str">
        <f t="shared" si="1"/>
        <v/>
      </c>
      <c r="N69" s="13"/>
      <c r="O69" s="45">
        <f t="shared" si="2"/>
        <v>0</v>
      </c>
      <c r="P69" s="45">
        <v>25700</v>
      </c>
      <c r="Q69" s="46">
        <f t="shared" si="3"/>
        <v>0</v>
      </c>
      <c r="R69" s="54" t="str">
        <f t="shared" si="4"/>
        <v/>
      </c>
      <c r="S69" s="55" t="str">
        <f t="shared" si="5"/>
        <v/>
      </c>
      <c r="T69" s="55" t="str">
        <f t="shared" si="6"/>
        <v/>
      </c>
      <c r="U69" s="56" t="str">
        <f t="shared" si="7"/>
        <v/>
      </c>
      <c r="V69" s="7"/>
      <c r="W69" s="8"/>
      <c r="X69" s="57" t="str">
        <f t="shared" si="11"/>
        <v/>
      </c>
      <c r="Y69" s="7"/>
      <c r="Z69" s="58" t="str">
        <f t="shared" si="8"/>
        <v/>
      </c>
      <c r="AA69" s="58">
        <f t="shared" si="9"/>
        <v>12</v>
      </c>
    </row>
    <row r="70" spans="1:27" ht="39" customHeight="1">
      <c r="A70" s="2"/>
      <c r="B70" s="74">
        <v>63</v>
      </c>
      <c r="C70" s="60"/>
      <c r="D70" s="11"/>
      <c r="E70" s="10"/>
      <c r="F70" s="11"/>
      <c r="G70" s="11"/>
      <c r="H70" s="61"/>
      <c r="I70" s="11"/>
      <c r="J70" s="38" t="b">
        <f t="shared" si="10"/>
        <v>0</v>
      </c>
      <c r="K70" s="67"/>
      <c r="L70" s="42" t="str">
        <f t="shared" si="0"/>
        <v/>
      </c>
      <c r="M70" s="41" t="str">
        <f t="shared" si="1"/>
        <v/>
      </c>
      <c r="N70" s="13"/>
      <c r="O70" s="45">
        <f t="shared" si="2"/>
        <v>0</v>
      </c>
      <c r="P70" s="45">
        <v>25700</v>
      </c>
      <c r="Q70" s="46">
        <f t="shared" si="3"/>
        <v>0</v>
      </c>
      <c r="R70" s="54" t="str">
        <f t="shared" si="4"/>
        <v/>
      </c>
      <c r="S70" s="55" t="str">
        <f t="shared" si="5"/>
        <v/>
      </c>
      <c r="T70" s="55" t="str">
        <f t="shared" si="6"/>
        <v/>
      </c>
      <c r="U70" s="56" t="str">
        <f t="shared" si="7"/>
        <v/>
      </c>
      <c r="V70" s="7"/>
      <c r="W70" s="8"/>
      <c r="X70" s="57" t="str">
        <f t="shared" si="11"/>
        <v/>
      </c>
      <c r="Y70" s="7"/>
      <c r="Z70" s="58" t="str">
        <f t="shared" si="8"/>
        <v/>
      </c>
      <c r="AA70" s="58">
        <f t="shared" si="9"/>
        <v>12</v>
      </c>
    </row>
    <row r="71" spans="1:27" ht="39" customHeight="1">
      <c r="A71" s="2"/>
      <c r="B71" s="74">
        <v>64</v>
      </c>
      <c r="C71" s="60"/>
      <c r="D71" s="11"/>
      <c r="E71" s="10"/>
      <c r="F71" s="11"/>
      <c r="G71" s="11"/>
      <c r="H71" s="61"/>
      <c r="I71" s="11"/>
      <c r="J71" s="38" t="b">
        <f t="shared" si="10"/>
        <v>0</v>
      </c>
      <c r="K71" s="67"/>
      <c r="L71" s="42" t="str">
        <f t="shared" si="0"/>
        <v/>
      </c>
      <c r="M71" s="41" t="str">
        <f t="shared" si="1"/>
        <v/>
      </c>
      <c r="N71" s="13"/>
      <c r="O71" s="45">
        <f t="shared" si="2"/>
        <v>0</v>
      </c>
      <c r="P71" s="45">
        <v>25700</v>
      </c>
      <c r="Q71" s="46">
        <f t="shared" si="3"/>
        <v>0</v>
      </c>
      <c r="R71" s="54" t="str">
        <f t="shared" si="4"/>
        <v/>
      </c>
      <c r="S71" s="55" t="str">
        <f t="shared" si="5"/>
        <v/>
      </c>
      <c r="T71" s="55" t="str">
        <f t="shared" si="6"/>
        <v/>
      </c>
      <c r="U71" s="56" t="str">
        <f t="shared" si="7"/>
        <v/>
      </c>
      <c r="V71" s="7"/>
      <c r="W71" s="8"/>
      <c r="X71" s="57" t="str">
        <f t="shared" si="11"/>
        <v/>
      </c>
      <c r="Y71" s="7"/>
      <c r="Z71" s="58" t="str">
        <f t="shared" si="8"/>
        <v/>
      </c>
      <c r="AA71" s="58">
        <f t="shared" si="9"/>
        <v>12</v>
      </c>
    </row>
    <row r="72" spans="1:27" ht="39" customHeight="1">
      <c r="A72" s="2"/>
      <c r="B72" s="74">
        <v>65</v>
      </c>
      <c r="C72" s="60"/>
      <c r="D72" s="11"/>
      <c r="E72" s="10"/>
      <c r="F72" s="11"/>
      <c r="G72" s="11"/>
      <c r="H72" s="61"/>
      <c r="I72" s="11"/>
      <c r="J72" s="38" t="b">
        <f t="shared" si="10"/>
        <v>0</v>
      </c>
      <c r="K72" s="67"/>
      <c r="L72" s="42" t="str">
        <f t="shared" ref="L72:L135" si="12">IF(SUM(T72:U72,X72,Y72:Y72)=0,"",SUM(T72:U72,X72,Y72:Y72))</f>
        <v/>
      </c>
      <c r="M72" s="41" t="str">
        <f t="shared" si="1"/>
        <v/>
      </c>
      <c r="N72" s="13"/>
      <c r="O72" s="45">
        <f t="shared" si="2"/>
        <v>0</v>
      </c>
      <c r="P72" s="45">
        <v>25700</v>
      </c>
      <c r="Q72" s="46">
        <f t="shared" si="3"/>
        <v>0</v>
      </c>
      <c r="R72" s="54" t="str">
        <f t="shared" si="4"/>
        <v/>
      </c>
      <c r="S72" s="55" t="str">
        <f t="shared" si="5"/>
        <v/>
      </c>
      <c r="T72" s="55" t="str">
        <f t="shared" si="6"/>
        <v/>
      </c>
      <c r="U72" s="56" t="str">
        <f t="shared" si="7"/>
        <v/>
      </c>
      <c r="V72" s="7"/>
      <c r="W72" s="8"/>
      <c r="X72" s="57" t="str">
        <f t="shared" si="11"/>
        <v/>
      </c>
      <c r="Y72" s="7"/>
      <c r="Z72" s="58" t="str">
        <f t="shared" ref="Z72:Z135" si="13">IF(H72="在園のまま市内へ転入",(YEAR($R$3)-YEAR(G72))*12+MONTH($R$3)-MONTH(G72)+1,"")</f>
        <v/>
      </c>
      <c r="AA72" s="58">
        <f t="shared" si="9"/>
        <v>12</v>
      </c>
    </row>
    <row r="73" spans="1:27" s="100" customFormat="1" ht="39" customHeight="1">
      <c r="A73" s="3"/>
      <c r="B73" s="74">
        <v>66</v>
      </c>
      <c r="C73" s="60"/>
      <c r="D73" s="11"/>
      <c r="E73" s="10"/>
      <c r="F73" s="11"/>
      <c r="G73" s="11"/>
      <c r="H73" s="61"/>
      <c r="I73" s="11"/>
      <c r="J73" s="38" t="b">
        <f t="shared" si="10"/>
        <v>0</v>
      </c>
      <c r="K73" s="67"/>
      <c r="L73" s="42" t="str">
        <f t="shared" si="12"/>
        <v/>
      </c>
      <c r="M73" s="41" t="str">
        <f t="shared" ref="M73:M136" si="14">IF(L73="","",ROUNDDOWN(K73/L73,0))</f>
        <v/>
      </c>
      <c r="N73" s="13"/>
      <c r="O73" s="45">
        <f t="shared" ref="O73:O136" si="15">SUM(M73:N73)</f>
        <v>0</v>
      </c>
      <c r="P73" s="45">
        <v>25700</v>
      </c>
      <c r="Q73" s="46">
        <f t="shared" ref="Q73:Q136" si="16">IF(J73="対象",IF(O73&gt;P73,P73,O73),0)</f>
        <v>0</v>
      </c>
      <c r="R73" s="54" t="str">
        <f t="shared" ref="R73:R136" si="17">IF(H73="在園",(YEAR($R$3)-YEAR(F73))*12+MONTH($R$3)-MONTH(F73)+1,"")</f>
        <v/>
      </c>
      <c r="S73" s="55" t="str">
        <f t="shared" ref="S73:S136" si="18">IF(R73&gt;12,"",R73)</f>
        <v/>
      </c>
      <c r="T73" s="55" t="str">
        <f t="shared" ref="T73:T136" si="19">IF(H73="在園",IF(R73&gt;12,12,R73),"")</f>
        <v/>
      </c>
      <c r="U73" s="56" t="str">
        <f t="shared" ref="U73:U136" si="20">IF(H73="在園のまま市内へ転入",AA73,"")</f>
        <v/>
      </c>
      <c r="V73" s="7"/>
      <c r="W73" s="8"/>
      <c r="X73" s="57" t="str">
        <f t="shared" ref="X73:X136" si="21">IF(AND(OR(H73="休園",H73="復園"),SUM(V73+W73)&gt;0),SUM(V73+W73),"")</f>
        <v/>
      </c>
      <c r="Y73" s="7"/>
      <c r="Z73" s="58" t="str">
        <f t="shared" si="13"/>
        <v/>
      </c>
      <c r="AA73" s="58">
        <f t="shared" ref="AA73:AA136" si="22">IF(Z73&gt;12,12,Z73)</f>
        <v>12</v>
      </c>
    </row>
    <row r="74" spans="1:27" s="100" customFormat="1" ht="39" customHeight="1">
      <c r="A74" s="3"/>
      <c r="B74" s="74">
        <v>67</v>
      </c>
      <c r="C74" s="60"/>
      <c r="D74" s="11"/>
      <c r="E74" s="10"/>
      <c r="F74" s="11"/>
      <c r="G74" s="11"/>
      <c r="H74" s="61"/>
      <c r="I74" s="11"/>
      <c r="J74" s="38" t="b">
        <f t="shared" ref="J74:J137" si="23">IF(OR(H74="在園",H74="在園のまま市内へ転入",H74="復園",H74="その他1（支給対象）"),"対象",IF(OR(H74="退園",H74="在園のまま市外へ転出",H74="休園",H74="入園キャンセル",H74="その他２（支給対象外）"),"対象外"))</f>
        <v>0</v>
      </c>
      <c r="K74" s="67"/>
      <c r="L74" s="42" t="str">
        <f t="shared" si="12"/>
        <v/>
      </c>
      <c r="M74" s="41" t="str">
        <f t="shared" si="14"/>
        <v/>
      </c>
      <c r="N74" s="13"/>
      <c r="O74" s="45">
        <f t="shared" si="15"/>
        <v>0</v>
      </c>
      <c r="P74" s="45">
        <v>25700</v>
      </c>
      <c r="Q74" s="46">
        <f t="shared" si="16"/>
        <v>0</v>
      </c>
      <c r="R74" s="54" t="str">
        <f t="shared" si="17"/>
        <v/>
      </c>
      <c r="S74" s="55" t="str">
        <f t="shared" si="18"/>
        <v/>
      </c>
      <c r="T74" s="55" t="str">
        <f t="shared" si="19"/>
        <v/>
      </c>
      <c r="U74" s="56" t="str">
        <f t="shared" si="20"/>
        <v/>
      </c>
      <c r="V74" s="7"/>
      <c r="W74" s="8"/>
      <c r="X74" s="57" t="str">
        <f t="shared" si="21"/>
        <v/>
      </c>
      <c r="Y74" s="7"/>
      <c r="Z74" s="58" t="str">
        <f t="shared" si="13"/>
        <v/>
      </c>
      <c r="AA74" s="58">
        <f t="shared" si="22"/>
        <v>12</v>
      </c>
    </row>
    <row r="75" spans="1:27" s="100" customFormat="1" ht="39" customHeight="1">
      <c r="A75" s="3"/>
      <c r="B75" s="74">
        <v>68</v>
      </c>
      <c r="C75" s="60"/>
      <c r="D75" s="11"/>
      <c r="E75" s="10"/>
      <c r="F75" s="11"/>
      <c r="G75" s="11"/>
      <c r="H75" s="61"/>
      <c r="I75" s="11"/>
      <c r="J75" s="38" t="b">
        <f t="shared" si="23"/>
        <v>0</v>
      </c>
      <c r="K75" s="67"/>
      <c r="L75" s="42" t="str">
        <f t="shared" si="12"/>
        <v/>
      </c>
      <c r="M75" s="41" t="str">
        <f t="shared" si="14"/>
        <v/>
      </c>
      <c r="N75" s="13"/>
      <c r="O75" s="45">
        <f t="shared" si="15"/>
        <v>0</v>
      </c>
      <c r="P75" s="45">
        <v>25700</v>
      </c>
      <c r="Q75" s="46">
        <f t="shared" si="16"/>
        <v>0</v>
      </c>
      <c r="R75" s="54" t="str">
        <f t="shared" si="17"/>
        <v/>
      </c>
      <c r="S75" s="55" t="str">
        <f t="shared" si="18"/>
        <v/>
      </c>
      <c r="T75" s="55" t="str">
        <f t="shared" si="19"/>
        <v/>
      </c>
      <c r="U75" s="56" t="str">
        <f t="shared" si="20"/>
        <v/>
      </c>
      <c r="V75" s="7"/>
      <c r="W75" s="8"/>
      <c r="X75" s="57" t="str">
        <f t="shared" si="21"/>
        <v/>
      </c>
      <c r="Y75" s="7"/>
      <c r="Z75" s="58" t="str">
        <f t="shared" si="13"/>
        <v/>
      </c>
      <c r="AA75" s="58">
        <f t="shared" si="22"/>
        <v>12</v>
      </c>
    </row>
    <row r="76" spans="1:27" s="100" customFormat="1" ht="39" customHeight="1">
      <c r="A76" s="3"/>
      <c r="B76" s="74">
        <v>69</v>
      </c>
      <c r="C76" s="60"/>
      <c r="D76" s="11"/>
      <c r="E76" s="10"/>
      <c r="F76" s="11"/>
      <c r="G76" s="11"/>
      <c r="H76" s="61"/>
      <c r="I76" s="11"/>
      <c r="J76" s="38" t="b">
        <f t="shared" si="23"/>
        <v>0</v>
      </c>
      <c r="K76" s="67"/>
      <c r="L76" s="42" t="str">
        <f t="shared" si="12"/>
        <v/>
      </c>
      <c r="M76" s="41" t="str">
        <f t="shared" si="14"/>
        <v/>
      </c>
      <c r="N76" s="13"/>
      <c r="O76" s="45">
        <f t="shared" si="15"/>
        <v>0</v>
      </c>
      <c r="P76" s="45">
        <v>25700</v>
      </c>
      <c r="Q76" s="46">
        <f t="shared" si="16"/>
        <v>0</v>
      </c>
      <c r="R76" s="54" t="str">
        <f t="shared" si="17"/>
        <v/>
      </c>
      <c r="S76" s="55" t="str">
        <f t="shared" si="18"/>
        <v/>
      </c>
      <c r="T76" s="55" t="str">
        <f t="shared" si="19"/>
        <v/>
      </c>
      <c r="U76" s="56" t="str">
        <f t="shared" si="20"/>
        <v/>
      </c>
      <c r="V76" s="7"/>
      <c r="W76" s="8"/>
      <c r="X76" s="57" t="str">
        <f t="shared" si="21"/>
        <v/>
      </c>
      <c r="Y76" s="7"/>
      <c r="Z76" s="58" t="str">
        <f t="shared" si="13"/>
        <v/>
      </c>
      <c r="AA76" s="58">
        <f t="shared" si="22"/>
        <v>12</v>
      </c>
    </row>
    <row r="77" spans="1:27" s="100" customFormat="1" ht="39" customHeight="1">
      <c r="A77" s="3"/>
      <c r="B77" s="74">
        <v>70</v>
      </c>
      <c r="C77" s="60"/>
      <c r="D77" s="11"/>
      <c r="E77" s="10"/>
      <c r="F77" s="11"/>
      <c r="G77" s="11"/>
      <c r="H77" s="61"/>
      <c r="I77" s="11"/>
      <c r="J77" s="38" t="b">
        <f t="shared" si="23"/>
        <v>0</v>
      </c>
      <c r="K77" s="67"/>
      <c r="L77" s="42" t="str">
        <f t="shared" si="12"/>
        <v/>
      </c>
      <c r="M77" s="41" t="str">
        <f t="shared" si="14"/>
        <v/>
      </c>
      <c r="N77" s="13"/>
      <c r="O77" s="45">
        <f t="shared" si="15"/>
        <v>0</v>
      </c>
      <c r="P77" s="45">
        <v>25700</v>
      </c>
      <c r="Q77" s="46">
        <f t="shared" si="16"/>
        <v>0</v>
      </c>
      <c r="R77" s="54" t="str">
        <f t="shared" si="17"/>
        <v/>
      </c>
      <c r="S77" s="55" t="str">
        <f t="shared" si="18"/>
        <v/>
      </c>
      <c r="T77" s="55" t="str">
        <f t="shared" si="19"/>
        <v/>
      </c>
      <c r="U77" s="56" t="str">
        <f t="shared" si="20"/>
        <v/>
      </c>
      <c r="V77" s="7"/>
      <c r="W77" s="8"/>
      <c r="X77" s="57" t="str">
        <f t="shared" si="21"/>
        <v/>
      </c>
      <c r="Y77" s="7"/>
      <c r="Z77" s="58" t="str">
        <f t="shared" si="13"/>
        <v/>
      </c>
      <c r="AA77" s="58">
        <f t="shared" si="22"/>
        <v>12</v>
      </c>
    </row>
    <row r="78" spans="1:27" s="100" customFormat="1" ht="39" customHeight="1">
      <c r="A78" s="3"/>
      <c r="B78" s="74">
        <v>71</v>
      </c>
      <c r="C78" s="60"/>
      <c r="D78" s="11"/>
      <c r="E78" s="10"/>
      <c r="F78" s="11"/>
      <c r="G78" s="11"/>
      <c r="H78" s="61"/>
      <c r="I78" s="11"/>
      <c r="J78" s="38" t="b">
        <f t="shared" si="23"/>
        <v>0</v>
      </c>
      <c r="K78" s="67"/>
      <c r="L78" s="42" t="str">
        <f t="shared" si="12"/>
        <v/>
      </c>
      <c r="M78" s="41" t="str">
        <f t="shared" si="14"/>
        <v/>
      </c>
      <c r="N78" s="13"/>
      <c r="O78" s="45">
        <f t="shared" si="15"/>
        <v>0</v>
      </c>
      <c r="P78" s="45">
        <v>25700</v>
      </c>
      <c r="Q78" s="46">
        <f t="shared" si="16"/>
        <v>0</v>
      </c>
      <c r="R78" s="54" t="str">
        <f t="shared" si="17"/>
        <v/>
      </c>
      <c r="S78" s="55" t="str">
        <f t="shared" si="18"/>
        <v/>
      </c>
      <c r="T78" s="55" t="str">
        <f t="shared" si="19"/>
        <v/>
      </c>
      <c r="U78" s="56" t="str">
        <f t="shared" si="20"/>
        <v/>
      </c>
      <c r="V78" s="7"/>
      <c r="W78" s="8"/>
      <c r="X78" s="57" t="str">
        <f t="shared" si="21"/>
        <v/>
      </c>
      <c r="Y78" s="7"/>
      <c r="Z78" s="58" t="str">
        <f t="shared" si="13"/>
        <v/>
      </c>
      <c r="AA78" s="58">
        <f t="shared" si="22"/>
        <v>12</v>
      </c>
    </row>
    <row r="79" spans="1:27" s="100" customFormat="1" ht="39" customHeight="1">
      <c r="A79" s="3"/>
      <c r="B79" s="74">
        <v>72</v>
      </c>
      <c r="C79" s="60"/>
      <c r="D79" s="11"/>
      <c r="E79" s="10"/>
      <c r="F79" s="11"/>
      <c r="G79" s="11"/>
      <c r="H79" s="61"/>
      <c r="I79" s="11"/>
      <c r="J79" s="38" t="b">
        <f t="shared" si="23"/>
        <v>0</v>
      </c>
      <c r="K79" s="67"/>
      <c r="L79" s="42" t="str">
        <f t="shared" si="12"/>
        <v/>
      </c>
      <c r="M79" s="41" t="str">
        <f t="shared" si="14"/>
        <v/>
      </c>
      <c r="N79" s="13"/>
      <c r="O79" s="45">
        <f t="shared" si="15"/>
        <v>0</v>
      </c>
      <c r="P79" s="45">
        <v>25700</v>
      </c>
      <c r="Q79" s="46">
        <f t="shared" si="16"/>
        <v>0</v>
      </c>
      <c r="R79" s="54" t="str">
        <f t="shared" si="17"/>
        <v/>
      </c>
      <c r="S79" s="55" t="str">
        <f t="shared" si="18"/>
        <v/>
      </c>
      <c r="T79" s="55" t="str">
        <f t="shared" si="19"/>
        <v/>
      </c>
      <c r="U79" s="56" t="str">
        <f t="shared" si="20"/>
        <v/>
      </c>
      <c r="V79" s="7"/>
      <c r="W79" s="8"/>
      <c r="X79" s="57" t="str">
        <f t="shared" si="21"/>
        <v/>
      </c>
      <c r="Y79" s="7"/>
      <c r="Z79" s="58" t="str">
        <f t="shared" si="13"/>
        <v/>
      </c>
      <c r="AA79" s="58">
        <f t="shared" si="22"/>
        <v>12</v>
      </c>
    </row>
    <row r="80" spans="1:27" s="100" customFormat="1" ht="39" customHeight="1">
      <c r="A80" s="3"/>
      <c r="B80" s="74">
        <v>73</v>
      </c>
      <c r="C80" s="60"/>
      <c r="D80" s="11"/>
      <c r="E80" s="10"/>
      <c r="F80" s="11"/>
      <c r="G80" s="11"/>
      <c r="H80" s="61"/>
      <c r="I80" s="11"/>
      <c r="J80" s="38" t="b">
        <f t="shared" si="23"/>
        <v>0</v>
      </c>
      <c r="K80" s="67"/>
      <c r="L80" s="42" t="str">
        <f t="shared" si="12"/>
        <v/>
      </c>
      <c r="M80" s="41" t="str">
        <f t="shared" si="14"/>
        <v/>
      </c>
      <c r="N80" s="13"/>
      <c r="O80" s="45">
        <f t="shared" si="15"/>
        <v>0</v>
      </c>
      <c r="P80" s="45">
        <v>25700</v>
      </c>
      <c r="Q80" s="46">
        <f t="shared" si="16"/>
        <v>0</v>
      </c>
      <c r="R80" s="54" t="str">
        <f t="shared" si="17"/>
        <v/>
      </c>
      <c r="S80" s="55" t="str">
        <f t="shared" si="18"/>
        <v/>
      </c>
      <c r="T80" s="55" t="str">
        <f t="shared" si="19"/>
        <v/>
      </c>
      <c r="U80" s="56" t="str">
        <f t="shared" si="20"/>
        <v/>
      </c>
      <c r="V80" s="7"/>
      <c r="W80" s="8"/>
      <c r="X80" s="57" t="str">
        <f t="shared" si="21"/>
        <v/>
      </c>
      <c r="Y80" s="7"/>
      <c r="Z80" s="58" t="str">
        <f t="shared" si="13"/>
        <v/>
      </c>
      <c r="AA80" s="58">
        <f t="shared" si="22"/>
        <v>12</v>
      </c>
    </row>
    <row r="81" spans="1:27" s="100" customFormat="1" ht="39" customHeight="1">
      <c r="A81" s="3"/>
      <c r="B81" s="74">
        <v>74</v>
      </c>
      <c r="C81" s="60"/>
      <c r="D81" s="11"/>
      <c r="E81" s="10"/>
      <c r="F81" s="11"/>
      <c r="G81" s="11"/>
      <c r="H81" s="61"/>
      <c r="I81" s="11"/>
      <c r="J81" s="38" t="b">
        <f t="shared" si="23"/>
        <v>0</v>
      </c>
      <c r="K81" s="67"/>
      <c r="L81" s="42" t="str">
        <f t="shared" si="12"/>
        <v/>
      </c>
      <c r="M81" s="41" t="str">
        <f t="shared" si="14"/>
        <v/>
      </c>
      <c r="N81" s="13"/>
      <c r="O81" s="45">
        <f t="shared" si="15"/>
        <v>0</v>
      </c>
      <c r="P81" s="45">
        <v>25700</v>
      </c>
      <c r="Q81" s="46">
        <f t="shared" si="16"/>
        <v>0</v>
      </c>
      <c r="R81" s="54" t="str">
        <f t="shared" si="17"/>
        <v/>
      </c>
      <c r="S81" s="55" t="str">
        <f t="shared" si="18"/>
        <v/>
      </c>
      <c r="T81" s="55" t="str">
        <f t="shared" si="19"/>
        <v/>
      </c>
      <c r="U81" s="56" t="str">
        <f t="shared" si="20"/>
        <v/>
      </c>
      <c r="V81" s="7"/>
      <c r="W81" s="8"/>
      <c r="X81" s="57" t="str">
        <f t="shared" si="21"/>
        <v/>
      </c>
      <c r="Y81" s="7"/>
      <c r="Z81" s="58" t="str">
        <f t="shared" si="13"/>
        <v/>
      </c>
      <c r="AA81" s="58">
        <f t="shared" si="22"/>
        <v>12</v>
      </c>
    </row>
    <row r="82" spans="1:27" s="100" customFormat="1" ht="39" customHeight="1">
      <c r="A82" s="3"/>
      <c r="B82" s="74">
        <v>75</v>
      </c>
      <c r="C82" s="60"/>
      <c r="D82" s="11"/>
      <c r="E82" s="10"/>
      <c r="F82" s="11"/>
      <c r="G82" s="11"/>
      <c r="H82" s="61"/>
      <c r="I82" s="11"/>
      <c r="J82" s="38" t="b">
        <f t="shared" si="23"/>
        <v>0</v>
      </c>
      <c r="K82" s="67"/>
      <c r="L82" s="42" t="str">
        <f t="shared" si="12"/>
        <v/>
      </c>
      <c r="M82" s="41" t="str">
        <f t="shared" si="14"/>
        <v/>
      </c>
      <c r="N82" s="13"/>
      <c r="O82" s="45">
        <f t="shared" si="15"/>
        <v>0</v>
      </c>
      <c r="P82" s="45">
        <v>25700</v>
      </c>
      <c r="Q82" s="46">
        <f t="shared" si="16"/>
        <v>0</v>
      </c>
      <c r="R82" s="54" t="str">
        <f t="shared" si="17"/>
        <v/>
      </c>
      <c r="S82" s="55" t="str">
        <f t="shared" si="18"/>
        <v/>
      </c>
      <c r="T82" s="55" t="str">
        <f t="shared" si="19"/>
        <v/>
      </c>
      <c r="U82" s="56" t="str">
        <f t="shared" si="20"/>
        <v/>
      </c>
      <c r="V82" s="7"/>
      <c r="W82" s="8"/>
      <c r="X82" s="57" t="str">
        <f t="shared" si="21"/>
        <v/>
      </c>
      <c r="Y82" s="7"/>
      <c r="Z82" s="58" t="str">
        <f t="shared" si="13"/>
        <v/>
      </c>
      <c r="AA82" s="58">
        <f t="shared" si="22"/>
        <v>12</v>
      </c>
    </row>
    <row r="83" spans="1:27" s="100" customFormat="1" ht="39" customHeight="1">
      <c r="A83" s="3"/>
      <c r="B83" s="74">
        <v>76</v>
      </c>
      <c r="C83" s="60"/>
      <c r="D83" s="11"/>
      <c r="E83" s="10"/>
      <c r="F83" s="11"/>
      <c r="G83" s="11"/>
      <c r="H83" s="61"/>
      <c r="I83" s="11"/>
      <c r="J83" s="38" t="b">
        <f t="shared" si="23"/>
        <v>0</v>
      </c>
      <c r="K83" s="67"/>
      <c r="L83" s="42" t="str">
        <f t="shared" si="12"/>
        <v/>
      </c>
      <c r="M83" s="41" t="str">
        <f t="shared" si="14"/>
        <v/>
      </c>
      <c r="N83" s="13"/>
      <c r="O83" s="45">
        <f t="shared" si="15"/>
        <v>0</v>
      </c>
      <c r="P83" s="45">
        <v>25700</v>
      </c>
      <c r="Q83" s="46">
        <f t="shared" si="16"/>
        <v>0</v>
      </c>
      <c r="R83" s="54" t="str">
        <f t="shared" si="17"/>
        <v/>
      </c>
      <c r="S83" s="55" t="str">
        <f t="shared" si="18"/>
        <v/>
      </c>
      <c r="T83" s="55" t="str">
        <f t="shared" si="19"/>
        <v/>
      </c>
      <c r="U83" s="56" t="str">
        <f t="shared" si="20"/>
        <v/>
      </c>
      <c r="V83" s="7"/>
      <c r="W83" s="8"/>
      <c r="X83" s="57" t="str">
        <f t="shared" si="21"/>
        <v/>
      </c>
      <c r="Y83" s="7"/>
      <c r="Z83" s="58" t="str">
        <f t="shared" si="13"/>
        <v/>
      </c>
      <c r="AA83" s="58">
        <f t="shared" si="22"/>
        <v>12</v>
      </c>
    </row>
    <row r="84" spans="1:27" s="100" customFormat="1" ht="39" customHeight="1">
      <c r="A84" s="3"/>
      <c r="B84" s="74">
        <v>77</v>
      </c>
      <c r="C84" s="60"/>
      <c r="D84" s="11"/>
      <c r="E84" s="10"/>
      <c r="F84" s="11"/>
      <c r="G84" s="11"/>
      <c r="H84" s="61"/>
      <c r="I84" s="11"/>
      <c r="J84" s="38" t="b">
        <f t="shared" si="23"/>
        <v>0</v>
      </c>
      <c r="K84" s="67"/>
      <c r="L84" s="42" t="str">
        <f t="shared" si="12"/>
        <v/>
      </c>
      <c r="M84" s="41" t="str">
        <f t="shared" si="14"/>
        <v/>
      </c>
      <c r="N84" s="13"/>
      <c r="O84" s="45">
        <f t="shared" si="15"/>
        <v>0</v>
      </c>
      <c r="P84" s="45">
        <v>25700</v>
      </c>
      <c r="Q84" s="46">
        <f t="shared" si="16"/>
        <v>0</v>
      </c>
      <c r="R84" s="54" t="str">
        <f t="shared" si="17"/>
        <v/>
      </c>
      <c r="S84" s="55" t="str">
        <f t="shared" si="18"/>
        <v/>
      </c>
      <c r="T84" s="55" t="str">
        <f t="shared" si="19"/>
        <v/>
      </c>
      <c r="U84" s="56" t="str">
        <f t="shared" si="20"/>
        <v/>
      </c>
      <c r="V84" s="7"/>
      <c r="W84" s="8"/>
      <c r="X84" s="57" t="str">
        <f t="shared" si="21"/>
        <v/>
      </c>
      <c r="Y84" s="7"/>
      <c r="Z84" s="58" t="str">
        <f t="shared" si="13"/>
        <v/>
      </c>
      <c r="AA84" s="58">
        <f t="shared" si="22"/>
        <v>12</v>
      </c>
    </row>
    <row r="85" spans="1:27" s="100" customFormat="1" ht="39" customHeight="1">
      <c r="A85" s="3"/>
      <c r="B85" s="74">
        <v>78</v>
      </c>
      <c r="C85" s="60"/>
      <c r="D85" s="11"/>
      <c r="E85" s="10"/>
      <c r="F85" s="11"/>
      <c r="G85" s="11"/>
      <c r="H85" s="61"/>
      <c r="I85" s="11"/>
      <c r="J85" s="38" t="b">
        <f t="shared" si="23"/>
        <v>0</v>
      </c>
      <c r="K85" s="67"/>
      <c r="L85" s="42" t="str">
        <f t="shared" si="12"/>
        <v/>
      </c>
      <c r="M85" s="41" t="str">
        <f t="shared" si="14"/>
        <v/>
      </c>
      <c r="N85" s="13"/>
      <c r="O85" s="45">
        <f t="shared" si="15"/>
        <v>0</v>
      </c>
      <c r="P85" s="45">
        <v>25700</v>
      </c>
      <c r="Q85" s="46">
        <f t="shared" si="16"/>
        <v>0</v>
      </c>
      <c r="R85" s="54" t="str">
        <f t="shared" si="17"/>
        <v/>
      </c>
      <c r="S85" s="55" t="str">
        <f t="shared" si="18"/>
        <v/>
      </c>
      <c r="T85" s="55" t="str">
        <f t="shared" si="19"/>
        <v/>
      </c>
      <c r="U85" s="56" t="str">
        <f t="shared" si="20"/>
        <v/>
      </c>
      <c r="V85" s="7"/>
      <c r="W85" s="8"/>
      <c r="X85" s="57" t="str">
        <f t="shared" si="21"/>
        <v/>
      </c>
      <c r="Y85" s="7"/>
      <c r="Z85" s="58" t="str">
        <f t="shared" si="13"/>
        <v/>
      </c>
      <c r="AA85" s="58">
        <f t="shared" si="22"/>
        <v>12</v>
      </c>
    </row>
    <row r="86" spans="1:27" s="100" customFormat="1" ht="39" customHeight="1">
      <c r="A86" s="3"/>
      <c r="B86" s="74">
        <v>79</v>
      </c>
      <c r="C86" s="60"/>
      <c r="D86" s="11"/>
      <c r="E86" s="10"/>
      <c r="F86" s="11"/>
      <c r="G86" s="11"/>
      <c r="H86" s="61"/>
      <c r="I86" s="11"/>
      <c r="J86" s="38" t="b">
        <f t="shared" si="23"/>
        <v>0</v>
      </c>
      <c r="K86" s="67"/>
      <c r="L86" s="42" t="str">
        <f t="shared" si="12"/>
        <v/>
      </c>
      <c r="M86" s="41" t="str">
        <f t="shared" si="14"/>
        <v/>
      </c>
      <c r="N86" s="13"/>
      <c r="O86" s="45">
        <f t="shared" si="15"/>
        <v>0</v>
      </c>
      <c r="P86" s="45">
        <v>25700</v>
      </c>
      <c r="Q86" s="46">
        <f t="shared" si="16"/>
        <v>0</v>
      </c>
      <c r="R86" s="54" t="str">
        <f t="shared" si="17"/>
        <v/>
      </c>
      <c r="S86" s="55" t="str">
        <f t="shared" si="18"/>
        <v/>
      </c>
      <c r="T86" s="55" t="str">
        <f t="shared" si="19"/>
        <v/>
      </c>
      <c r="U86" s="56" t="str">
        <f t="shared" si="20"/>
        <v/>
      </c>
      <c r="V86" s="7"/>
      <c r="W86" s="8"/>
      <c r="X86" s="57" t="str">
        <f t="shared" si="21"/>
        <v/>
      </c>
      <c r="Y86" s="7"/>
      <c r="Z86" s="58" t="str">
        <f t="shared" si="13"/>
        <v/>
      </c>
      <c r="AA86" s="58">
        <f t="shared" si="22"/>
        <v>12</v>
      </c>
    </row>
    <row r="87" spans="1:27" s="100" customFormat="1" ht="39" customHeight="1">
      <c r="A87" s="3"/>
      <c r="B87" s="74">
        <v>80</v>
      </c>
      <c r="C87" s="60"/>
      <c r="D87" s="11"/>
      <c r="E87" s="10"/>
      <c r="F87" s="11"/>
      <c r="G87" s="11"/>
      <c r="H87" s="61"/>
      <c r="I87" s="11"/>
      <c r="J87" s="38" t="b">
        <f t="shared" si="23"/>
        <v>0</v>
      </c>
      <c r="K87" s="67"/>
      <c r="L87" s="42" t="str">
        <f t="shared" si="12"/>
        <v/>
      </c>
      <c r="M87" s="41" t="str">
        <f t="shared" si="14"/>
        <v/>
      </c>
      <c r="N87" s="13"/>
      <c r="O87" s="45">
        <f t="shared" si="15"/>
        <v>0</v>
      </c>
      <c r="P87" s="45">
        <v>25700</v>
      </c>
      <c r="Q87" s="46">
        <f t="shared" si="16"/>
        <v>0</v>
      </c>
      <c r="R87" s="54" t="str">
        <f t="shared" si="17"/>
        <v/>
      </c>
      <c r="S87" s="55" t="str">
        <f t="shared" si="18"/>
        <v/>
      </c>
      <c r="T87" s="55" t="str">
        <f t="shared" si="19"/>
        <v/>
      </c>
      <c r="U87" s="56" t="str">
        <f t="shared" si="20"/>
        <v/>
      </c>
      <c r="V87" s="7"/>
      <c r="W87" s="8"/>
      <c r="X87" s="57" t="str">
        <f t="shared" si="21"/>
        <v/>
      </c>
      <c r="Y87" s="7"/>
      <c r="Z87" s="58" t="str">
        <f t="shared" si="13"/>
        <v/>
      </c>
      <c r="AA87" s="58">
        <f t="shared" si="22"/>
        <v>12</v>
      </c>
    </row>
    <row r="88" spans="1:27" s="100" customFormat="1" ht="39" customHeight="1">
      <c r="A88" s="3"/>
      <c r="B88" s="74">
        <v>81</v>
      </c>
      <c r="C88" s="60"/>
      <c r="D88" s="11"/>
      <c r="E88" s="10"/>
      <c r="F88" s="11"/>
      <c r="G88" s="11"/>
      <c r="H88" s="61"/>
      <c r="I88" s="11"/>
      <c r="J88" s="38" t="b">
        <f t="shared" si="23"/>
        <v>0</v>
      </c>
      <c r="K88" s="67"/>
      <c r="L88" s="42" t="str">
        <f t="shared" si="12"/>
        <v/>
      </c>
      <c r="M88" s="41" t="str">
        <f t="shared" si="14"/>
        <v/>
      </c>
      <c r="N88" s="13"/>
      <c r="O88" s="45">
        <f t="shared" si="15"/>
        <v>0</v>
      </c>
      <c r="P88" s="45">
        <v>25700</v>
      </c>
      <c r="Q88" s="46">
        <f t="shared" si="16"/>
        <v>0</v>
      </c>
      <c r="R88" s="54" t="str">
        <f t="shared" si="17"/>
        <v/>
      </c>
      <c r="S88" s="55" t="str">
        <f t="shared" si="18"/>
        <v/>
      </c>
      <c r="T88" s="55" t="str">
        <f t="shared" si="19"/>
        <v/>
      </c>
      <c r="U88" s="56" t="str">
        <f t="shared" si="20"/>
        <v/>
      </c>
      <c r="V88" s="7"/>
      <c r="W88" s="8"/>
      <c r="X88" s="57" t="str">
        <f t="shared" si="21"/>
        <v/>
      </c>
      <c r="Y88" s="7"/>
      <c r="Z88" s="58" t="str">
        <f t="shared" si="13"/>
        <v/>
      </c>
      <c r="AA88" s="58">
        <f t="shared" si="22"/>
        <v>12</v>
      </c>
    </row>
    <row r="89" spans="1:27" s="100" customFormat="1" ht="39" customHeight="1">
      <c r="A89" s="3"/>
      <c r="B89" s="74">
        <v>82</v>
      </c>
      <c r="C89" s="60"/>
      <c r="D89" s="11"/>
      <c r="E89" s="10"/>
      <c r="F89" s="11"/>
      <c r="G89" s="11"/>
      <c r="H89" s="61"/>
      <c r="I89" s="11"/>
      <c r="J89" s="38" t="b">
        <f t="shared" si="23"/>
        <v>0</v>
      </c>
      <c r="K89" s="67"/>
      <c r="L89" s="42" t="str">
        <f t="shared" si="12"/>
        <v/>
      </c>
      <c r="M89" s="41" t="str">
        <f t="shared" si="14"/>
        <v/>
      </c>
      <c r="N89" s="13"/>
      <c r="O89" s="45">
        <f t="shared" si="15"/>
        <v>0</v>
      </c>
      <c r="P89" s="45">
        <v>25700</v>
      </c>
      <c r="Q89" s="46">
        <f t="shared" si="16"/>
        <v>0</v>
      </c>
      <c r="R89" s="54" t="str">
        <f t="shared" si="17"/>
        <v/>
      </c>
      <c r="S89" s="55" t="str">
        <f t="shared" si="18"/>
        <v/>
      </c>
      <c r="T89" s="55" t="str">
        <f t="shared" si="19"/>
        <v/>
      </c>
      <c r="U89" s="56" t="str">
        <f t="shared" si="20"/>
        <v/>
      </c>
      <c r="V89" s="7"/>
      <c r="W89" s="8"/>
      <c r="X89" s="57" t="str">
        <f t="shared" si="21"/>
        <v/>
      </c>
      <c r="Y89" s="7"/>
      <c r="Z89" s="58" t="str">
        <f t="shared" si="13"/>
        <v/>
      </c>
      <c r="AA89" s="58">
        <f t="shared" si="22"/>
        <v>12</v>
      </c>
    </row>
    <row r="90" spans="1:27" s="100" customFormat="1" ht="39" customHeight="1">
      <c r="A90" s="3"/>
      <c r="B90" s="74">
        <v>83</v>
      </c>
      <c r="C90" s="60"/>
      <c r="D90" s="11"/>
      <c r="E90" s="10"/>
      <c r="F90" s="11"/>
      <c r="G90" s="11"/>
      <c r="H90" s="61"/>
      <c r="I90" s="11"/>
      <c r="J90" s="38" t="b">
        <f t="shared" si="23"/>
        <v>0</v>
      </c>
      <c r="K90" s="67"/>
      <c r="L90" s="42" t="str">
        <f t="shared" si="12"/>
        <v/>
      </c>
      <c r="M90" s="41" t="str">
        <f t="shared" si="14"/>
        <v/>
      </c>
      <c r="N90" s="13"/>
      <c r="O90" s="45">
        <f t="shared" si="15"/>
        <v>0</v>
      </c>
      <c r="P90" s="45">
        <v>25700</v>
      </c>
      <c r="Q90" s="46">
        <f t="shared" si="16"/>
        <v>0</v>
      </c>
      <c r="R90" s="54" t="str">
        <f t="shared" si="17"/>
        <v/>
      </c>
      <c r="S90" s="55" t="str">
        <f t="shared" si="18"/>
        <v/>
      </c>
      <c r="T90" s="55" t="str">
        <f t="shared" si="19"/>
        <v/>
      </c>
      <c r="U90" s="56" t="str">
        <f t="shared" si="20"/>
        <v/>
      </c>
      <c r="V90" s="7"/>
      <c r="W90" s="8"/>
      <c r="X90" s="57" t="str">
        <f t="shared" si="21"/>
        <v/>
      </c>
      <c r="Y90" s="7"/>
      <c r="Z90" s="58" t="str">
        <f t="shared" si="13"/>
        <v/>
      </c>
      <c r="AA90" s="58">
        <f t="shared" si="22"/>
        <v>12</v>
      </c>
    </row>
    <row r="91" spans="1:27" s="100" customFormat="1" ht="39" customHeight="1">
      <c r="A91" s="3"/>
      <c r="B91" s="74">
        <v>84</v>
      </c>
      <c r="C91" s="60"/>
      <c r="D91" s="11"/>
      <c r="E91" s="10"/>
      <c r="F91" s="11"/>
      <c r="G91" s="11"/>
      <c r="H91" s="61"/>
      <c r="I91" s="11"/>
      <c r="J91" s="38" t="b">
        <f t="shared" si="23"/>
        <v>0</v>
      </c>
      <c r="K91" s="67"/>
      <c r="L91" s="42" t="str">
        <f t="shared" si="12"/>
        <v/>
      </c>
      <c r="M91" s="41" t="str">
        <f t="shared" si="14"/>
        <v/>
      </c>
      <c r="N91" s="13"/>
      <c r="O91" s="45">
        <f t="shared" si="15"/>
        <v>0</v>
      </c>
      <c r="P91" s="45">
        <v>25700</v>
      </c>
      <c r="Q91" s="46">
        <f t="shared" si="16"/>
        <v>0</v>
      </c>
      <c r="R91" s="54" t="str">
        <f t="shared" si="17"/>
        <v/>
      </c>
      <c r="S91" s="55" t="str">
        <f t="shared" si="18"/>
        <v/>
      </c>
      <c r="T91" s="55" t="str">
        <f t="shared" si="19"/>
        <v/>
      </c>
      <c r="U91" s="56" t="str">
        <f t="shared" si="20"/>
        <v/>
      </c>
      <c r="V91" s="7"/>
      <c r="W91" s="8"/>
      <c r="X91" s="57" t="str">
        <f t="shared" si="21"/>
        <v/>
      </c>
      <c r="Y91" s="7"/>
      <c r="Z91" s="58" t="str">
        <f t="shared" si="13"/>
        <v/>
      </c>
      <c r="AA91" s="58">
        <f t="shared" si="22"/>
        <v>12</v>
      </c>
    </row>
    <row r="92" spans="1:27" s="100" customFormat="1" ht="39" customHeight="1">
      <c r="A92" s="3"/>
      <c r="B92" s="74">
        <v>85</v>
      </c>
      <c r="C92" s="60"/>
      <c r="D92" s="11"/>
      <c r="E92" s="10"/>
      <c r="F92" s="11"/>
      <c r="G92" s="11"/>
      <c r="H92" s="61"/>
      <c r="I92" s="11"/>
      <c r="J92" s="38" t="b">
        <f t="shared" si="23"/>
        <v>0</v>
      </c>
      <c r="K92" s="67"/>
      <c r="L92" s="42" t="str">
        <f t="shared" si="12"/>
        <v/>
      </c>
      <c r="M92" s="41" t="str">
        <f t="shared" si="14"/>
        <v/>
      </c>
      <c r="N92" s="13"/>
      <c r="O92" s="45">
        <f t="shared" si="15"/>
        <v>0</v>
      </c>
      <c r="P92" s="45">
        <v>25700</v>
      </c>
      <c r="Q92" s="46">
        <f t="shared" si="16"/>
        <v>0</v>
      </c>
      <c r="R92" s="54" t="str">
        <f t="shared" si="17"/>
        <v/>
      </c>
      <c r="S92" s="55" t="str">
        <f t="shared" si="18"/>
        <v/>
      </c>
      <c r="T92" s="55" t="str">
        <f t="shared" si="19"/>
        <v/>
      </c>
      <c r="U92" s="56" t="str">
        <f t="shared" si="20"/>
        <v/>
      </c>
      <c r="V92" s="7"/>
      <c r="W92" s="8"/>
      <c r="X92" s="57" t="str">
        <f t="shared" si="21"/>
        <v/>
      </c>
      <c r="Y92" s="7"/>
      <c r="Z92" s="58" t="str">
        <f t="shared" si="13"/>
        <v/>
      </c>
      <c r="AA92" s="58">
        <f t="shared" si="22"/>
        <v>12</v>
      </c>
    </row>
    <row r="93" spans="1:27" s="100" customFormat="1" ht="39" customHeight="1">
      <c r="A93" s="3"/>
      <c r="B93" s="74">
        <v>86</v>
      </c>
      <c r="C93" s="60"/>
      <c r="D93" s="11"/>
      <c r="E93" s="10"/>
      <c r="F93" s="11"/>
      <c r="G93" s="11"/>
      <c r="H93" s="61"/>
      <c r="I93" s="11"/>
      <c r="J93" s="38" t="b">
        <f t="shared" si="23"/>
        <v>0</v>
      </c>
      <c r="K93" s="67"/>
      <c r="L93" s="42" t="str">
        <f t="shared" si="12"/>
        <v/>
      </c>
      <c r="M93" s="41" t="str">
        <f t="shared" si="14"/>
        <v/>
      </c>
      <c r="N93" s="13"/>
      <c r="O93" s="45">
        <f t="shared" si="15"/>
        <v>0</v>
      </c>
      <c r="P93" s="45">
        <v>25700</v>
      </c>
      <c r="Q93" s="46">
        <f t="shared" si="16"/>
        <v>0</v>
      </c>
      <c r="R93" s="54" t="str">
        <f t="shared" si="17"/>
        <v/>
      </c>
      <c r="S93" s="55" t="str">
        <f t="shared" si="18"/>
        <v/>
      </c>
      <c r="T93" s="55" t="str">
        <f t="shared" si="19"/>
        <v/>
      </c>
      <c r="U93" s="56" t="str">
        <f t="shared" si="20"/>
        <v/>
      </c>
      <c r="V93" s="7"/>
      <c r="W93" s="8"/>
      <c r="X93" s="57" t="str">
        <f t="shared" si="21"/>
        <v/>
      </c>
      <c r="Y93" s="7"/>
      <c r="Z93" s="58" t="str">
        <f t="shared" si="13"/>
        <v/>
      </c>
      <c r="AA93" s="58">
        <f t="shared" si="22"/>
        <v>12</v>
      </c>
    </row>
    <row r="94" spans="1:27" s="100" customFormat="1" ht="39" customHeight="1">
      <c r="A94" s="3"/>
      <c r="B94" s="74">
        <v>87</v>
      </c>
      <c r="C94" s="60"/>
      <c r="D94" s="11"/>
      <c r="E94" s="10"/>
      <c r="F94" s="11"/>
      <c r="G94" s="11"/>
      <c r="H94" s="61"/>
      <c r="I94" s="11"/>
      <c r="J94" s="38" t="b">
        <f t="shared" si="23"/>
        <v>0</v>
      </c>
      <c r="K94" s="67"/>
      <c r="L94" s="42" t="str">
        <f t="shared" si="12"/>
        <v/>
      </c>
      <c r="M94" s="41" t="str">
        <f t="shared" si="14"/>
        <v/>
      </c>
      <c r="N94" s="13"/>
      <c r="O94" s="45">
        <f t="shared" si="15"/>
        <v>0</v>
      </c>
      <c r="P94" s="45">
        <v>25700</v>
      </c>
      <c r="Q94" s="46">
        <f t="shared" si="16"/>
        <v>0</v>
      </c>
      <c r="R94" s="54" t="str">
        <f t="shared" si="17"/>
        <v/>
      </c>
      <c r="S94" s="55" t="str">
        <f t="shared" si="18"/>
        <v/>
      </c>
      <c r="T94" s="55" t="str">
        <f t="shared" si="19"/>
        <v/>
      </c>
      <c r="U94" s="56" t="str">
        <f t="shared" si="20"/>
        <v/>
      </c>
      <c r="V94" s="7"/>
      <c r="W94" s="8"/>
      <c r="X94" s="57" t="str">
        <f t="shared" si="21"/>
        <v/>
      </c>
      <c r="Y94" s="7"/>
      <c r="Z94" s="58" t="str">
        <f t="shared" si="13"/>
        <v/>
      </c>
      <c r="AA94" s="58">
        <f t="shared" si="22"/>
        <v>12</v>
      </c>
    </row>
    <row r="95" spans="1:27" s="100" customFormat="1" ht="39" customHeight="1">
      <c r="A95" s="3"/>
      <c r="B95" s="74">
        <v>88</v>
      </c>
      <c r="C95" s="60"/>
      <c r="D95" s="11"/>
      <c r="E95" s="10"/>
      <c r="F95" s="11"/>
      <c r="G95" s="11"/>
      <c r="H95" s="61"/>
      <c r="I95" s="11"/>
      <c r="J95" s="38" t="b">
        <f t="shared" si="23"/>
        <v>0</v>
      </c>
      <c r="K95" s="67"/>
      <c r="L95" s="42" t="str">
        <f t="shared" si="12"/>
        <v/>
      </c>
      <c r="M95" s="41" t="str">
        <f t="shared" si="14"/>
        <v/>
      </c>
      <c r="N95" s="13"/>
      <c r="O95" s="45">
        <f t="shared" si="15"/>
        <v>0</v>
      </c>
      <c r="P95" s="45">
        <v>25700</v>
      </c>
      <c r="Q95" s="46">
        <f t="shared" si="16"/>
        <v>0</v>
      </c>
      <c r="R95" s="54" t="str">
        <f t="shared" si="17"/>
        <v/>
      </c>
      <c r="S95" s="55" t="str">
        <f t="shared" si="18"/>
        <v/>
      </c>
      <c r="T95" s="55" t="str">
        <f t="shared" si="19"/>
        <v/>
      </c>
      <c r="U95" s="56" t="str">
        <f t="shared" si="20"/>
        <v/>
      </c>
      <c r="V95" s="7"/>
      <c r="W95" s="8"/>
      <c r="X95" s="57" t="str">
        <f t="shared" si="21"/>
        <v/>
      </c>
      <c r="Y95" s="7"/>
      <c r="Z95" s="58" t="str">
        <f t="shared" si="13"/>
        <v/>
      </c>
      <c r="AA95" s="58">
        <f t="shared" si="22"/>
        <v>12</v>
      </c>
    </row>
    <row r="96" spans="1:27" s="100" customFormat="1" ht="39" customHeight="1">
      <c r="A96" s="3"/>
      <c r="B96" s="74">
        <v>89</v>
      </c>
      <c r="C96" s="60"/>
      <c r="D96" s="11"/>
      <c r="E96" s="10"/>
      <c r="F96" s="11"/>
      <c r="G96" s="11"/>
      <c r="H96" s="61"/>
      <c r="I96" s="11"/>
      <c r="J96" s="38" t="b">
        <f t="shared" si="23"/>
        <v>0</v>
      </c>
      <c r="K96" s="67"/>
      <c r="L96" s="42" t="str">
        <f t="shared" si="12"/>
        <v/>
      </c>
      <c r="M96" s="41" t="str">
        <f t="shared" si="14"/>
        <v/>
      </c>
      <c r="N96" s="13"/>
      <c r="O96" s="45">
        <f t="shared" si="15"/>
        <v>0</v>
      </c>
      <c r="P96" s="45">
        <v>25700</v>
      </c>
      <c r="Q96" s="46">
        <f t="shared" si="16"/>
        <v>0</v>
      </c>
      <c r="R96" s="54" t="str">
        <f t="shared" si="17"/>
        <v/>
      </c>
      <c r="S96" s="55" t="str">
        <f t="shared" si="18"/>
        <v/>
      </c>
      <c r="T96" s="55" t="str">
        <f t="shared" si="19"/>
        <v/>
      </c>
      <c r="U96" s="56" t="str">
        <f t="shared" si="20"/>
        <v/>
      </c>
      <c r="V96" s="7"/>
      <c r="W96" s="8"/>
      <c r="X96" s="57" t="str">
        <f t="shared" si="21"/>
        <v/>
      </c>
      <c r="Y96" s="7"/>
      <c r="Z96" s="58" t="str">
        <f t="shared" si="13"/>
        <v/>
      </c>
      <c r="AA96" s="58">
        <f t="shared" si="22"/>
        <v>12</v>
      </c>
    </row>
    <row r="97" spans="1:27" s="100" customFormat="1" ht="39" customHeight="1">
      <c r="A97" s="3"/>
      <c r="B97" s="74">
        <v>90</v>
      </c>
      <c r="C97" s="60"/>
      <c r="D97" s="11"/>
      <c r="E97" s="10"/>
      <c r="F97" s="11"/>
      <c r="G97" s="11"/>
      <c r="H97" s="61"/>
      <c r="I97" s="11"/>
      <c r="J97" s="38" t="b">
        <f t="shared" si="23"/>
        <v>0</v>
      </c>
      <c r="K97" s="67"/>
      <c r="L97" s="42" t="str">
        <f t="shared" si="12"/>
        <v/>
      </c>
      <c r="M97" s="41" t="str">
        <f t="shared" si="14"/>
        <v/>
      </c>
      <c r="N97" s="13"/>
      <c r="O97" s="45">
        <f t="shared" si="15"/>
        <v>0</v>
      </c>
      <c r="P97" s="45">
        <v>25700</v>
      </c>
      <c r="Q97" s="46">
        <f t="shared" si="16"/>
        <v>0</v>
      </c>
      <c r="R97" s="54" t="str">
        <f t="shared" si="17"/>
        <v/>
      </c>
      <c r="S97" s="55" t="str">
        <f t="shared" si="18"/>
        <v/>
      </c>
      <c r="T97" s="55" t="str">
        <f t="shared" si="19"/>
        <v/>
      </c>
      <c r="U97" s="56" t="str">
        <f t="shared" si="20"/>
        <v/>
      </c>
      <c r="V97" s="7"/>
      <c r="W97" s="8"/>
      <c r="X97" s="57" t="str">
        <f t="shared" si="21"/>
        <v/>
      </c>
      <c r="Y97" s="7"/>
      <c r="Z97" s="58" t="str">
        <f t="shared" si="13"/>
        <v/>
      </c>
      <c r="AA97" s="58">
        <f t="shared" si="22"/>
        <v>12</v>
      </c>
    </row>
    <row r="98" spans="1:27" s="100" customFormat="1" ht="39" customHeight="1">
      <c r="A98" s="3"/>
      <c r="B98" s="74">
        <v>91</v>
      </c>
      <c r="C98" s="60"/>
      <c r="D98" s="11"/>
      <c r="E98" s="10"/>
      <c r="F98" s="11"/>
      <c r="G98" s="11"/>
      <c r="H98" s="61"/>
      <c r="I98" s="11"/>
      <c r="J98" s="38" t="b">
        <f t="shared" si="23"/>
        <v>0</v>
      </c>
      <c r="K98" s="67"/>
      <c r="L98" s="42" t="str">
        <f t="shared" si="12"/>
        <v/>
      </c>
      <c r="M98" s="41" t="str">
        <f t="shared" si="14"/>
        <v/>
      </c>
      <c r="N98" s="13"/>
      <c r="O98" s="45">
        <f t="shared" si="15"/>
        <v>0</v>
      </c>
      <c r="P98" s="45">
        <v>25700</v>
      </c>
      <c r="Q98" s="46">
        <f t="shared" si="16"/>
        <v>0</v>
      </c>
      <c r="R98" s="54" t="str">
        <f t="shared" si="17"/>
        <v/>
      </c>
      <c r="S98" s="55" t="str">
        <f t="shared" si="18"/>
        <v/>
      </c>
      <c r="T98" s="55" t="str">
        <f t="shared" si="19"/>
        <v/>
      </c>
      <c r="U98" s="56" t="str">
        <f t="shared" si="20"/>
        <v/>
      </c>
      <c r="V98" s="7"/>
      <c r="W98" s="8"/>
      <c r="X98" s="57" t="str">
        <f t="shared" si="21"/>
        <v/>
      </c>
      <c r="Y98" s="7"/>
      <c r="Z98" s="58" t="str">
        <f t="shared" si="13"/>
        <v/>
      </c>
      <c r="AA98" s="58">
        <f t="shared" si="22"/>
        <v>12</v>
      </c>
    </row>
    <row r="99" spans="1:27" s="100" customFormat="1" ht="39" customHeight="1">
      <c r="A99" s="3"/>
      <c r="B99" s="74">
        <v>92</v>
      </c>
      <c r="C99" s="60"/>
      <c r="D99" s="11"/>
      <c r="E99" s="10"/>
      <c r="F99" s="11"/>
      <c r="G99" s="11"/>
      <c r="H99" s="61"/>
      <c r="I99" s="11"/>
      <c r="J99" s="38" t="b">
        <f t="shared" si="23"/>
        <v>0</v>
      </c>
      <c r="K99" s="67"/>
      <c r="L99" s="42" t="str">
        <f t="shared" si="12"/>
        <v/>
      </c>
      <c r="M99" s="41" t="str">
        <f t="shared" si="14"/>
        <v/>
      </c>
      <c r="N99" s="13"/>
      <c r="O99" s="45">
        <f t="shared" si="15"/>
        <v>0</v>
      </c>
      <c r="P99" s="45">
        <v>25700</v>
      </c>
      <c r="Q99" s="46">
        <f t="shared" si="16"/>
        <v>0</v>
      </c>
      <c r="R99" s="54" t="str">
        <f t="shared" si="17"/>
        <v/>
      </c>
      <c r="S99" s="55" t="str">
        <f t="shared" si="18"/>
        <v/>
      </c>
      <c r="T99" s="55" t="str">
        <f t="shared" si="19"/>
        <v/>
      </c>
      <c r="U99" s="56" t="str">
        <f t="shared" si="20"/>
        <v/>
      </c>
      <c r="V99" s="7"/>
      <c r="W99" s="8"/>
      <c r="X99" s="57" t="str">
        <f t="shared" si="21"/>
        <v/>
      </c>
      <c r="Y99" s="7"/>
      <c r="Z99" s="58" t="str">
        <f t="shared" si="13"/>
        <v/>
      </c>
      <c r="AA99" s="58">
        <f t="shared" si="22"/>
        <v>12</v>
      </c>
    </row>
    <row r="100" spans="1:27" s="100" customFormat="1" ht="39" customHeight="1">
      <c r="A100" s="3"/>
      <c r="B100" s="74">
        <v>93</v>
      </c>
      <c r="C100" s="60"/>
      <c r="D100" s="11"/>
      <c r="E100" s="10"/>
      <c r="F100" s="11"/>
      <c r="G100" s="11"/>
      <c r="H100" s="61"/>
      <c r="I100" s="11"/>
      <c r="J100" s="38" t="b">
        <f t="shared" si="23"/>
        <v>0</v>
      </c>
      <c r="K100" s="67"/>
      <c r="L100" s="42" t="str">
        <f t="shared" si="12"/>
        <v/>
      </c>
      <c r="M100" s="41" t="str">
        <f t="shared" si="14"/>
        <v/>
      </c>
      <c r="N100" s="13"/>
      <c r="O100" s="45">
        <f t="shared" si="15"/>
        <v>0</v>
      </c>
      <c r="P100" s="45">
        <v>25700</v>
      </c>
      <c r="Q100" s="46">
        <f t="shared" si="16"/>
        <v>0</v>
      </c>
      <c r="R100" s="54" t="str">
        <f t="shared" si="17"/>
        <v/>
      </c>
      <c r="S100" s="55" t="str">
        <f t="shared" si="18"/>
        <v/>
      </c>
      <c r="T100" s="55" t="str">
        <f t="shared" si="19"/>
        <v/>
      </c>
      <c r="U100" s="56" t="str">
        <f t="shared" si="20"/>
        <v/>
      </c>
      <c r="V100" s="7"/>
      <c r="W100" s="8"/>
      <c r="X100" s="57" t="str">
        <f t="shared" si="21"/>
        <v/>
      </c>
      <c r="Y100" s="7"/>
      <c r="Z100" s="58" t="str">
        <f t="shared" si="13"/>
        <v/>
      </c>
      <c r="AA100" s="58">
        <f t="shared" si="22"/>
        <v>12</v>
      </c>
    </row>
    <row r="101" spans="1:27" s="100" customFormat="1" ht="39" customHeight="1">
      <c r="A101" s="3"/>
      <c r="B101" s="74">
        <v>94</v>
      </c>
      <c r="C101" s="60"/>
      <c r="D101" s="11"/>
      <c r="E101" s="10"/>
      <c r="F101" s="11"/>
      <c r="G101" s="11"/>
      <c r="H101" s="61"/>
      <c r="I101" s="11"/>
      <c r="J101" s="38" t="b">
        <f t="shared" si="23"/>
        <v>0</v>
      </c>
      <c r="K101" s="67"/>
      <c r="L101" s="42" t="str">
        <f t="shared" si="12"/>
        <v/>
      </c>
      <c r="M101" s="41" t="str">
        <f t="shared" si="14"/>
        <v/>
      </c>
      <c r="N101" s="13"/>
      <c r="O101" s="45">
        <f t="shared" si="15"/>
        <v>0</v>
      </c>
      <c r="P101" s="45">
        <v>25700</v>
      </c>
      <c r="Q101" s="46">
        <f t="shared" si="16"/>
        <v>0</v>
      </c>
      <c r="R101" s="54" t="str">
        <f t="shared" si="17"/>
        <v/>
      </c>
      <c r="S101" s="55" t="str">
        <f t="shared" si="18"/>
        <v/>
      </c>
      <c r="T101" s="55" t="str">
        <f t="shared" si="19"/>
        <v/>
      </c>
      <c r="U101" s="56" t="str">
        <f t="shared" si="20"/>
        <v/>
      </c>
      <c r="V101" s="7"/>
      <c r="W101" s="8"/>
      <c r="X101" s="57" t="str">
        <f t="shared" si="21"/>
        <v/>
      </c>
      <c r="Y101" s="7"/>
      <c r="Z101" s="58" t="str">
        <f t="shared" si="13"/>
        <v/>
      </c>
      <c r="AA101" s="58">
        <f t="shared" si="22"/>
        <v>12</v>
      </c>
    </row>
    <row r="102" spans="1:27" s="100" customFormat="1" ht="39" customHeight="1">
      <c r="A102" s="3"/>
      <c r="B102" s="74">
        <v>95</v>
      </c>
      <c r="C102" s="60"/>
      <c r="D102" s="11"/>
      <c r="E102" s="10"/>
      <c r="F102" s="11"/>
      <c r="G102" s="11"/>
      <c r="H102" s="61"/>
      <c r="I102" s="11"/>
      <c r="J102" s="38" t="b">
        <f t="shared" si="23"/>
        <v>0</v>
      </c>
      <c r="K102" s="67"/>
      <c r="L102" s="42" t="str">
        <f t="shared" si="12"/>
        <v/>
      </c>
      <c r="M102" s="41" t="str">
        <f t="shared" si="14"/>
        <v/>
      </c>
      <c r="N102" s="13"/>
      <c r="O102" s="45">
        <f t="shared" si="15"/>
        <v>0</v>
      </c>
      <c r="P102" s="45">
        <v>25700</v>
      </c>
      <c r="Q102" s="46">
        <f t="shared" si="16"/>
        <v>0</v>
      </c>
      <c r="R102" s="54" t="str">
        <f t="shared" si="17"/>
        <v/>
      </c>
      <c r="S102" s="55" t="str">
        <f t="shared" si="18"/>
        <v/>
      </c>
      <c r="T102" s="55" t="str">
        <f t="shared" si="19"/>
        <v/>
      </c>
      <c r="U102" s="56" t="str">
        <f t="shared" si="20"/>
        <v/>
      </c>
      <c r="V102" s="7"/>
      <c r="W102" s="8"/>
      <c r="X102" s="57" t="str">
        <f t="shared" si="21"/>
        <v/>
      </c>
      <c r="Y102" s="7"/>
      <c r="Z102" s="58" t="str">
        <f t="shared" si="13"/>
        <v/>
      </c>
      <c r="AA102" s="58">
        <f t="shared" si="22"/>
        <v>12</v>
      </c>
    </row>
    <row r="103" spans="1:27" s="100" customFormat="1" ht="39" customHeight="1">
      <c r="A103" s="3"/>
      <c r="B103" s="74">
        <v>96</v>
      </c>
      <c r="C103" s="60"/>
      <c r="D103" s="11"/>
      <c r="E103" s="10"/>
      <c r="F103" s="11"/>
      <c r="G103" s="11"/>
      <c r="H103" s="61"/>
      <c r="I103" s="11"/>
      <c r="J103" s="38" t="b">
        <f t="shared" si="23"/>
        <v>0</v>
      </c>
      <c r="K103" s="67"/>
      <c r="L103" s="42" t="str">
        <f t="shared" si="12"/>
        <v/>
      </c>
      <c r="M103" s="41" t="str">
        <f t="shared" si="14"/>
        <v/>
      </c>
      <c r="N103" s="13"/>
      <c r="O103" s="45">
        <f t="shared" si="15"/>
        <v>0</v>
      </c>
      <c r="P103" s="45">
        <v>25700</v>
      </c>
      <c r="Q103" s="46">
        <f t="shared" si="16"/>
        <v>0</v>
      </c>
      <c r="R103" s="54" t="str">
        <f t="shared" si="17"/>
        <v/>
      </c>
      <c r="S103" s="55" t="str">
        <f t="shared" si="18"/>
        <v/>
      </c>
      <c r="T103" s="55" t="str">
        <f t="shared" si="19"/>
        <v/>
      </c>
      <c r="U103" s="56" t="str">
        <f t="shared" si="20"/>
        <v/>
      </c>
      <c r="V103" s="7"/>
      <c r="W103" s="8"/>
      <c r="X103" s="57" t="str">
        <f t="shared" si="21"/>
        <v/>
      </c>
      <c r="Y103" s="7"/>
      <c r="Z103" s="58" t="str">
        <f t="shared" si="13"/>
        <v/>
      </c>
      <c r="AA103" s="58">
        <f t="shared" si="22"/>
        <v>12</v>
      </c>
    </row>
    <row r="104" spans="1:27" s="100" customFormat="1" ht="39" customHeight="1">
      <c r="A104" s="3"/>
      <c r="B104" s="74">
        <v>97</v>
      </c>
      <c r="C104" s="60"/>
      <c r="D104" s="11"/>
      <c r="E104" s="10"/>
      <c r="F104" s="11"/>
      <c r="G104" s="11"/>
      <c r="H104" s="61"/>
      <c r="I104" s="11"/>
      <c r="J104" s="38" t="b">
        <f t="shared" si="23"/>
        <v>0</v>
      </c>
      <c r="K104" s="67"/>
      <c r="L104" s="42" t="str">
        <f t="shared" si="12"/>
        <v/>
      </c>
      <c r="M104" s="41" t="str">
        <f t="shared" si="14"/>
        <v/>
      </c>
      <c r="N104" s="13"/>
      <c r="O104" s="45">
        <f t="shared" si="15"/>
        <v>0</v>
      </c>
      <c r="P104" s="45">
        <v>25700</v>
      </c>
      <c r="Q104" s="46">
        <f t="shared" si="16"/>
        <v>0</v>
      </c>
      <c r="R104" s="54" t="str">
        <f t="shared" si="17"/>
        <v/>
      </c>
      <c r="S104" s="55" t="str">
        <f t="shared" si="18"/>
        <v/>
      </c>
      <c r="T104" s="55" t="str">
        <f t="shared" si="19"/>
        <v/>
      </c>
      <c r="U104" s="56" t="str">
        <f t="shared" si="20"/>
        <v/>
      </c>
      <c r="V104" s="7"/>
      <c r="W104" s="8"/>
      <c r="X104" s="57" t="str">
        <f t="shared" si="21"/>
        <v/>
      </c>
      <c r="Y104" s="7"/>
      <c r="Z104" s="58" t="str">
        <f t="shared" si="13"/>
        <v/>
      </c>
      <c r="AA104" s="58">
        <f t="shared" si="22"/>
        <v>12</v>
      </c>
    </row>
    <row r="105" spans="1:27" s="100" customFormat="1" ht="39" customHeight="1">
      <c r="A105" s="3"/>
      <c r="B105" s="74">
        <v>98</v>
      </c>
      <c r="C105" s="60"/>
      <c r="D105" s="11"/>
      <c r="E105" s="10"/>
      <c r="F105" s="11"/>
      <c r="G105" s="11"/>
      <c r="H105" s="61"/>
      <c r="I105" s="11"/>
      <c r="J105" s="38" t="b">
        <f t="shared" si="23"/>
        <v>0</v>
      </c>
      <c r="K105" s="67"/>
      <c r="L105" s="42" t="str">
        <f t="shared" si="12"/>
        <v/>
      </c>
      <c r="M105" s="41" t="str">
        <f t="shared" si="14"/>
        <v/>
      </c>
      <c r="N105" s="13"/>
      <c r="O105" s="45">
        <f t="shared" si="15"/>
        <v>0</v>
      </c>
      <c r="P105" s="45">
        <v>25700</v>
      </c>
      <c r="Q105" s="46">
        <f t="shared" si="16"/>
        <v>0</v>
      </c>
      <c r="R105" s="54" t="str">
        <f t="shared" si="17"/>
        <v/>
      </c>
      <c r="S105" s="55" t="str">
        <f t="shared" si="18"/>
        <v/>
      </c>
      <c r="T105" s="55" t="str">
        <f t="shared" si="19"/>
        <v/>
      </c>
      <c r="U105" s="56" t="str">
        <f t="shared" si="20"/>
        <v/>
      </c>
      <c r="V105" s="7"/>
      <c r="W105" s="8"/>
      <c r="X105" s="57" t="str">
        <f t="shared" si="21"/>
        <v/>
      </c>
      <c r="Y105" s="7"/>
      <c r="Z105" s="58" t="str">
        <f t="shared" si="13"/>
        <v/>
      </c>
      <c r="AA105" s="58">
        <f t="shared" si="22"/>
        <v>12</v>
      </c>
    </row>
    <row r="106" spans="1:27" s="100" customFormat="1" ht="39" customHeight="1">
      <c r="A106" s="3"/>
      <c r="B106" s="74">
        <v>99</v>
      </c>
      <c r="C106" s="60"/>
      <c r="D106" s="11"/>
      <c r="E106" s="10"/>
      <c r="F106" s="11"/>
      <c r="G106" s="11"/>
      <c r="H106" s="61"/>
      <c r="I106" s="11"/>
      <c r="J106" s="38" t="b">
        <f t="shared" si="23"/>
        <v>0</v>
      </c>
      <c r="K106" s="67"/>
      <c r="L106" s="42" t="str">
        <f t="shared" si="12"/>
        <v/>
      </c>
      <c r="M106" s="41" t="str">
        <f t="shared" si="14"/>
        <v/>
      </c>
      <c r="N106" s="13"/>
      <c r="O106" s="45">
        <f t="shared" si="15"/>
        <v>0</v>
      </c>
      <c r="P106" s="45">
        <v>25700</v>
      </c>
      <c r="Q106" s="46">
        <f t="shared" si="16"/>
        <v>0</v>
      </c>
      <c r="R106" s="54" t="str">
        <f t="shared" si="17"/>
        <v/>
      </c>
      <c r="S106" s="55" t="str">
        <f t="shared" si="18"/>
        <v/>
      </c>
      <c r="T106" s="55" t="str">
        <f t="shared" si="19"/>
        <v/>
      </c>
      <c r="U106" s="56" t="str">
        <f t="shared" si="20"/>
        <v/>
      </c>
      <c r="V106" s="7"/>
      <c r="W106" s="8"/>
      <c r="X106" s="57" t="str">
        <f t="shared" si="21"/>
        <v/>
      </c>
      <c r="Y106" s="7"/>
      <c r="Z106" s="58" t="str">
        <f t="shared" si="13"/>
        <v/>
      </c>
      <c r="AA106" s="58">
        <f t="shared" si="22"/>
        <v>12</v>
      </c>
    </row>
    <row r="107" spans="1:27" s="100" customFormat="1" ht="39" customHeight="1">
      <c r="A107" s="3"/>
      <c r="B107" s="74">
        <v>100</v>
      </c>
      <c r="C107" s="60"/>
      <c r="D107" s="11"/>
      <c r="E107" s="10"/>
      <c r="F107" s="11"/>
      <c r="G107" s="11"/>
      <c r="H107" s="61"/>
      <c r="I107" s="11"/>
      <c r="J107" s="38" t="b">
        <f t="shared" si="23"/>
        <v>0</v>
      </c>
      <c r="K107" s="67"/>
      <c r="L107" s="42" t="str">
        <f t="shared" si="12"/>
        <v/>
      </c>
      <c r="M107" s="41" t="str">
        <f t="shared" si="14"/>
        <v/>
      </c>
      <c r="N107" s="13"/>
      <c r="O107" s="45">
        <f t="shared" si="15"/>
        <v>0</v>
      </c>
      <c r="P107" s="45">
        <v>25700</v>
      </c>
      <c r="Q107" s="46">
        <f t="shared" si="16"/>
        <v>0</v>
      </c>
      <c r="R107" s="54" t="str">
        <f t="shared" si="17"/>
        <v/>
      </c>
      <c r="S107" s="55" t="str">
        <f t="shared" si="18"/>
        <v/>
      </c>
      <c r="T107" s="55" t="str">
        <f t="shared" si="19"/>
        <v/>
      </c>
      <c r="U107" s="56" t="str">
        <f t="shared" si="20"/>
        <v/>
      </c>
      <c r="V107" s="7"/>
      <c r="W107" s="8"/>
      <c r="X107" s="57" t="str">
        <f t="shared" si="21"/>
        <v/>
      </c>
      <c r="Y107" s="7"/>
      <c r="Z107" s="58" t="str">
        <f t="shared" si="13"/>
        <v/>
      </c>
      <c r="AA107" s="58">
        <f t="shared" si="22"/>
        <v>12</v>
      </c>
    </row>
    <row r="108" spans="1:27" s="100" customFormat="1" ht="39" customHeight="1">
      <c r="A108" s="3"/>
      <c r="B108" s="74">
        <v>101</v>
      </c>
      <c r="C108" s="60"/>
      <c r="D108" s="11"/>
      <c r="E108" s="10"/>
      <c r="F108" s="11"/>
      <c r="G108" s="11"/>
      <c r="H108" s="61"/>
      <c r="I108" s="11"/>
      <c r="J108" s="38" t="b">
        <f t="shared" si="23"/>
        <v>0</v>
      </c>
      <c r="K108" s="67"/>
      <c r="L108" s="42" t="str">
        <f t="shared" si="12"/>
        <v/>
      </c>
      <c r="M108" s="41" t="str">
        <f t="shared" si="14"/>
        <v/>
      </c>
      <c r="N108" s="13"/>
      <c r="O108" s="45">
        <f t="shared" si="15"/>
        <v>0</v>
      </c>
      <c r="P108" s="45">
        <v>25700</v>
      </c>
      <c r="Q108" s="46">
        <f t="shared" si="16"/>
        <v>0</v>
      </c>
      <c r="R108" s="54" t="str">
        <f t="shared" si="17"/>
        <v/>
      </c>
      <c r="S108" s="55" t="str">
        <f t="shared" si="18"/>
        <v/>
      </c>
      <c r="T108" s="55" t="str">
        <f t="shared" si="19"/>
        <v/>
      </c>
      <c r="U108" s="56" t="str">
        <f t="shared" si="20"/>
        <v/>
      </c>
      <c r="V108" s="7"/>
      <c r="W108" s="8"/>
      <c r="X108" s="57" t="str">
        <f t="shared" si="21"/>
        <v/>
      </c>
      <c r="Y108" s="7"/>
      <c r="Z108" s="58" t="str">
        <f t="shared" si="13"/>
        <v/>
      </c>
      <c r="AA108" s="58">
        <f t="shared" si="22"/>
        <v>12</v>
      </c>
    </row>
    <row r="109" spans="1:27" s="100" customFormat="1" ht="39" customHeight="1">
      <c r="A109" s="3"/>
      <c r="B109" s="74">
        <v>102</v>
      </c>
      <c r="C109" s="60"/>
      <c r="D109" s="11"/>
      <c r="E109" s="10"/>
      <c r="F109" s="11"/>
      <c r="G109" s="11"/>
      <c r="H109" s="61"/>
      <c r="I109" s="11"/>
      <c r="J109" s="38" t="b">
        <f t="shared" si="23"/>
        <v>0</v>
      </c>
      <c r="K109" s="67"/>
      <c r="L109" s="42" t="str">
        <f t="shared" si="12"/>
        <v/>
      </c>
      <c r="M109" s="41" t="str">
        <f t="shared" si="14"/>
        <v/>
      </c>
      <c r="N109" s="13"/>
      <c r="O109" s="45">
        <f t="shared" si="15"/>
        <v>0</v>
      </c>
      <c r="P109" s="45">
        <v>25700</v>
      </c>
      <c r="Q109" s="46">
        <f t="shared" si="16"/>
        <v>0</v>
      </c>
      <c r="R109" s="54" t="str">
        <f t="shared" si="17"/>
        <v/>
      </c>
      <c r="S109" s="55" t="str">
        <f t="shared" si="18"/>
        <v/>
      </c>
      <c r="T109" s="55" t="str">
        <f t="shared" si="19"/>
        <v/>
      </c>
      <c r="U109" s="56" t="str">
        <f t="shared" si="20"/>
        <v/>
      </c>
      <c r="V109" s="7"/>
      <c r="W109" s="8"/>
      <c r="X109" s="57" t="str">
        <f t="shared" si="21"/>
        <v/>
      </c>
      <c r="Y109" s="7"/>
      <c r="Z109" s="58" t="str">
        <f t="shared" si="13"/>
        <v/>
      </c>
      <c r="AA109" s="58">
        <f t="shared" si="22"/>
        <v>12</v>
      </c>
    </row>
    <row r="110" spans="1:27" s="100" customFormat="1" ht="39" customHeight="1">
      <c r="A110" s="3"/>
      <c r="B110" s="74">
        <v>103</v>
      </c>
      <c r="C110" s="60"/>
      <c r="D110" s="11"/>
      <c r="E110" s="10"/>
      <c r="F110" s="11"/>
      <c r="G110" s="11"/>
      <c r="H110" s="61"/>
      <c r="I110" s="11"/>
      <c r="J110" s="38" t="b">
        <f t="shared" si="23"/>
        <v>0</v>
      </c>
      <c r="K110" s="67"/>
      <c r="L110" s="42" t="str">
        <f t="shared" si="12"/>
        <v/>
      </c>
      <c r="M110" s="41" t="str">
        <f t="shared" si="14"/>
        <v/>
      </c>
      <c r="N110" s="13"/>
      <c r="O110" s="45">
        <f t="shared" si="15"/>
        <v>0</v>
      </c>
      <c r="P110" s="45">
        <v>25700</v>
      </c>
      <c r="Q110" s="46">
        <f t="shared" si="16"/>
        <v>0</v>
      </c>
      <c r="R110" s="54" t="str">
        <f t="shared" si="17"/>
        <v/>
      </c>
      <c r="S110" s="55" t="str">
        <f t="shared" si="18"/>
        <v/>
      </c>
      <c r="T110" s="55" t="str">
        <f t="shared" si="19"/>
        <v/>
      </c>
      <c r="U110" s="56" t="str">
        <f t="shared" si="20"/>
        <v/>
      </c>
      <c r="V110" s="7"/>
      <c r="W110" s="8"/>
      <c r="X110" s="57" t="str">
        <f t="shared" si="21"/>
        <v/>
      </c>
      <c r="Y110" s="7"/>
      <c r="Z110" s="58" t="str">
        <f t="shared" si="13"/>
        <v/>
      </c>
      <c r="AA110" s="58">
        <f t="shared" si="22"/>
        <v>12</v>
      </c>
    </row>
    <row r="111" spans="1:27" s="100" customFormat="1" ht="39" customHeight="1">
      <c r="A111" s="3"/>
      <c r="B111" s="74">
        <v>104</v>
      </c>
      <c r="C111" s="60"/>
      <c r="D111" s="11"/>
      <c r="E111" s="10"/>
      <c r="F111" s="11"/>
      <c r="G111" s="11"/>
      <c r="H111" s="61"/>
      <c r="I111" s="11"/>
      <c r="J111" s="38" t="b">
        <f t="shared" si="23"/>
        <v>0</v>
      </c>
      <c r="K111" s="67"/>
      <c r="L111" s="42" t="str">
        <f t="shared" si="12"/>
        <v/>
      </c>
      <c r="M111" s="41" t="str">
        <f t="shared" si="14"/>
        <v/>
      </c>
      <c r="N111" s="13"/>
      <c r="O111" s="45">
        <f t="shared" si="15"/>
        <v>0</v>
      </c>
      <c r="P111" s="45">
        <v>25700</v>
      </c>
      <c r="Q111" s="46">
        <f t="shared" si="16"/>
        <v>0</v>
      </c>
      <c r="R111" s="54" t="str">
        <f t="shared" si="17"/>
        <v/>
      </c>
      <c r="S111" s="55" t="str">
        <f t="shared" si="18"/>
        <v/>
      </c>
      <c r="T111" s="55" t="str">
        <f t="shared" si="19"/>
        <v/>
      </c>
      <c r="U111" s="56" t="str">
        <f t="shared" si="20"/>
        <v/>
      </c>
      <c r="V111" s="7"/>
      <c r="W111" s="8"/>
      <c r="X111" s="57" t="str">
        <f t="shared" si="21"/>
        <v/>
      </c>
      <c r="Y111" s="7"/>
      <c r="Z111" s="58" t="str">
        <f t="shared" si="13"/>
        <v/>
      </c>
      <c r="AA111" s="58">
        <f t="shared" si="22"/>
        <v>12</v>
      </c>
    </row>
    <row r="112" spans="1:27" s="100" customFormat="1" ht="39" customHeight="1">
      <c r="A112" s="3"/>
      <c r="B112" s="74">
        <v>105</v>
      </c>
      <c r="C112" s="60"/>
      <c r="D112" s="11"/>
      <c r="E112" s="10"/>
      <c r="F112" s="11"/>
      <c r="G112" s="11"/>
      <c r="H112" s="61"/>
      <c r="I112" s="11"/>
      <c r="J112" s="38" t="b">
        <f t="shared" si="23"/>
        <v>0</v>
      </c>
      <c r="K112" s="67"/>
      <c r="L112" s="42" t="str">
        <f t="shared" si="12"/>
        <v/>
      </c>
      <c r="M112" s="41" t="str">
        <f t="shared" si="14"/>
        <v/>
      </c>
      <c r="N112" s="13"/>
      <c r="O112" s="45">
        <f t="shared" si="15"/>
        <v>0</v>
      </c>
      <c r="P112" s="45">
        <v>25700</v>
      </c>
      <c r="Q112" s="46">
        <f t="shared" si="16"/>
        <v>0</v>
      </c>
      <c r="R112" s="54" t="str">
        <f t="shared" si="17"/>
        <v/>
      </c>
      <c r="S112" s="55" t="str">
        <f t="shared" si="18"/>
        <v/>
      </c>
      <c r="T112" s="55" t="str">
        <f t="shared" si="19"/>
        <v/>
      </c>
      <c r="U112" s="56" t="str">
        <f t="shared" si="20"/>
        <v/>
      </c>
      <c r="V112" s="7"/>
      <c r="W112" s="8"/>
      <c r="X112" s="57" t="str">
        <f t="shared" si="21"/>
        <v/>
      </c>
      <c r="Y112" s="7"/>
      <c r="Z112" s="58" t="str">
        <f t="shared" si="13"/>
        <v/>
      </c>
      <c r="AA112" s="58">
        <f t="shared" si="22"/>
        <v>12</v>
      </c>
    </row>
    <row r="113" spans="1:27" ht="39" customHeight="1">
      <c r="A113" s="2"/>
      <c r="B113" s="74">
        <v>106</v>
      </c>
      <c r="C113" s="60"/>
      <c r="D113" s="11"/>
      <c r="E113" s="10"/>
      <c r="F113" s="11"/>
      <c r="G113" s="11"/>
      <c r="H113" s="61"/>
      <c r="I113" s="11"/>
      <c r="J113" s="38" t="b">
        <f t="shared" si="23"/>
        <v>0</v>
      </c>
      <c r="K113" s="67"/>
      <c r="L113" s="42" t="str">
        <f t="shared" si="12"/>
        <v/>
      </c>
      <c r="M113" s="41" t="str">
        <f t="shared" si="14"/>
        <v/>
      </c>
      <c r="N113" s="13"/>
      <c r="O113" s="45">
        <f t="shared" si="15"/>
        <v>0</v>
      </c>
      <c r="P113" s="45">
        <v>25700</v>
      </c>
      <c r="Q113" s="46">
        <f t="shared" si="16"/>
        <v>0</v>
      </c>
      <c r="R113" s="54" t="str">
        <f t="shared" si="17"/>
        <v/>
      </c>
      <c r="S113" s="55" t="str">
        <f t="shared" si="18"/>
        <v/>
      </c>
      <c r="T113" s="55" t="str">
        <f t="shared" si="19"/>
        <v/>
      </c>
      <c r="U113" s="56" t="str">
        <f t="shared" si="20"/>
        <v/>
      </c>
      <c r="V113" s="7"/>
      <c r="W113" s="8"/>
      <c r="X113" s="57" t="str">
        <f t="shared" si="21"/>
        <v/>
      </c>
      <c r="Y113" s="7"/>
      <c r="Z113" s="58" t="str">
        <f t="shared" si="13"/>
        <v/>
      </c>
      <c r="AA113" s="58">
        <f t="shared" si="22"/>
        <v>12</v>
      </c>
    </row>
    <row r="114" spans="1:27" ht="39" customHeight="1">
      <c r="A114" s="2"/>
      <c r="B114" s="74">
        <v>107</v>
      </c>
      <c r="C114" s="60"/>
      <c r="D114" s="11"/>
      <c r="E114" s="10"/>
      <c r="F114" s="11"/>
      <c r="G114" s="11"/>
      <c r="H114" s="61"/>
      <c r="I114" s="11"/>
      <c r="J114" s="38" t="b">
        <f t="shared" si="23"/>
        <v>0</v>
      </c>
      <c r="K114" s="67"/>
      <c r="L114" s="42" t="str">
        <f t="shared" si="12"/>
        <v/>
      </c>
      <c r="M114" s="41" t="str">
        <f t="shared" si="14"/>
        <v/>
      </c>
      <c r="N114" s="13"/>
      <c r="O114" s="45">
        <f t="shared" si="15"/>
        <v>0</v>
      </c>
      <c r="P114" s="45">
        <v>25700</v>
      </c>
      <c r="Q114" s="46">
        <f t="shared" si="16"/>
        <v>0</v>
      </c>
      <c r="R114" s="54" t="str">
        <f t="shared" si="17"/>
        <v/>
      </c>
      <c r="S114" s="55" t="str">
        <f t="shared" si="18"/>
        <v/>
      </c>
      <c r="T114" s="55" t="str">
        <f t="shared" si="19"/>
        <v/>
      </c>
      <c r="U114" s="56" t="str">
        <f t="shared" si="20"/>
        <v/>
      </c>
      <c r="V114" s="7"/>
      <c r="W114" s="8"/>
      <c r="X114" s="57" t="str">
        <f t="shared" si="21"/>
        <v/>
      </c>
      <c r="Y114" s="7"/>
      <c r="Z114" s="58" t="str">
        <f t="shared" si="13"/>
        <v/>
      </c>
      <c r="AA114" s="58">
        <f t="shared" si="22"/>
        <v>12</v>
      </c>
    </row>
    <row r="115" spans="1:27" ht="39" customHeight="1">
      <c r="A115" s="2"/>
      <c r="B115" s="74">
        <v>108</v>
      </c>
      <c r="C115" s="60"/>
      <c r="D115" s="11"/>
      <c r="E115" s="10"/>
      <c r="F115" s="11"/>
      <c r="G115" s="11"/>
      <c r="H115" s="61"/>
      <c r="I115" s="11"/>
      <c r="J115" s="38" t="b">
        <f t="shared" si="23"/>
        <v>0</v>
      </c>
      <c r="K115" s="67"/>
      <c r="L115" s="42" t="str">
        <f t="shared" si="12"/>
        <v/>
      </c>
      <c r="M115" s="41" t="str">
        <f t="shared" si="14"/>
        <v/>
      </c>
      <c r="N115" s="13"/>
      <c r="O115" s="45">
        <f t="shared" si="15"/>
        <v>0</v>
      </c>
      <c r="P115" s="45">
        <v>25700</v>
      </c>
      <c r="Q115" s="46">
        <f t="shared" si="16"/>
        <v>0</v>
      </c>
      <c r="R115" s="54" t="str">
        <f t="shared" si="17"/>
        <v/>
      </c>
      <c r="S115" s="55" t="str">
        <f t="shared" si="18"/>
        <v/>
      </c>
      <c r="T115" s="55" t="str">
        <f t="shared" si="19"/>
        <v/>
      </c>
      <c r="U115" s="56" t="str">
        <f t="shared" si="20"/>
        <v/>
      </c>
      <c r="V115" s="7"/>
      <c r="W115" s="8"/>
      <c r="X115" s="57" t="str">
        <f t="shared" si="21"/>
        <v/>
      </c>
      <c r="Y115" s="7"/>
      <c r="Z115" s="58" t="str">
        <f t="shared" si="13"/>
        <v/>
      </c>
      <c r="AA115" s="58">
        <f t="shared" si="22"/>
        <v>12</v>
      </c>
    </row>
    <row r="116" spans="1:27" ht="39" customHeight="1">
      <c r="A116" s="2"/>
      <c r="B116" s="74">
        <v>109</v>
      </c>
      <c r="C116" s="60"/>
      <c r="D116" s="11"/>
      <c r="E116" s="10"/>
      <c r="F116" s="11"/>
      <c r="G116" s="11"/>
      <c r="H116" s="61"/>
      <c r="I116" s="11"/>
      <c r="J116" s="38" t="b">
        <f t="shared" si="23"/>
        <v>0</v>
      </c>
      <c r="K116" s="67"/>
      <c r="L116" s="42" t="str">
        <f t="shared" si="12"/>
        <v/>
      </c>
      <c r="M116" s="41" t="str">
        <f t="shared" si="14"/>
        <v/>
      </c>
      <c r="N116" s="13"/>
      <c r="O116" s="45">
        <f t="shared" si="15"/>
        <v>0</v>
      </c>
      <c r="P116" s="45">
        <v>25700</v>
      </c>
      <c r="Q116" s="46">
        <f t="shared" si="16"/>
        <v>0</v>
      </c>
      <c r="R116" s="54" t="str">
        <f t="shared" si="17"/>
        <v/>
      </c>
      <c r="S116" s="55" t="str">
        <f t="shared" si="18"/>
        <v/>
      </c>
      <c r="T116" s="55" t="str">
        <f t="shared" si="19"/>
        <v/>
      </c>
      <c r="U116" s="56" t="str">
        <f t="shared" si="20"/>
        <v/>
      </c>
      <c r="V116" s="7"/>
      <c r="W116" s="8"/>
      <c r="X116" s="57" t="str">
        <f t="shared" si="21"/>
        <v/>
      </c>
      <c r="Y116" s="7"/>
      <c r="Z116" s="58" t="str">
        <f t="shared" si="13"/>
        <v/>
      </c>
      <c r="AA116" s="58">
        <f t="shared" si="22"/>
        <v>12</v>
      </c>
    </row>
    <row r="117" spans="1:27" ht="39" customHeight="1">
      <c r="A117" s="2"/>
      <c r="B117" s="74">
        <v>110</v>
      </c>
      <c r="C117" s="60"/>
      <c r="D117" s="11"/>
      <c r="E117" s="10"/>
      <c r="F117" s="11"/>
      <c r="G117" s="11"/>
      <c r="H117" s="61"/>
      <c r="I117" s="11"/>
      <c r="J117" s="38" t="b">
        <f t="shared" si="23"/>
        <v>0</v>
      </c>
      <c r="K117" s="67"/>
      <c r="L117" s="42" t="str">
        <f t="shared" si="12"/>
        <v/>
      </c>
      <c r="M117" s="41" t="str">
        <f t="shared" si="14"/>
        <v/>
      </c>
      <c r="N117" s="13"/>
      <c r="O117" s="45">
        <f t="shared" si="15"/>
        <v>0</v>
      </c>
      <c r="P117" s="45">
        <v>25700</v>
      </c>
      <c r="Q117" s="46">
        <f t="shared" si="16"/>
        <v>0</v>
      </c>
      <c r="R117" s="54" t="str">
        <f t="shared" si="17"/>
        <v/>
      </c>
      <c r="S117" s="55" t="str">
        <f t="shared" si="18"/>
        <v/>
      </c>
      <c r="T117" s="55" t="str">
        <f t="shared" si="19"/>
        <v/>
      </c>
      <c r="U117" s="56" t="str">
        <f t="shared" si="20"/>
        <v/>
      </c>
      <c r="V117" s="7"/>
      <c r="W117" s="8"/>
      <c r="X117" s="57" t="str">
        <f t="shared" si="21"/>
        <v/>
      </c>
      <c r="Y117" s="7"/>
      <c r="Z117" s="58" t="str">
        <f t="shared" si="13"/>
        <v/>
      </c>
      <c r="AA117" s="58">
        <f t="shared" si="22"/>
        <v>12</v>
      </c>
    </row>
    <row r="118" spans="1:27" ht="39" customHeight="1">
      <c r="A118" s="2"/>
      <c r="B118" s="74">
        <v>111</v>
      </c>
      <c r="C118" s="60"/>
      <c r="D118" s="11"/>
      <c r="E118" s="10"/>
      <c r="F118" s="11"/>
      <c r="G118" s="11"/>
      <c r="H118" s="61"/>
      <c r="I118" s="11"/>
      <c r="J118" s="38" t="b">
        <f t="shared" si="23"/>
        <v>0</v>
      </c>
      <c r="K118" s="67"/>
      <c r="L118" s="42" t="str">
        <f t="shared" si="12"/>
        <v/>
      </c>
      <c r="M118" s="41" t="str">
        <f t="shared" si="14"/>
        <v/>
      </c>
      <c r="N118" s="13"/>
      <c r="O118" s="45">
        <f t="shared" si="15"/>
        <v>0</v>
      </c>
      <c r="P118" s="45">
        <v>25700</v>
      </c>
      <c r="Q118" s="46">
        <f t="shared" si="16"/>
        <v>0</v>
      </c>
      <c r="R118" s="54" t="str">
        <f t="shared" si="17"/>
        <v/>
      </c>
      <c r="S118" s="55" t="str">
        <f t="shared" si="18"/>
        <v/>
      </c>
      <c r="T118" s="55" t="str">
        <f t="shared" si="19"/>
        <v/>
      </c>
      <c r="U118" s="56" t="str">
        <f t="shared" si="20"/>
        <v/>
      </c>
      <c r="V118" s="7"/>
      <c r="W118" s="8"/>
      <c r="X118" s="57" t="str">
        <f t="shared" si="21"/>
        <v/>
      </c>
      <c r="Y118" s="7"/>
      <c r="Z118" s="58" t="str">
        <f t="shared" si="13"/>
        <v/>
      </c>
      <c r="AA118" s="58">
        <f t="shared" si="22"/>
        <v>12</v>
      </c>
    </row>
    <row r="119" spans="1:27" ht="39" customHeight="1">
      <c r="A119" s="2"/>
      <c r="B119" s="74">
        <v>112</v>
      </c>
      <c r="C119" s="60"/>
      <c r="D119" s="11"/>
      <c r="E119" s="10"/>
      <c r="F119" s="11"/>
      <c r="G119" s="11"/>
      <c r="H119" s="61"/>
      <c r="I119" s="11"/>
      <c r="J119" s="38" t="b">
        <f t="shared" si="23"/>
        <v>0</v>
      </c>
      <c r="K119" s="67"/>
      <c r="L119" s="42" t="str">
        <f t="shared" si="12"/>
        <v/>
      </c>
      <c r="M119" s="41" t="str">
        <f t="shared" si="14"/>
        <v/>
      </c>
      <c r="N119" s="13"/>
      <c r="O119" s="45">
        <f t="shared" si="15"/>
        <v>0</v>
      </c>
      <c r="P119" s="45">
        <v>25700</v>
      </c>
      <c r="Q119" s="46">
        <f t="shared" si="16"/>
        <v>0</v>
      </c>
      <c r="R119" s="54" t="str">
        <f t="shared" si="17"/>
        <v/>
      </c>
      <c r="S119" s="55" t="str">
        <f t="shared" si="18"/>
        <v/>
      </c>
      <c r="T119" s="55" t="str">
        <f t="shared" si="19"/>
        <v/>
      </c>
      <c r="U119" s="56" t="str">
        <f t="shared" si="20"/>
        <v/>
      </c>
      <c r="V119" s="7"/>
      <c r="W119" s="8"/>
      <c r="X119" s="57" t="str">
        <f t="shared" si="21"/>
        <v/>
      </c>
      <c r="Y119" s="7"/>
      <c r="Z119" s="58" t="str">
        <f t="shared" si="13"/>
        <v/>
      </c>
      <c r="AA119" s="58">
        <f t="shared" si="22"/>
        <v>12</v>
      </c>
    </row>
    <row r="120" spans="1:27" ht="39" customHeight="1">
      <c r="A120" s="2"/>
      <c r="B120" s="74">
        <v>113</v>
      </c>
      <c r="C120" s="60"/>
      <c r="D120" s="11"/>
      <c r="E120" s="10"/>
      <c r="F120" s="11"/>
      <c r="G120" s="11"/>
      <c r="H120" s="61"/>
      <c r="I120" s="11"/>
      <c r="J120" s="38" t="b">
        <f t="shared" si="23"/>
        <v>0</v>
      </c>
      <c r="K120" s="67"/>
      <c r="L120" s="42" t="str">
        <f t="shared" si="12"/>
        <v/>
      </c>
      <c r="M120" s="41" t="str">
        <f t="shared" si="14"/>
        <v/>
      </c>
      <c r="N120" s="13"/>
      <c r="O120" s="45">
        <f t="shared" si="15"/>
        <v>0</v>
      </c>
      <c r="P120" s="45">
        <v>25700</v>
      </c>
      <c r="Q120" s="46">
        <f t="shared" si="16"/>
        <v>0</v>
      </c>
      <c r="R120" s="54" t="str">
        <f t="shared" si="17"/>
        <v/>
      </c>
      <c r="S120" s="55" t="str">
        <f t="shared" si="18"/>
        <v/>
      </c>
      <c r="T120" s="55" t="str">
        <f t="shared" si="19"/>
        <v/>
      </c>
      <c r="U120" s="56" t="str">
        <f t="shared" si="20"/>
        <v/>
      </c>
      <c r="V120" s="7"/>
      <c r="W120" s="8"/>
      <c r="X120" s="57" t="str">
        <f t="shared" si="21"/>
        <v/>
      </c>
      <c r="Y120" s="7"/>
      <c r="Z120" s="58" t="str">
        <f t="shared" si="13"/>
        <v/>
      </c>
      <c r="AA120" s="58">
        <f t="shared" si="22"/>
        <v>12</v>
      </c>
    </row>
    <row r="121" spans="1:27" ht="39" customHeight="1">
      <c r="A121" s="2"/>
      <c r="B121" s="74">
        <v>114</v>
      </c>
      <c r="C121" s="60"/>
      <c r="D121" s="11"/>
      <c r="E121" s="10"/>
      <c r="F121" s="11"/>
      <c r="G121" s="11"/>
      <c r="H121" s="61"/>
      <c r="I121" s="11"/>
      <c r="J121" s="38" t="b">
        <f t="shared" si="23"/>
        <v>0</v>
      </c>
      <c r="K121" s="67"/>
      <c r="L121" s="42" t="str">
        <f t="shared" si="12"/>
        <v/>
      </c>
      <c r="M121" s="41" t="str">
        <f t="shared" si="14"/>
        <v/>
      </c>
      <c r="N121" s="13"/>
      <c r="O121" s="45">
        <f t="shared" si="15"/>
        <v>0</v>
      </c>
      <c r="P121" s="45">
        <v>25700</v>
      </c>
      <c r="Q121" s="46">
        <f t="shared" si="16"/>
        <v>0</v>
      </c>
      <c r="R121" s="54" t="str">
        <f t="shared" si="17"/>
        <v/>
      </c>
      <c r="S121" s="55" t="str">
        <f t="shared" si="18"/>
        <v/>
      </c>
      <c r="T121" s="55" t="str">
        <f t="shared" si="19"/>
        <v/>
      </c>
      <c r="U121" s="56" t="str">
        <f t="shared" si="20"/>
        <v/>
      </c>
      <c r="V121" s="7"/>
      <c r="W121" s="8"/>
      <c r="X121" s="57" t="str">
        <f t="shared" si="21"/>
        <v/>
      </c>
      <c r="Y121" s="7"/>
      <c r="Z121" s="58" t="str">
        <f t="shared" si="13"/>
        <v/>
      </c>
      <c r="AA121" s="58">
        <f t="shared" si="22"/>
        <v>12</v>
      </c>
    </row>
    <row r="122" spans="1:27" ht="39" customHeight="1">
      <c r="A122" s="2"/>
      <c r="B122" s="74">
        <v>115</v>
      </c>
      <c r="C122" s="60"/>
      <c r="D122" s="11"/>
      <c r="E122" s="10"/>
      <c r="F122" s="11"/>
      <c r="G122" s="11"/>
      <c r="H122" s="61"/>
      <c r="I122" s="11"/>
      <c r="J122" s="38" t="b">
        <f t="shared" si="23"/>
        <v>0</v>
      </c>
      <c r="K122" s="67"/>
      <c r="L122" s="42" t="str">
        <f t="shared" si="12"/>
        <v/>
      </c>
      <c r="M122" s="41" t="str">
        <f t="shared" si="14"/>
        <v/>
      </c>
      <c r="N122" s="13"/>
      <c r="O122" s="45">
        <f t="shared" si="15"/>
        <v>0</v>
      </c>
      <c r="P122" s="45">
        <v>25700</v>
      </c>
      <c r="Q122" s="46">
        <f t="shared" si="16"/>
        <v>0</v>
      </c>
      <c r="R122" s="54" t="str">
        <f t="shared" si="17"/>
        <v/>
      </c>
      <c r="S122" s="55" t="str">
        <f t="shared" si="18"/>
        <v/>
      </c>
      <c r="T122" s="55" t="str">
        <f t="shared" si="19"/>
        <v/>
      </c>
      <c r="U122" s="56" t="str">
        <f t="shared" si="20"/>
        <v/>
      </c>
      <c r="V122" s="7"/>
      <c r="W122" s="8"/>
      <c r="X122" s="57" t="str">
        <f t="shared" si="21"/>
        <v/>
      </c>
      <c r="Y122" s="7"/>
      <c r="Z122" s="58" t="str">
        <f t="shared" si="13"/>
        <v/>
      </c>
      <c r="AA122" s="58">
        <f t="shared" si="22"/>
        <v>12</v>
      </c>
    </row>
    <row r="123" spans="1:27" ht="39" customHeight="1">
      <c r="A123" s="2"/>
      <c r="B123" s="74">
        <v>116</v>
      </c>
      <c r="C123" s="60"/>
      <c r="D123" s="11"/>
      <c r="E123" s="10"/>
      <c r="F123" s="11"/>
      <c r="G123" s="11"/>
      <c r="H123" s="61"/>
      <c r="I123" s="11"/>
      <c r="J123" s="38" t="b">
        <f t="shared" si="23"/>
        <v>0</v>
      </c>
      <c r="K123" s="67"/>
      <c r="L123" s="42" t="str">
        <f t="shared" si="12"/>
        <v/>
      </c>
      <c r="M123" s="41" t="str">
        <f t="shared" si="14"/>
        <v/>
      </c>
      <c r="N123" s="13"/>
      <c r="O123" s="45">
        <f t="shared" si="15"/>
        <v>0</v>
      </c>
      <c r="P123" s="45">
        <v>25700</v>
      </c>
      <c r="Q123" s="46">
        <f t="shared" si="16"/>
        <v>0</v>
      </c>
      <c r="R123" s="54" t="str">
        <f t="shared" si="17"/>
        <v/>
      </c>
      <c r="S123" s="55" t="str">
        <f t="shared" si="18"/>
        <v/>
      </c>
      <c r="T123" s="55" t="str">
        <f t="shared" si="19"/>
        <v/>
      </c>
      <c r="U123" s="56" t="str">
        <f t="shared" si="20"/>
        <v/>
      </c>
      <c r="V123" s="7"/>
      <c r="W123" s="8"/>
      <c r="X123" s="57" t="str">
        <f t="shared" si="21"/>
        <v/>
      </c>
      <c r="Y123" s="7"/>
      <c r="Z123" s="58" t="str">
        <f t="shared" si="13"/>
        <v/>
      </c>
      <c r="AA123" s="58">
        <f t="shared" si="22"/>
        <v>12</v>
      </c>
    </row>
    <row r="124" spans="1:27" ht="39" customHeight="1">
      <c r="A124" s="2"/>
      <c r="B124" s="74">
        <v>117</v>
      </c>
      <c r="C124" s="60"/>
      <c r="D124" s="11"/>
      <c r="E124" s="10"/>
      <c r="F124" s="11"/>
      <c r="G124" s="11"/>
      <c r="H124" s="61"/>
      <c r="I124" s="11"/>
      <c r="J124" s="38" t="b">
        <f t="shared" si="23"/>
        <v>0</v>
      </c>
      <c r="K124" s="67"/>
      <c r="L124" s="42" t="str">
        <f t="shared" si="12"/>
        <v/>
      </c>
      <c r="M124" s="41" t="str">
        <f t="shared" si="14"/>
        <v/>
      </c>
      <c r="N124" s="13"/>
      <c r="O124" s="45">
        <f t="shared" si="15"/>
        <v>0</v>
      </c>
      <c r="P124" s="45">
        <v>25700</v>
      </c>
      <c r="Q124" s="46">
        <f t="shared" si="16"/>
        <v>0</v>
      </c>
      <c r="R124" s="54" t="str">
        <f t="shared" si="17"/>
        <v/>
      </c>
      <c r="S124" s="55" t="str">
        <f t="shared" si="18"/>
        <v/>
      </c>
      <c r="T124" s="55" t="str">
        <f t="shared" si="19"/>
        <v/>
      </c>
      <c r="U124" s="56" t="str">
        <f t="shared" si="20"/>
        <v/>
      </c>
      <c r="V124" s="7"/>
      <c r="W124" s="8"/>
      <c r="X124" s="57" t="str">
        <f t="shared" si="21"/>
        <v/>
      </c>
      <c r="Y124" s="7"/>
      <c r="Z124" s="58" t="str">
        <f t="shared" si="13"/>
        <v/>
      </c>
      <c r="AA124" s="58">
        <f t="shared" si="22"/>
        <v>12</v>
      </c>
    </row>
    <row r="125" spans="1:27" ht="39" customHeight="1">
      <c r="A125" s="2"/>
      <c r="B125" s="74">
        <v>118</v>
      </c>
      <c r="C125" s="60"/>
      <c r="D125" s="11"/>
      <c r="E125" s="10"/>
      <c r="F125" s="11"/>
      <c r="G125" s="11"/>
      <c r="H125" s="61"/>
      <c r="I125" s="11"/>
      <c r="J125" s="38" t="b">
        <f t="shared" si="23"/>
        <v>0</v>
      </c>
      <c r="K125" s="67"/>
      <c r="L125" s="42" t="str">
        <f t="shared" si="12"/>
        <v/>
      </c>
      <c r="M125" s="41" t="str">
        <f t="shared" si="14"/>
        <v/>
      </c>
      <c r="N125" s="13"/>
      <c r="O125" s="45">
        <f t="shared" si="15"/>
        <v>0</v>
      </c>
      <c r="P125" s="45">
        <v>25700</v>
      </c>
      <c r="Q125" s="46">
        <f t="shared" si="16"/>
        <v>0</v>
      </c>
      <c r="R125" s="54" t="str">
        <f t="shared" si="17"/>
        <v/>
      </c>
      <c r="S125" s="55" t="str">
        <f t="shared" si="18"/>
        <v/>
      </c>
      <c r="T125" s="55" t="str">
        <f t="shared" si="19"/>
        <v/>
      </c>
      <c r="U125" s="56" t="str">
        <f t="shared" si="20"/>
        <v/>
      </c>
      <c r="V125" s="7"/>
      <c r="W125" s="8"/>
      <c r="X125" s="57" t="str">
        <f t="shared" si="21"/>
        <v/>
      </c>
      <c r="Y125" s="7"/>
      <c r="Z125" s="58" t="str">
        <f t="shared" si="13"/>
        <v/>
      </c>
      <c r="AA125" s="58">
        <f t="shared" si="22"/>
        <v>12</v>
      </c>
    </row>
    <row r="126" spans="1:27" ht="39" customHeight="1">
      <c r="A126" s="2"/>
      <c r="B126" s="74">
        <v>119</v>
      </c>
      <c r="C126" s="60"/>
      <c r="D126" s="11"/>
      <c r="E126" s="10"/>
      <c r="F126" s="11"/>
      <c r="G126" s="11"/>
      <c r="H126" s="61"/>
      <c r="I126" s="11"/>
      <c r="J126" s="38" t="b">
        <f t="shared" si="23"/>
        <v>0</v>
      </c>
      <c r="K126" s="67"/>
      <c r="L126" s="42" t="str">
        <f t="shared" si="12"/>
        <v/>
      </c>
      <c r="M126" s="41" t="str">
        <f t="shared" si="14"/>
        <v/>
      </c>
      <c r="N126" s="13"/>
      <c r="O126" s="45">
        <f t="shared" si="15"/>
        <v>0</v>
      </c>
      <c r="P126" s="45">
        <v>25700</v>
      </c>
      <c r="Q126" s="46">
        <f t="shared" si="16"/>
        <v>0</v>
      </c>
      <c r="R126" s="54" t="str">
        <f t="shared" si="17"/>
        <v/>
      </c>
      <c r="S126" s="55" t="str">
        <f t="shared" si="18"/>
        <v/>
      </c>
      <c r="T126" s="55" t="str">
        <f t="shared" si="19"/>
        <v/>
      </c>
      <c r="U126" s="56" t="str">
        <f t="shared" si="20"/>
        <v/>
      </c>
      <c r="V126" s="7"/>
      <c r="W126" s="8"/>
      <c r="X126" s="57" t="str">
        <f t="shared" si="21"/>
        <v/>
      </c>
      <c r="Y126" s="7"/>
      <c r="Z126" s="58" t="str">
        <f t="shared" si="13"/>
        <v/>
      </c>
      <c r="AA126" s="58">
        <f t="shared" si="22"/>
        <v>12</v>
      </c>
    </row>
    <row r="127" spans="1:27" ht="39" customHeight="1">
      <c r="A127" s="2"/>
      <c r="B127" s="74">
        <v>120</v>
      </c>
      <c r="C127" s="60"/>
      <c r="D127" s="11"/>
      <c r="E127" s="10"/>
      <c r="F127" s="11"/>
      <c r="G127" s="11"/>
      <c r="H127" s="61"/>
      <c r="I127" s="11"/>
      <c r="J127" s="38" t="b">
        <f t="shared" si="23"/>
        <v>0</v>
      </c>
      <c r="K127" s="67"/>
      <c r="L127" s="42" t="str">
        <f t="shared" si="12"/>
        <v/>
      </c>
      <c r="M127" s="41" t="str">
        <f t="shared" si="14"/>
        <v/>
      </c>
      <c r="N127" s="13"/>
      <c r="O127" s="45">
        <f t="shared" si="15"/>
        <v>0</v>
      </c>
      <c r="P127" s="45">
        <v>25700</v>
      </c>
      <c r="Q127" s="46">
        <f t="shared" si="16"/>
        <v>0</v>
      </c>
      <c r="R127" s="54" t="str">
        <f t="shared" si="17"/>
        <v/>
      </c>
      <c r="S127" s="55" t="str">
        <f t="shared" si="18"/>
        <v/>
      </c>
      <c r="T127" s="55" t="str">
        <f t="shared" si="19"/>
        <v/>
      </c>
      <c r="U127" s="56" t="str">
        <f t="shared" si="20"/>
        <v/>
      </c>
      <c r="V127" s="7"/>
      <c r="W127" s="8"/>
      <c r="X127" s="57" t="str">
        <f t="shared" si="21"/>
        <v/>
      </c>
      <c r="Y127" s="7"/>
      <c r="Z127" s="58" t="str">
        <f t="shared" si="13"/>
        <v/>
      </c>
      <c r="AA127" s="58">
        <f t="shared" si="22"/>
        <v>12</v>
      </c>
    </row>
    <row r="128" spans="1:27" ht="39" customHeight="1">
      <c r="A128" s="2"/>
      <c r="B128" s="74">
        <v>121</v>
      </c>
      <c r="C128" s="60"/>
      <c r="D128" s="11"/>
      <c r="E128" s="10"/>
      <c r="F128" s="11"/>
      <c r="G128" s="11"/>
      <c r="H128" s="61"/>
      <c r="I128" s="11"/>
      <c r="J128" s="38" t="b">
        <f t="shared" si="23"/>
        <v>0</v>
      </c>
      <c r="K128" s="67"/>
      <c r="L128" s="42" t="str">
        <f t="shared" si="12"/>
        <v/>
      </c>
      <c r="M128" s="41" t="str">
        <f t="shared" si="14"/>
        <v/>
      </c>
      <c r="N128" s="13"/>
      <c r="O128" s="45">
        <f t="shared" si="15"/>
        <v>0</v>
      </c>
      <c r="P128" s="45">
        <v>25700</v>
      </c>
      <c r="Q128" s="46">
        <f t="shared" si="16"/>
        <v>0</v>
      </c>
      <c r="R128" s="54" t="str">
        <f t="shared" si="17"/>
        <v/>
      </c>
      <c r="S128" s="55" t="str">
        <f t="shared" si="18"/>
        <v/>
      </c>
      <c r="T128" s="55" t="str">
        <f t="shared" si="19"/>
        <v/>
      </c>
      <c r="U128" s="56" t="str">
        <f t="shared" si="20"/>
        <v/>
      </c>
      <c r="V128" s="7"/>
      <c r="W128" s="8"/>
      <c r="X128" s="57" t="str">
        <f t="shared" si="21"/>
        <v/>
      </c>
      <c r="Y128" s="7"/>
      <c r="Z128" s="58" t="str">
        <f t="shared" si="13"/>
        <v/>
      </c>
      <c r="AA128" s="58">
        <f t="shared" si="22"/>
        <v>12</v>
      </c>
    </row>
    <row r="129" spans="1:27" s="100" customFormat="1" ht="39" customHeight="1">
      <c r="A129" s="3"/>
      <c r="B129" s="74">
        <v>122</v>
      </c>
      <c r="C129" s="60"/>
      <c r="D129" s="11"/>
      <c r="E129" s="10"/>
      <c r="F129" s="11"/>
      <c r="G129" s="11"/>
      <c r="H129" s="61"/>
      <c r="I129" s="11"/>
      <c r="J129" s="38" t="b">
        <f t="shared" si="23"/>
        <v>0</v>
      </c>
      <c r="K129" s="67"/>
      <c r="L129" s="42" t="str">
        <f t="shared" si="12"/>
        <v/>
      </c>
      <c r="M129" s="41" t="str">
        <f t="shared" si="14"/>
        <v/>
      </c>
      <c r="N129" s="13"/>
      <c r="O129" s="45">
        <f t="shared" si="15"/>
        <v>0</v>
      </c>
      <c r="P129" s="45">
        <v>25700</v>
      </c>
      <c r="Q129" s="46">
        <f t="shared" si="16"/>
        <v>0</v>
      </c>
      <c r="R129" s="54" t="str">
        <f t="shared" si="17"/>
        <v/>
      </c>
      <c r="S129" s="55" t="str">
        <f t="shared" si="18"/>
        <v/>
      </c>
      <c r="T129" s="55" t="str">
        <f t="shared" si="19"/>
        <v/>
      </c>
      <c r="U129" s="56" t="str">
        <f t="shared" si="20"/>
        <v/>
      </c>
      <c r="V129" s="7"/>
      <c r="W129" s="8"/>
      <c r="X129" s="57" t="str">
        <f t="shared" si="21"/>
        <v/>
      </c>
      <c r="Y129" s="7"/>
      <c r="Z129" s="58" t="str">
        <f t="shared" si="13"/>
        <v/>
      </c>
      <c r="AA129" s="58">
        <f t="shared" si="22"/>
        <v>12</v>
      </c>
    </row>
    <row r="130" spans="1:27" s="100" customFormat="1" ht="39" customHeight="1">
      <c r="A130" s="3"/>
      <c r="B130" s="74">
        <v>123</v>
      </c>
      <c r="C130" s="60"/>
      <c r="D130" s="11"/>
      <c r="E130" s="10"/>
      <c r="F130" s="11"/>
      <c r="G130" s="11"/>
      <c r="H130" s="61"/>
      <c r="I130" s="11"/>
      <c r="J130" s="38" t="b">
        <f t="shared" si="23"/>
        <v>0</v>
      </c>
      <c r="K130" s="67"/>
      <c r="L130" s="42" t="str">
        <f t="shared" si="12"/>
        <v/>
      </c>
      <c r="M130" s="41" t="str">
        <f t="shared" si="14"/>
        <v/>
      </c>
      <c r="N130" s="13"/>
      <c r="O130" s="45">
        <f t="shared" si="15"/>
        <v>0</v>
      </c>
      <c r="P130" s="45">
        <v>25700</v>
      </c>
      <c r="Q130" s="46">
        <f t="shared" si="16"/>
        <v>0</v>
      </c>
      <c r="R130" s="54" t="str">
        <f t="shared" si="17"/>
        <v/>
      </c>
      <c r="S130" s="55" t="str">
        <f t="shared" si="18"/>
        <v/>
      </c>
      <c r="T130" s="55" t="str">
        <f t="shared" si="19"/>
        <v/>
      </c>
      <c r="U130" s="56" t="str">
        <f t="shared" si="20"/>
        <v/>
      </c>
      <c r="V130" s="7"/>
      <c r="W130" s="8"/>
      <c r="X130" s="57" t="str">
        <f t="shared" si="21"/>
        <v/>
      </c>
      <c r="Y130" s="7"/>
      <c r="Z130" s="58" t="str">
        <f t="shared" si="13"/>
        <v/>
      </c>
      <c r="AA130" s="58">
        <f t="shared" si="22"/>
        <v>12</v>
      </c>
    </row>
    <row r="131" spans="1:27" s="100" customFormat="1" ht="39" customHeight="1">
      <c r="A131" s="3"/>
      <c r="B131" s="74">
        <v>124</v>
      </c>
      <c r="C131" s="60"/>
      <c r="D131" s="11"/>
      <c r="E131" s="10"/>
      <c r="F131" s="11"/>
      <c r="G131" s="11"/>
      <c r="H131" s="61"/>
      <c r="I131" s="11"/>
      <c r="J131" s="38" t="b">
        <f t="shared" si="23"/>
        <v>0</v>
      </c>
      <c r="K131" s="67"/>
      <c r="L131" s="42" t="str">
        <f t="shared" si="12"/>
        <v/>
      </c>
      <c r="M131" s="41" t="str">
        <f t="shared" si="14"/>
        <v/>
      </c>
      <c r="N131" s="13"/>
      <c r="O131" s="45">
        <f t="shared" si="15"/>
        <v>0</v>
      </c>
      <c r="P131" s="45">
        <v>25700</v>
      </c>
      <c r="Q131" s="46">
        <f t="shared" si="16"/>
        <v>0</v>
      </c>
      <c r="R131" s="54" t="str">
        <f t="shared" si="17"/>
        <v/>
      </c>
      <c r="S131" s="55" t="str">
        <f t="shared" si="18"/>
        <v/>
      </c>
      <c r="T131" s="55" t="str">
        <f t="shared" si="19"/>
        <v/>
      </c>
      <c r="U131" s="56" t="str">
        <f t="shared" si="20"/>
        <v/>
      </c>
      <c r="V131" s="7"/>
      <c r="W131" s="8"/>
      <c r="X131" s="57" t="str">
        <f t="shared" si="21"/>
        <v/>
      </c>
      <c r="Y131" s="7"/>
      <c r="Z131" s="58" t="str">
        <f t="shared" si="13"/>
        <v/>
      </c>
      <c r="AA131" s="58">
        <f t="shared" si="22"/>
        <v>12</v>
      </c>
    </row>
    <row r="132" spans="1:27" s="100" customFormat="1" ht="39" customHeight="1">
      <c r="A132" s="3"/>
      <c r="B132" s="74">
        <v>125</v>
      </c>
      <c r="C132" s="60"/>
      <c r="D132" s="11"/>
      <c r="E132" s="10"/>
      <c r="F132" s="11"/>
      <c r="G132" s="11"/>
      <c r="H132" s="61"/>
      <c r="I132" s="11"/>
      <c r="J132" s="38" t="b">
        <f t="shared" si="23"/>
        <v>0</v>
      </c>
      <c r="K132" s="67"/>
      <c r="L132" s="42" t="str">
        <f t="shared" si="12"/>
        <v/>
      </c>
      <c r="M132" s="41" t="str">
        <f t="shared" si="14"/>
        <v/>
      </c>
      <c r="N132" s="13"/>
      <c r="O132" s="45">
        <f t="shared" si="15"/>
        <v>0</v>
      </c>
      <c r="P132" s="45">
        <v>25700</v>
      </c>
      <c r="Q132" s="46">
        <f t="shared" si="16"/>
        <v>0</v>
      </c>
      <c r="R132" s="54" t="str">
        <f t="shared" si="17"/>
        <v/>
      </c>
      <c r="S132" s="55" t="str">
        <f t="shared" si="18"/>
        <v/>
      </c>
      <c r="T132" s="55" t="str">
        <f t="shared" si="19"/>
        <v/>
      </c>
      <c r="U132" s="56" t="str">
        <f t="shared" si="20"/>
        <v/>
      </c>
      <c r="V132" s="7"/>
      <c r="W132" s="8"/>
      <c r="X132" s="57" t="str">
        <f t="shared" si="21"/>
        <v/>
      </c>
      <c r="Y132" s="7"/>
      <c r="Z132" s="58" t="str">
        <f t="shared" si="13"/>
        <v/>
      </c>
      <c r="AA132" s="58">
        <f t="shared" si="22"/>
        <v>12</v>
      </c>
    </row>
    <row r="133" spans="1:27" s="100" customFormat="1" ht="39" customHeight="1">
      <c r="A133" s="3"/>
      <c r="B133" s="74">
        <v>126</v>
      </c>
      <c r="C133" s="60"/>
      <c r="D133" s="11"/>
      <c r="E133" s="10"/>
      <c r="F133" s="11"/>
      <c r="G133" s="11"/>
      <c r="H133" s="61"/>
      <c r="I133" s="11"/>
      <c r="J133" s="38" t="b">
        <f t="shared" si="23"/>
        <v>0</v>
      </c>
      <c r="K133" s="67"/>
      <c r="L133" s="42" t="str">
        <f t="shared" si="12"/>
        <v/>
      </c>
      <c r="M133" s="41" t="str">
        <f t="shared" si="14"/>
        <v/>
      </c>
      <c r="N133" s="13"/>
      <c r="O133" s="45">
        <f t="shared" si="15"/>
        <v>0</v>
      </c>
      <c r="P133" s="45">
        <v>25700</v>
      </c>
      <c r="Q133" s="46">
        <f t="shared" si="16"/>
        <v>0</v>
      </c>
      <c r="R133" s="54" t="str">
        <f t="shared" si="17"/>
        <v/>
      </c>
      <c r="S133" s="55" t="str">
        <f t="shared" si="18"/>
        <v/>
      </c>
      <c r="T133" s="55" t="str">
        <f t="shared" si="19"/>
        <v/>
      </c>
      <c r="U133" s="56" t="str">
        <f t="shared" si="20"/>
        <v/>
      </c>
      <c r="V133" s="7"/>
      <c r="W133" s="8"/>
      <c r="X133" s="57" t="str">
        <f t="shared" si="21"/>
        <v/>
      </c>
      <c r="Y133" s="7"/>
      <c r="Z133" s="58" t="str">
        <f t="shared" si="13"/>
        <v/>
      </c>
      <c r="AA133" s="58">
        <f t="shared" si="22"/>
        <v>12</v>
      </c>
    </row>
    <row r="134" spans="1:27" s="100" customFormat="1" ht="39" customHeight="1">
      <c r="A134" s="3"/>
      <c r="B134" s="74">
        <v>127</v>
      </c>
      <c r="C134" s="60"/>
      <c r="D134" s="11"/>
      <c r="E134" s="10"/>
      <c r="F134" s="11"/>
      <c r="G134" s="11"/>
      <c r="H134" s="61"/>
      <c r="I134" s="11"/>
      <c r="J134" s="38" t="b">
        <f t="shared" si="23"/>
        <v>0</v>
      </c>
      <c r="K134" s="67"/>
      <c r="L134" s="42" t="str">
        <f t="shared" si="12"/>
        <v/>
      </c>
      <c r="M134" s="41" t="str">
        <f t="shared" si="14"/>
        <v/>
      </c>
      <c r="N134" s="13"/>
      <c r="O134" s="45">
        <f t="shared" si="15"/>
        <v>0</v>
      </c>
      <c r="P134" s="45">
        <v>25700</v>
      </c>
      <c r="Q134" s="46">
        <f t="shared" si="16"/>
        <v>0</v>
      </c>
      <c r="R134" s="54" t="str">
        <f t="shared" si="17"/>
        <v/>
      </c>
      <c r="S134" s="55" t="str">
        <f t="shared" si="18"/>
        <v/>
      </c>
      <c r="T134" s="55" t="str">
        <f t="shared" si="19"/>
        <v/>
      </c>
      <c r="U134" s="56" t="str">
        <f t="shared" si="20"/>
        <v/>
      </c>
      <c r="V134" s="7"/>
      <c r="W134" s="8"/>
      <c r="X134" s="57" t="str">
        <f t="shared" si="21"/>
        <v/>
      </c>
      <c r="Y134" s="7"/>
      <c r="Z134" s="58" t="str">
        <f t="shared" si="13"/>
        <v/>
      </c>
      <c r="AA134" s="58">
        <f t="shared" si="22"/>
        <v>12</v>
      </c>
    </row>
    <row r="135" spans="1:27" s="100" customFormat="1" ht="39" customHeight="1">
      <c r="A135" s="3"/>
      <c r="B135" s="74">
        <v>128</v>
      </c>
      <c r="C135" s="60"/>
      <c r="D135" s="11"/>
      <c r="E135" s="10"/>
      <c r="F135" s="11"/>
      <c r="G135" s="11"/>
      <c r="H135" s="61"/>
      <c r="I135" s="11"/>
      <c r="J135" s="38" t="b">
        <f t="shared" si="23"/>
        <v>0</v>
      </c>
      <c r="K135" s="67"/>
      <c r="L135" s="42" t="str">
        <f t="shared" si="12"/>
        <v/>
      </c>
      <c r="M135" s="41" t="str">
        <f t="shared" si="14"/>
        <v/>
      </c>
      <c r="N135" s="13"/>
      <c r="O135" s="45">
        <f t="shared" si="15"/>
        <v>0</v>
      </c>
      <c r="P135" s="45">
        <v>25700</v>
      </c>
      <c r="Q135" s="46">
        <f t="shared" si="16"/>
        <v>0</v>
      </c>
      <c r="R135" s="54" t="str">
        <f t="shared" si="17"/>
        <v/>
      </c>
      <c r="S135" s="55" t="str">
        <f t="shared" si="18"/>
        <v/>
      </c>
      <c r="T135" s="55" t="str">
        <f t="shared" si="19"/>
        <v/>
      </c>
      <c r="U135" s="56" t="str">
        <f t="shared" si="20"/>
        <v/>
      </c>
      <c r="V135" s="7"/>
      <c r="W135" s="8"/>
      <c r="X135" s="57" t="str">
        <f t="shared" si="21"/>
        <v/>
      </c>
      <c r="Y135" s="7"/>
      <c r="Z135" s="58" t="str">
        <f t="shared" si="13"/>
        <v/>
      </c>
      <c r="AA135" s="58">
        <f t="shared" si="22"/>
        <v>12</v>
      </c>
    </row>
    <row r="136" spans="1:27" s="100" customFormat="1" ht="39" customHeight="1">
      <c r="A136" s="3"/>
      <c r="B136" s="74">
        <v>129</v>
      </c>
      <c r="C136" s="60"/>
      <c r="D136" s="11"/>
      <c r="E136" s="10"/>
      <c r="F136" s="11"/>
      <c r="G136" s="11"/>
      <c r="H136" s="61"/>
      <c r="I136" s="11"/>
      <c r="J136" s="38" t="b">
        <f t="shared" si="23"/>
        <v>0</v>
      </c>
      <c r="K136" s="67"/>
      <c r="L136" s="42" t="str">
        <f t="shared" ref="L136:L199" si="24">IF(SUM(T136:U136,X136,Y136:Y136)=0,"",SUM(T136:U136,X136,Y136:Y136))</f>
        <v/>
      </c>
      <c r="M136" s="41" t="str">
        <f t="shared" si="14"/>
        <v/>
      </c>
      <c r="N136" s="13"/>
      <c r="O136" s="45">
        <f t="shared" si="15"/>
        <v>0</v>
      </c>
      <c r="P136" s="45">
        <v>25700</v>
      </c>
      <c r="Q136" s="46">
        <f t="shared" si="16"/>
        <v>0</v>
      </c>
      <c r="R136" s="54" t="str">
        <f t="shared" si="17"/>
        <v/>
      </c>
      <c r="S136" s="55" t="str">
        <f t="shared" si="18"/>
        <v/>
      </c>
      <c r="T136" s="55" t="str">
        <f t="shared" si="19"/>
        <v/>
      </c>
      <c r="U136" s="56" t="str">
        <f t="shared" si="20"/>
        <v/>
      </c>
      <c r="V136" s="7"/>
      <c r="W136" s="8"/>
      <c r="X136" s="57" t="str">
        <f t="shared" si="21"/>
        <v/>
      </c>
      <c r="Y136" s="7"/>
      <c r="Z136" s="58" t="str">
        <f t="shared" ref="Z136:Z199" si="25">IF(H136="在園のまま市内へ転入",(YEAR($R$3)-YEAR(G136))*12+MONTH($R$3)-MONTH(G136)+1,"")</f>
        <v/>
      </c>
      <c r="AA136" s="58">
        <f t="shared" si="22"/>
        <v>12</v>
      </c>
    </row>
    <row r="137" spans="1:27" s="100" customFormat="1" ht="39" customHeight="1">
      <c r="A137" s="3"/>
      <c r="B137" s="74">
        <v>130</v>
      </c>
      <c r="C137" s="60"/>
      <c r="D137" s="11"/>
      <c r="E137" s="10"/>
      <c r="F137" s="11"/>
      <c r="G137" s="11"/>
      <c r="H137" s="61"/>
      <c r="I137" s="11"/>
      <c r="J137" s="38" t="b">
        <f t="shared" si="23"/>
        <v>0</v>
      </c>
      <c r="K137" s="67"/>
      <c r="L137" s="42" t="str">
        <f t="shared" si="24"/>
        <v/>
      </c>
      <c r="M137" s="41" t="str">
        <f t="shared" ref="M137:M200" si="26">IF(L137="","",ROUNDDOWN(K137/L137,0))</f>
        <v/>
      </c>
      <c r="N137" s="13"/>
      <c r="O137" s="45">
        <f t="shared" ref="O137:O200" si="27">SUM(M137:N137)</f>
        <v>0</v>
      </c>
      <c r="P137" s="45">
        <v>25700</v>
      </c>
      <c r="Q137" s="46">
        <f t="shared" ref="Q137:Q200" si="28">IF(J137="対象",IF(O137&gt;P137,P137,O137),0)</f>
        <v>0</v>
      </c>
      <c r="R137" s="54" t="str">
        <f t="shared" ref="R137:R200" si="29">IF(H137="在園",(YEAR($R$3)-YEAR(F137))*12+MONTH($R$3)-MONTH(F137)+1,"")</f>
        <v/>
      </c>
      <c r="S137" s="55" t="str">
        <f t="shared" ref="S137:S200" si="30">IF(R137&gt;12,"",R137)</f>
        <v/>
      </c>
      <c r="T137" s="55" t="str">
        <f t="shared" ref="T137:T200" si="31">IF(H137="在園",IF(R137&gt;12,12,R137),"")</f>
        <v/>
      </c>
      <c r="U137" s="56" t="str">
        <f t="shared" ref="U137:U200" si="32">IF(H137="在園のまま市内へ転入",AA137,"")</f>
        <v/>
      </c>
      <c r="V137" s="7"/>
      <c r="W137" s="8"/>
      <c r="X137" s="57" t="str">
        <f t="shared" ref="X137:X200" si="33">IF(AND(OR(H137="休園",H137="復園"),SUM(V137+W137)&gt;0),SUM(V137+W137),"")</f>
        <v/>
      </c>
      <c r="Y137" s="7"/>
      <c r="Z137" s="58" t="str">
        <f t="shared" si="25"/>
        <v/>
      </c>
      <c r="AA137" s="58">
        <f t="shared" ref="AA137:AA200" si="34">IF(Z137&gt;12,12,Z137)</f>
        <v>12</v>
      </c>
    </row>
    <row r="138" spans="1:27" s="100" customFormat="1" ht="39" customHeight="1">
      <c r="A138" s="3"/>
      <c r="B138" s="74">
        <v>131</v>
      </c>
      <c r="C138" s="60"/>
      <c r="D138" s="11"/>
      <c r="E138" s="10"/>
      <c r="F138" s="11"/>
      <c r="G138" s="11"/>
      <c r="H138" s="61"/>
      <c r="I138" s="11"/>
      <c r="J138" s="38" t="b">
        <f t="shared" ref="J138:J201" si="35">IF(OR(H138="在園",H138="在園のまま市内へ転入",H138="復園",H138="その他1（支給対象）"),"対象",IF(OR(H138="退園",H138="在園のまま市外へ転出",H138="休園",H138="入園キャンセル",H138="その他２（支給対象外）"),"対象外"))</f>
        <v>0</v>
      </c>
      <c r="K138" s="67"/>
      <c r="L138" s="42" t="str">
        <f t="shared" si="24"/>
        <v/>
      </c>
      <c r="M138" s="41" t="str">
        <f t="shared" si="26"/>
        <v/>
      </c>
      <c r="N138" s="13"/>
      <c r="O138" s="45">
        <f t="shared" si="27"/>
        <v>0</v>
      </c>
      <c r="P138" s="45">
        <v>25700</v>
      </c>
      <c r="Q138" s="46">
        <f t="shared" si="28"/>
        <v>0</v>
      </c>
      <c r="R138" s="54" t="str">
        <f t="shared" si="29"/>
        <v/>
      </c>
      <c r="S138" s="55" t="str">
        <f t="shared" si="30"/>
        <v/>
      </c>
      <c r="T138" s="55" t="str">
        <f t="shared" si="31"/>
        <v/>
      </c>
      <c r="U138" s="56" t="str">
        <f t="shared" si="32"/>
        <v/>
      </c>
      <c r="V138" s="7"/>
      <c r="W138" s="8"/>
      <c r="X138" s="57" t="str">
        <f t="shared" si="33"/>
        <v/>
      </c>
      <c r="Y138" s="7"/>
      <c r="Z138" s="58" t="str">
        <f t="shared" si="25"/>
        <v/>
      </c>
      <c r="AA138" s="58">
        <f t="shared" si="34"/>
        <v>12</v>
      </c>
    </row>
    <row r="139" spans="1:27" s="100" customFormat="1" ht="39" customHeight="1">
      <c r="A139" s="3"/>
      <c r="B139" s="74">
        <v>132</v>
      </c>
      <c r="C139" s="60"/>
      <c r="D139" s="11"/>
      <c r="E139" s="10"/>
      <c r="F139" s="11"/>
      <c r="G139" s="11"/>
      <c r="H139" s="61"/>
      <c r="I139" s="11"/>
      <c r="J139" s="38" t="b">
        <f t="shared" si="35"/>
        <v>0</v>
      </c>
      <c r="K139" s="67"/>
      <c r="L139" s="42" t="str">
        <f t="shared" si="24"/>
        <v/>
      </c>
      <c r="M139" s="41" t="str">
        <f t="shared" si="26"/>
        <v/>
      </c>
      <c r="N139" s="13"/>
      <c r="O139" s="45">
        <f t="shared" si="27"/>
        <v>0</v>
      </c>
      <c r="P139" s="45">
        <v>25700</v>
      </c>
      <c r="Q139" s="46">
        <f t="shared" si="28"/>
        <v>0</v>
      </c>
      <c r="R139" s="54" t="str">
        <f t="shared" si="29"/>
        <v/>
      </c>
      <c r="S139" s="55" t="str">
        <f t="shared" si="30"/>
        <v/>
      </c>
      <c r="T139" s="55" t="str">
        <f t="shared" si="31"/>
        <v/>
      </c>
      <c r="U139" s="56" t="str">
        <f t="shared" si="32"/>
        <v/>
      </c>
      <c r="V139" s="7"/>
      <c r="W139" s="8"/>
      <c r="X139" s="57" t="str">
        <f t="shared" si="33"/>
        <v/>
      </c>
      <c r="Y139" s="7"/>
      <c r="Z139" s="58" t="str">
        <f t="shared" si="25"/>
        <v/>
      </c>
      <c r="AA139" s="58">
        <f t="shared" si="34"/>
        <v>12</v>
      </c>
    </row>
    <row r="140" spans="1:27" s="100" customFormat="1" ht="39" customHeight="1">
      <c r="A140" s="3"/>
      <c r="B140" s="74">
        <v>133</v>
      </c>
      <c r="C140" s="60"/>
      <c r="D140" s="11"/>
      <c r="E140" s="10"/>
      <c r="F140" s="11"/>
      <c r="G140" s="11"/>
      <c r="H140" s="61"/>
      <c r="I140" s="11"/>
      <c r="J140" s="38" t="b">
        <f t="shared" si="35"/>
        <v>0</v>
      </c>
      <c r="K140" s="67"/>
      <c r="L140" s="42" t="str">
        <f t="shared" si="24"/>
        <v/>
      </c>
      <c r="M140" s="41" t="str">
        <f t="shared" si="26"/>
        <v/>
      </c>
      <c r="N140" s="13"/>
      <c r="O140" s="45">
        <f t="shared" si="27"/>
        <v>0</v>
      </c>
      <c r="P140" s="45">
        <v>25700</v>
      </c>
      <c r="Q140" s="46">
        <f t="shared" si="28"/>
        <v>0</v>
      </c>
      <c r="R140" s="54" t="str">
        <f t="shared" si="29"/>
        <v/>
      </c>
      <c r="S140" s="55" t="str">
        <f t="shared" si="30"/>
        <v/>
      </c>
      <c r="T140" s="55" t="str">
        <f t="shared" si="31"/>
        <v/>
      </c>
      <c r="U140" s="56" t="str">
        <f t="shared" si="32"/>
        <v/>
      </c>
      <c r="V140" s="7"/>
      <c r="W140" s="8"/>
      <c r="X140" s="57" t="str">
        <f t="shared" si="33"/>
        <v/>
      </c>
      <c r="Y140" s="7"/>
      <c r="Z140" s="58" t="str">
        <f t="shared" si="25"/>
        <v/>
      </c>
      <c r="AA140" s="58">
        <f t="shared" si="34"/>
        <v>12</v>
      </c>
    </row>
    <row r="141" spans="1:27" s="100" customFormat="1" ht="39" customHeight="1">
      <c r="A141" s="3"/>
      <c r="B141" s="74">
        <v>134</v>
      </c>
      <c r="C141" s="60"/>
      <c r="D141" s="11"/>
      <c r="E141" s="10"/>
      <c r="F141" s="11"/>
      <c r="G141" s="11"/>
      <c r="H141" s="61"/>
      <c r="I141" s="11"/>
      <c r="J141" s="38" t="b">
        <f t="shared" si="35"/>
        <v>0</v>
      </c>
      <c r="K141" s="67"/>
      <c r="L141" s="42" t="str">
        <f t="shared" si="24"/>
        <v/>
      </c>
      <c r="M141" s="41" t="str">
        <f t="shared" si="26"/>
        <v/>
      </c>
      <c r="N141" s="13"/>
      <c r="O141" s="45">
        <f t="shared" si="27"/>
        <v>0</v>
      </c>
      <c r="P141" s="45">
        <v>25700</v>
      </c>
      <c r="Q141" s="46">
        <f t="shared" si="28"/>
        <v>0</v>
      </c>
      <c r="R141" s="54" t="str">
        <f t="shared" si="29"/>
        <v/>
      </c>
      <c r="S141" s="55" t="str">
        <f t="shared" si="30"/>
        <v/>
      </c>
      <c r="T141" s="55" t="str">
        <f t="shared" si="31"/>
        <v/>
      </c>
      <c r="U141" s="56" t="str">
        <f t="shared" si="32"/>
        <v/>
      </c>
      <c r="V141" s="7"/>
      <c r="W141" s="8"/>
      <c r="X141" s="57" t="str">
        <f t="shared" si="33"/>
        <v/>
      </c>
      <c r="Y141" s="7"/>
      <c r="Z141" s="58" t="str">
        <f t="shared" si="25"/>
        <v/>
      </c>
      <c r="AA141" s="58">
        <f t="shared" si="34"/>
        <v>12</v>
      </c>
    </row>
    <row r="142" spans="1:27" s="100" customFormat="1" ht="39" customHeight="1">
      <c r="A142" s="3"/>
      <c r="B142" s="74">
        <v>135</v>
      </c>
      <c r="C142" s="60"/>
      <c r="D142" s="11"/>
      <c r="E142" s="10"/>
      <c r="F142" s="11"/>
      <c r="G142" s="11"/>
      <c r="H142" s="61"/>
      <c r="I142" s="11"/>
      <c r="J142" s="38" t="b">
        <f t="shared" si="35"/>
        <v>0</v>
      </c>
      <c r="K142" s="67"/>
      <c r="L142" s="42" t="str">
        <f t="shared" si="24"/>
        <v/>
      </c>
      <c r="M142" s="41" t="str">
        <f t="shared" si="26"/>
        <v/>
      </c>
      <c r="N142" s="13"/>
      <c r="O142" s="45">
        <f t="shared" si="27"/>
        <v>0</v>
      </c>
      <c r="P142" s="45">
        <v>25700</v>
      </c>
      <c r="Q142" s="46">
        <f t="shared" si="28"/>
        <v>0</v>
      </c>
      <c r="R142" s="54" t="str">
        <f t="shared" si="29"/>
        <v/>
      </c>
      <c r="S142" s="55" t="str">
        <f t="shared" si="30"/>
        <v/>
      </c>
      <c r="T142" s="55" t="str">
        <f t="shared" si="31"/>
        <v/>
      </c>
      <c r="U142" s="56" t="str">
        <f t="shared" si="32"/>
        <v/>
      </c>
      <c r="V142" s="7"/>
      <c r="W142" s="8"/>
      <c r="X142" s="57" t="str">
        <f t="shared" si="33"/>
        <v/>
      </c>
      <c r="Y142" s="7"/>
      <c r="Z142" s="58" t="str">
        <f t="shared" si="25"/>
        <v/>
      </c>
      <c r="AA142" s="58">
        <f t="shared" si="34"/>
        <v>12</v>
      </c>
    </row>
    <row r="143" spans="1:27" s="100" customFormat="1" ht="39" customHeight="1">
      <c r="A143" s="3"/>
      <c r="B143" s="74">
        <v>136</v>
      </c>
      <c r="C143" s="60"/>
      <c r="D143" s="11"/>
      <c r="E143" s="10"/>
      <c r="F143" s="11"/>
      <c r="G143" s="11"/>
      <c r="H143" s="61"/>
      <c r="I143" s="11"/>
      <c r="J143" s="38" t="b">
        <f t="shared" si="35"/>
        <v>0</v>
      </c>
      <c r="K143" s="67"/>
      <c r="L143" s="42" t="str">
        <f t="shared" si="24"/>
        <v/>
      </c>
      <c r="M143" s="41" t="str">
        <f t="shared" si="26"/>
        <v/>
      </c>
      <c r="N143" s="13"/>
      <c r="O143" s="45">
        <f t="shared" si="27"/>
        <v>0</v>
      </c>
      <c r="P143" s="45">
        <v>25700</v>
      </c>
      <c r="Q143" s="46">
        <f t="shared" si="28"/>
        <v>0</v>
      </c>
      <c r="R143" s="54" t="str">
        <f t="shared" si="29"/>
        <v/>
      </c>
      <c r="S143" s="55" t="str">
        <f t="shared" si="30"/>
        <v/>
      </c>
      <c r="T143" s="55" t="str">
        <f t="shared" si="31"/>
        <v/>
      </c>
      <c r="U143" s="56" t="str">
        <f t="shared" si="32"/>
        <v/>
      </c>
      <c r="V143" s="7"/>
      <c r="W143" s="8"/>
      <c r="X143" s="57" t="str">
        <f t="shared" si="33"/>
        <v/>
      </c>
      <c r="Y143" s="7"/>
      <c r="Z143" s="58" t="str">
        <f t="shared" si="25"/>
        <v/>
      </c>
      <c r="AA143" s="58">
        <f t="shared" si="34"/>
        <v>12</v>
      </c>
    </row>
    <row r="144" spans="1:27" s="100" customFormat="1" ht="39" customHeight="1">
      <c r="A144" s="3"/>
      <c r="B144" s="74">
        <v>137</v>
      </c>
      <c r="C144" s="60"/>
      <c r="D144" s="11"/>
      <c r="E144" s="10"/>
      <c r="F144" s="11"/>
      <c r="G144" s="11"/>
      <c r="H144" s="61"/>
      <c r="I144" s="11"/>
      <c r="J144" s="38" t="b">
        <f t="shared" si="35"/>
        <v>0</v>
      </c>
      <c r="K144" s="67"/>
      <c r="L144" s="42" t="str">
        <f t="shared" si="24"/>
        <v/>
      </c>
      <c r="M144" s="41" t="str">
        <f t="shared" si="26"/>
        <v/>
      </c>
      <c r="N144" s="13"/>
      <c r="O144" s="45">
        <f t="shared" si="27"/>
        <v>0</v>
      </c>
      <c r="P144" s="45">
        <v>25700</v>
      </c>
      <c r="Q144" s="46">
        <f t="shared" si="28"/>
        <v>0</v>
      </c>
      <c r="R144" s="54" t="str">
        <f t="shared" si="29"/>
        <v/>
      </c>
      <c r="S144" s="55" t="str">
        <f t="shared" si="30"/>
        <v/>
      </c>
      <c r="T144" s="55" t="str">
        <f t="shared" si="31"/>
        <v/>
      </c>
      <c r="U144" s="56" t="str">
        <f t="shared" si="32"/>
        <v/>
      </c>
      <c r="V144" s="7"/>
      <c r="W144" s="8"/>
      <c r="X144" s="57" t="str">
        <f t="shared" si="33"/>
        <v/>
      </c>
      <c r="Y144" s="7"/>
      <c r="Z144" s="58" t="str">
        <f t="shared" si="25"/>
        <v/>
      </c>
      <c r="AA144" s="58">
        <f t="shared" si="34"/>
        <v>12</v>
      </c>
    </row>
    <row r="145" spans="1:27" s="100" customFormat="1" ht="39" customHeight="1">
      <c r="A145" s="3"/>
      <c r="B145" s="74">
        <v>138</v>
      </c>
      <c r="C145" s="60"/>
      <c r="D145" s="11"/>
      <c r="E145" s="10"/>
      <c r="F145" s="11"/>
      <c r="G145" s="11"/>
      <c r="H145" s="61"/>
      <c r="I145" s="11"/>
      <c r="J145" s="38" t="b">
        <f t="shared" si="35"/>
        <v>0</v>
      </c>
      <c r="K145" s="67"/>
      <c r="L145" s="42" t="str">
        <f t="shared" si="24"/>
        <v/>
      </c>
      <c r="M145" s="41" t="str">
        <f t="shared" si="26"/>
        <v/>
      </c>
      <c r="N145" s="13"/>
      <c r="O145" s="45">
        <f t="shared" si="27"/>
        <v>0</v>
      </c>
      <c r="P145" s="45">
        <v>25700</v>
      </c>
      <c r="Q145" s="46">
        <f t="shared" si="28"/>
        <v>0</v>
      </c>
      <c r="R145" s="54" t="str">
        <f t="shared" si="29"/>
        <v/>
      </c>
      <c r="S145" s="55" t="str">
        <f t="shared" si="30"/>
        <v/>
      </c>
      <c r="T145" s="55" t="str">
        <f t="shared" si="31"/>
        <v/>
      </c>
      <c r="U145" s="56" t="str">
        <f t="shared" si="32"/>
        <v/>
      </c>
      <c r="V145" s="7"/>
      <c r="W145" s="8"/>
      <c r="X145" s="57" t="str">
        <f t="shared" si="33"/>
        <v/>
      </c>
      <c r="Y145" s="7"/>
      <c r="Z145" s="58" t="str">
        <f t="shared" si="25"/>
        <v/>
      </c>
      <c r="AA145" s="58">
        <f t="shared" si="34"/>
        <v>12</v>
      </c>
    </row>
    <row r="146" spans="1:27" s="100" customFormat="1" ht="39" customHeight="1">
      <c r="A146" s="3"/>
      <c r="B146" s="74">
        <v>139</v>
      </c>
      <c r="C146" s="60"/>
      <c r="D146" s="11"/>
      <c r="E146" s="10"/>
      <c r="F146" s="11"/>
      <c r="G146" s="11"/>
      <c r="H146" s="61"/>
      <c r="I146" s="11"/>
      <c r="J146" s="38" t="b">
        <f t="shared" si="35"/>
        <v>0</v>
      </c>
      <c r="K146" s="67"/>
      <c r="L146" s="42" t="str">
        <f t="shared" si="24"/>
        <v/>
      </c>
      <c r="M146" s="41" t="str">
        <f t="shared" si="26"/>
        <v/>
      </c>
      <c r="N146" s="13"/>
      <c r="O146" s="45">
        <f t="shared" si="27"/>
        <v>0</v>
      </c>
      <c r="P146" s="45">
        <v>25700</v>
      </c>
      <c r="Q146" s="46">
        <f t="shared" si="28"/>
        <v>0</v>
      </c>
      <c r="R146" s="54" t="str">
        <f t="shared" si="29"/>
        <v/>
      </c>
      <c r="S146" s="55" t="str">
        <f t="shared" si="30"/>
        <v/>
      </c>
      <c r="T146" s="55" t="str">
        <f t="shared" si="31"/>
        <v/>
      </c>
      <c r="U146" s="56" t="str">
        <f t="shared" si="32"/>
        <v/>
      </c>
      <c r="V146" s="7"/>
      <c r="W146" s="8"/>
      <c r="X146" s="57" t="str">
        <f t="shared" si="33"/>
        <v/>
      </c>
      <c r="Y146" s="7"/>
      <c r="Z146" s="58" t="str">
        <f t="shared" si="25"/>
        <v/>
      </c>
      <c r="AA146" s="58">
        <f t="shared" si="34"/>
        <v>12</v>
      </c>
    </row>
    <row r="147" spans="1:27" s="100" customFormat="1" ht="39" customHeight="1">
      <c r="A147" s="3"/>
      <c r="B147" s="74">
        <v>140</v>
      </c>
      <c r="C147" s="60"/>
      <c r="D147" s="11"/>
      <c r="E147" s="10"/>
      <c r="F147" s="11"/>
      <c r="G147" s="11"/>
      <c r="H147" s="61"/>
      <c r="I147" s="11"/>
      <c r="J147" s="38" t="b">
        <f t="shared" si="35"/>
        <v>0</v>
      </c>
      <c r="K147" s="67"/>
      <c r="L147" s="42" t="str">
        <f t="shared" si="24"/>
        <v/>
      </c>
      <c r="M147" s="41" t="str">
        <f t="shared" si="26"/>
        <v/>
      </c>
      <c r="N147" s="13"/>
      <c r="O147" s="45">
        <f t="shared" si="27"/>
        <v>0</v>
      </c>
      <c r="P147" s="45">
        <v>25700</v>
      </c>
      <c r="Q147" s="46">
        <f t="shared" si="28"/>
        <v>0</v>
      </c>
      <c r="R147" s="54" t="str">
        <f t="shared" si="29"/>
        <v/>
      </c>
      <c r="S147" s="55" t="str">
        <f t="shared" si="30"/>
        <v/>
      </c>
      <c r="T147" s="55" t="str">
        <f t="shared" si="31"/>
        <v/>
      </c>
      <c r="U147" s="56" t="str">
        <f t="shared" si="32"/>
        <v/>
      </c>
      <c r="V147" s="7"/>
      <c r="W147" s="8"/>
      <c r="X147" s="57" t="str">
        <f t="shared" si="33"/>
        <v/>
      </c>
      <c r="Y147" s="7"/>
      <c r="Z147" s="58" t="str">
        <f t="shared" si="25"/>
        <v/>
      </c>
      <c r="AA147" s="58">
        <f t="shared" si="34"/>
        <v>12</v>
      </c>
    </row>
    <row r="148" spans="1:27" s="100" customFormat="1" ht="39" customHeight="1">
      <c r="A148" s="3"/>
      <c r="B148" s="74">
        <v>141</v>
      </c>
      <c r="C148" s="60"/>
      <c r="D148" s="11"/>
      <c r="E148" s="10"/>
      <c r="F148" s="11"/>
      <c r="G148" s="11"/>
      <c r="H148" s="61"/>
      <c r="I148" s="11"/>
      <c r="J148" s="38" t="b">
        <f t="shared" si="35"/>
        <v>0</v>
      </c>
      <c r="K148" s="67"/>
      <c r="L148" s="42" t="str">
        <f t="shared" si="24"/>
        <v/>
      </c>
      <c r="M148" s="41" t="str">
        <f t="shared" si="26"/>
        <v/>
      </c>
      <c r="N148" s="13"/>
      <c r="O148" s="45">
        <f t="shared" si="27"/>
        <v>0</v>
      </c>
      <c r="P148" s="45">
        <v>25700</v>
      </c>
      <c r="Q148" s="46">
        <f t="shared" si="28"/>
        <v>0</v>
      </c>
      <c r="R148" s="54" t="str">
        <f t="shared" si="29"/>
        <v/>
      </c>
      <c r="S148" s="55" t="str">
        <f t="shared" si="30"/>
        <v/>
      </c>
      <c r="T148" s="55" t="str">
        <f t="shared" si="31"/>
        <v/>
      </c>
      <c r="U148" s="56" t="str">
        <f t="shared" si="32"/>
        <v/>
      </c>
      <c r="V148" s="7"/>
      <c r="W148" s="8"/>
      <c r="X148" s="57" t="str">
        <f t="shared" si="33"/>
        <v/>
      </c>
      <c r="Y148" s="7"/>
      <c r="Z148" s="58" t="str">
        <f t="shared" si="25"/>
        <v/>
      </c>
      <c r="AA148" s="58">
        <f t="shared" si="34"/>
        <v>12</v>
      </c>
    </row>
    <row r="149" spans="1:27" s="100" customFormat="1" ht="39" customHeight="1">
      <c r="A149" s="3"/>
      <c r="B149" s="74">
        <v>142</v>
      </c>
      <c r="C149" s="60"/>
      <c r="D149" s="11"/>
      <c r="E149" s="10"/>
      <c r="F149" s="11"/>
      <c r="G149" s="11"/>
      <c r="H149" s="61"/>
      <c r="I149" s="11"/>
      <c r="J149" s="38" t="b">
        <f t="shared" si="35"/>
        <v>0</v>
      </c>
      <c r="K149" s="67"/>
      <c r="L149" s="42" t="str">
        <f t="shared" si="24"/>
        <v/>
      </c>
      <c r="M149" s="41" t="str">
        <f t="shared" si="26"/>
        <v/>
      </c>
      <c r="N149" s="13"/>
      <c r="O149" s="45">
        <f t="shared" si="27"/>
        <v>0</v>
      </c>
      <c r="P149" s="45">
        <v>25700</v>
      </c>
      <c r="Q149" s="46">
        <f t="shared" si="28"/>
        <v>0</v>
      </c>
      <c r="R149" s="54" t="str">
        <f t="shared" si="29"/>
        <v/>
      </c>
      <c r="S149" s="55" t="str">
        <f t="shared" si="30"/>
        <v/>
      </c>
      <c r="T149" s="55" t="str">
        <f t="shared" si="31"/>
        <v/>
      </c>
      <c r="U149" s="56" t="str">
        <f t="shared" si="32"/>
        <v/>
      </c>
      <c r="V149" s="7"/>
      <c r="W149" s="8"/>
      <c r="X149" s="57" t="str">
        <f t="shared" si="33"/>
        <v/>
      </c>
      <c r="Y149" s="7"/>
      <c r="Z149" s="58" t="str">
        <f t="shared" si="25"/>
        <v/>
      </c>
      <c r="AA149" s="58">
        <f t="shared" si="34"/>
        <v>12</v>
      </c>
    </row>
    <row r="150" spans="1:27" s="100" customFormat="1" ht="39" customHeight="1">
      <c r="A150" s="3"/>
      <c r="B150" s="74">
        <v>143</v>
      </c>
      <c r="C150" s="60"/>
      <c r="D150" s="11"/>
      <c r="E150" s="10"/>
      <c r="F150" s="11"/>
      <c r="G150" s="11"/>
      <c r="H150" s="61"/>
      <c r="I150" s="11"/>
      <c r="J150" s="38" t="b">
        <f t="shared" si="35"/>
        <v>0</v>
      </c>
      <c r="K150" s="67"/>
      <c r="L150" s="42" t="str">
        <f t="shared" si="24"/>
        <v/>
      </c>
      <c r="M150" s="41" t="str">
        <f t="shared" si="26"/>
        <v/>
      </c>
      <c r="N150" s="13"/>
      <c r="O150" s="45">
        <f t="shared" si="27"/>
        <v>0</v>
      </c>
      <c r="P150" s="45">
        <v>25700</v>
      </c>
      <c r="Q150" s="46">
        <f t="shared" si="28"/>
        <v>0</v>
      </c>
      <c r="R150" s="54" t="str">
        <f t="shared" si="29"/>
        <v/>
      </c>
      <c r="S150" s="55" t="str">
        <f t="shared" si="30"/>
        <v/>
      </c>
      <c r="T150" s="55" t="str">
        <f t="shared" si="31"/>
        <v/>
      </c>
      <c r="U150" s="56" t="str">
        <f t="shared" si="32"/>
        <v/>
      </c>
      <c r="V150" s="7"/>
      <c r="W150" s="8"/>
      <c r="X150" s="57" t="str">
        <f t="shared" si="33"/>
        <v/>
      </c>
      <c r="Y150" s="7"/>
      <c r="Z150" s="58" t="str">
        <f t="shared" si="25"/>
        <v/>
      </c>
      <c r="AA150" s="58">
        <f t="shared" si="34"/>
        <v>12</v>
      </c>
    </row>
    <row r="151" spans="1:27" s="100" customFormat="1" ht="39" customHeight="1">
      <c r="A151" s="3"/>
      <c r="B151" s="74">
        <v>144</v>
      </c>
      <c r="C151" s="60"/>
      <c r="D151" s="11"/>
      <c r="E151" s="10"/>
      <c r="F151" s="11"/>
      <c r="G151" s="11"/>
      <c r="H151" s="61"/>
      <c r="I151" s="11"/>
      <c r="J151" s="38" t="b">
        <f t="shared" si="35"/>
        <v>0</v>
      </c>
      <c r="K151" s="67"/>
      <c r="L151" s="42" t="str">
        <f t="shared" si="24"/>
        <v/>
      </c>
      <c r="M151" s="41" t="str">
        <f t="shared" si="26"/>
        <v/>
      </c>
      <c r="N151" s="13"/>
      <c r="O151" s="45">
        <f t="shared" si="27"/>
        <v>0</v>
      </c>
      <c r="P151" s="45">
        <v>25700</v>
      </c>
      <c r="Q151" s="46">
        <f t="shared" si="28"/>
        <v>0</v>
      </c>
      <c r="R151" s="54" t="str">
        <f t="shared" si="29"/>
        <v/>
      </c>
      <c r="S151" s="55" t="str">
        <f t="shared" si="30"/>
        <v/>
      </c>
      <c r="T151" s="55" t="str">
        <f t="shared" si="31"/>
        <v/>
      </c>
      <c r="U151" s="56" t="str">
        <f t="shared" si="32"/>
        <v/>
      </c>
      <c r="V151" s="7"/>
      <c r="W151" s="8"/>
      <c r="X151" s="57" t="str">
        <f t="shared" si="33"/>
        <v/>
      </c>
      <c r="Y151" s="7"/>
      <c r="Z151" s="58" t="str">
        <f t="shared" si="25"/>
        <v/>
      </c>
      <c r="AA151" s="58">
        <f t="shared" si="34"/>
        <v>12</v>
      </c>
    </row>
    <row r="152" spans="1:27" s="100" customFormat="1" ht="39" customHeight="1">
      <c r="A152" s="3"/>
      <c r="B152" s="74">
        <v>145</v>
      </c>
      <c r="C152" s="60"/>
      <c r="D152" s="11"/>
      <c r="E152" s="10"/>
      <c r="F152" s="11"/>
      <c r="G152" s="11"/>
      <c r="H152" s="61"/>
      <c r="I152" s="11"/>
      <c r="J152" s="38" t="b">
        <f t="shared" si="35"/>
        <v>0</v>
      </c>
      <c r="K152" s="67"/>
      <c r="L152" s="42" t="str">
        <f t="shared" si="24"/>
        <v/>
      </c>
      <c r="M152" s="41" t="str">
        <f t="shared" si="26"/>
        <v/>
      </c>
      <c r="N152" s="13"/>
      <c r="O152" s="45">
        <f t="shared" si="27"/>
        <v>0</v>
      </c>
      <c r="P152" s="45">
        <v>25700</v>
      </c>
      <c r="Q152" s="46">
        <f t="shared" si="28"/>
        <v>0</v>
      </c>
      <c r="R152" s="54" t="str">
        <f t="shared" si="29"/>
        <v/>
      </c>
      <c r="S152" s="55" t="str">
        <f t="shared" si="30"/>
        <v/>
      </c>
      <c r="T152" s="55" t="str">
        <f t="shared" si="31"/>
        <v/>
      </c>
      <c r="U152" s="56" t="str">
        <f t="shared" si="32"/>
        <v/>
      </c>
      <c r="V152" s="7"/>
      <c r="W152" s="8"/>
      <c r="X152" s="57" t="str">
        <f t="shared" si="33"/>
        <v/>
      </c>
      <c r="Y152" s="7"/>
      <c r="Z152" s="58" t="str">
        <f t="shared" si="25"/>
        <v/>
      </c>
      <c r="AA152" s="58">
        <f t="shared" si="34"/>
        <v>12</v>
      </c>
    </row>
    <row r="153" spans="1:27" s="100" customFormat="1" ht="39" customHeight="1">
      <c r="A153" s="3"/>
      <c r="B153" s="74">
        <v>146</v>
      </c>
      <c r="C153" s="60"/>
      <c r="D153" s="11"/>
      <c r="E153" s="10"/>
      <c r="F153" s="11"/>
      <c r="G153" s="11"/>
      <c r="H153" s="61"/>
      <c r="I153" s="11"/>
      <c r="J153" s="38" t="b">
        <f t="shared" si="35"/>
        <v>0</v>
      </c>
      <c r="K153" s="67"/>
      <c r="L153" s="42" t="str">
        <f t="shared" si="24"/>
        <v/>
      </c>
      <c r="M153" s="41" t="str">
        <f t="shared" si="26"/>
        <v/>
      </c>
      <c r="N153" s="13"/>
      <c r="O153" s="45">
        <f t="shared" si="27"/>
        <v>0</v>
      </c>
      <c r="P153" s="45">
        <v>25700</v>
      </c>
      <c r="Q153" s="46">
        <f t="shared" si="28"/>
        <v>0</v>
      </c>
      <c r="R153" s="54" t="str">
        <f t="shared" si="29"/>
        <v/>
      </c>
      <c r="S153" s="55" t="str">
        <f t="shared" si="30"/>
        <v/>
      </c>
      <c r="T153" s="55" t="str">
        <f t="shared" si="31"/>
        <v/>
      </c>
      <c r="U153" s="56" t="str">
        <f t="shared" si="32"/>
        <v/>
      </c>
      <c r="V153" s="7"/>
      <c r="W153" s="8"/>
      <c r="X153" s="57" t="str">
        <f t="shared" si="33"/>
        <v/>
      </c>
      <c r="Y153" s="7"/>
      <c r="Z153" s="58" t="str">
        <f t="shared" si="25"/>
        <v/>
      </c>
      <c r="AA153" s="58">
        <f t="shared" si="34"/>
        <v>12</v>
      </c>
    </row>
    <row r="154" spans="1:27" s="100" customFormat="1" ht="39" customHeight="1">
      <c r="A154" s="3"/>
      <c r="B154" s="74">
        <v>147</v>
      </c>
      <c r="C154" s="60"/>
      <c r="D154" s="11"/>
      <c r="E154" s="10"/>
      <c r="F154" s="11"/>
      <c r="G154" s="11"/>
      <c r="H154" s="61"/>
      <c r="I154" s="11"/>
      <c r="J154" s="38" t="b">
        <f t="shared" si="35"/>
        <v>0</v>
      </c>
      <c r="K154" s="67"/>
      <c r="L154" s="42" t="str">
        <f t="shared" si="24"/>
        <v/>
      </c>
      <c r="M154" s="41" t="str">
        <f t="shared" si="26"/>
        <v/>
      </c>
      <c r="N154" s="13"/>
      <c r="O154" s="45">
        <f t="shared" si="27"/>
        <v>0</v>
      </c>
      <c r="P154" s="45">
        <v>25700</v>
      </c>
      <c r="Q154" s="46">
        <f t="shared" si="28"/>
        <v>0</v>
      </c>
      <c r="R154" s="54" t="str">
        <f t="shared" si="29"/>
        <v/>
      </c>
      <c r="S154" s="55" t="str">
        <f t="shared" si="30"/>
        <v/>
      </c>
      <c r="T154" s="55" t="str">
        <f t="shared" si="31"/>
        <v/>
      </c>
      <c r="U154" s="56" t="str">
        <f t="shared" si="32"/>
        <v/>
      </c>
      <c r="V154" s="7"/>
      <c r="W154" s="8"/>
      <c r="X154" s="57" t="str">
        <f t="shared" si="33"/>
        <v/>
      </c>
      <c r="Y154" s="7"/>
      <c r="Z154" s="58" t="str">
        <f t="shared" si="25"/>
        <v/>
      </c>
      <c r="AA154" s="58">
        <f t="shared" si="34"/>
        <v>12</v>
      </c>
    </row>
    <row r="155" spans="1:27" s="100" customFormat="1" ht="39" customHeight="1">
      <c r="A155" s="3"/>
      <c r="B155" s="74">
        <v>148</v>
      </c>
      <c r="C155" s="60"/>
      <c r="D155" s="11"/>
      <c r="E155" s="10"/>
      <c r="F155" s="11"/>
      <c r="G155" s="11"/>
      <c r="H155" s="61"/>
      <c r="I155" s="11"/>
      <c r="J155" s="38" t="b">
        <f t="shared" si="35"/>
        <v>0</v>
      </c>
      <c r="K155" s="67"/>
      <c r="L155" s="42" t="str">
        <f t="shared" si="24"/>
        <v/>
      </c>
      <c r="M155" s="41" t="str">
        <f t="shared" si="26"/>
        <v/>
      </c>
      <c r="N155" s="13"/>
      <c r="O155" s="45">
        <f t="shared" si="27"/>
        <v>0</v>
      </c>
      <c r="P155" s="45">
        <v>25700</v>
      </c>
      <c r="Q155" s="46">
        <f t="shared" si="28"/>
        <v>0</v>
      </c>
      <c r="R155" s="54" t="str">
        <f t="shared" si="29"/>
        <v/>
      </c>
      <c r="S155" s="55" t="str">
        <f t="shared" si="30"/>
        <v/>
      </c>
      <c r="T155" s="55" t="str">
        <f t="shared" si="31"/>
        <v/>
      </c>
      <c r="U155" s="56" t="str">
        <f t="shared" si="32"/>
        <v/>
      </c>
      <c r="V155" s="7"/>
      <c r="W155" s="8"/>
      <c r="X155" s="57" t="str">
        <f t="shared" si="33"/>
        <v/>
      </c>
      <c r="Y155" s="7"/>
      <c r="Z155" s="58" t="str">
        <f t="shared" si="25"/>
        <v/>
      </c>
      <c r="AA155" s="58">
        <f t="shared" si="34"/>
        <v>12</v>
      </c>
    </row>
    <row r="156" spans="1:27" s="100" customFormat="1" ht="39" customHeight="1">
      <c r="A156" s="3"/>
      <c r="B156" s="74">
        <v>149</v>
      </c>
      <c r="C156" s="60"/>
      <c r="D156" s="11"/>
      <c r="E156" s="10"/>
      <c r="F156" s="11"/>
      <c r="G156" s="11"/>
      <c r="H156" s="61"/>
      <c r="I156" s="11"/>
      <c r="J156" s="38" t="b">
        <f t="shared" si="35"/>
        <v>0</v>
      </c>
      <c r="K156" s="67"/>
      <c r="L156" s="42" t="str">
        <f t="shared" si="24"/>
        <v/>
      </c>
      <c r="M156" s="41" t="str">
        <f t="shared" si="26"/>
        <v/>
      </c>
      <c r="N156" s="13"/>
      <c r="O156" s="45">
        <f t="shared" si="27"/>
        <v>0</v>
      </c>
      <c r="P156" s="45">
        <v>25700</v>
      </c>
      <c r="Q156" s="46">
        <f t="shared" si="28"/>
        <v>0</v>
      </c>
      <c r="R156" s="54" t="str">
        <f t="shared" si="29"/>
        <v/>
      </c>
      <c r="S156" s="55" t="str">
        <f t="shared" si="30"/>
        <v/>
      </c>
      <c r="T156" s="55" t="str">
        <f t="shared" si="31"/>
        <v/>
      </c>
      <c r="U156" s="56" t="str">
        <f t="shared" si="32"/>
        <v/>
      </c>
      <c r="V156" s="7"/>
      <c r="W156" s="8"/>
      <c r="X156" s="57" t="str">
        <f t="shared" si="33"/>
        <v/>
      </c>
      <c r="Y156" s="7"/>
      <c r="Z156" s="58" t="str">
        <f t="shared" si="25"/>
        <v/>
      </c>
      <c r="AA156" s="58">
        <f t="shared" si="34"/>
        <v>12</v>
      </c>
    </row>
    <row r="157" spans="1:27" s="100" customFormat="1" ht="39" customHeight="1">
      <c r="A157" s="3"/>
      <c r="B157" s="74">
        <v>150</v>
      </c>
      <c r="C157" s="60"/>
      <c r="D157" s="11"/>
      <c r="E157" s="10"/>
      <c r="F157" s="11"/>
      <c r="G157" s="11"/>
      <c r="H157" s="61"/>
      <c r="I157" s="11"/>
      <c r="J157" s="38" t="b">
        <f t="shared" si="35"/>
        <v>0</v>
      </c>
      <c r="K157" s="67"/>
      <c r="L157" s="42" t="str">
        <f t="shared" si="24"/>
        <v/>
      </c>
      <c r="M157" s="41" t="str">
        <f t="shared" si="26"/>
        <v/>
      </c>
      <c r="N157" s="13"/>
      <c r="O157" s="45">
        <f t="shared" si="27"/>
        <v>0</v>
      </c>
      <c r="P157" s="45">
        <v>25700</v>
      </c>
      <c r="Q157" s="46">
        <f t="shared" si="28"/>
        <v>0</v>
      </c>
      <c r="R157" s="54" t="str">
        <f t="shared" si="29"/>
        <v/>
      </c>
      <c r="S157" s="55" t="str">
        <f t="shared" si="30"/>
        <v/>
      </c>
      <c r="T157" s="55" t="str">
        <f t="shared" si="31"/>
        <v/>
      </c>
      <c r="U157" s="56" t="str">
        <f t="shared" si="32"/>
        <v/>
      </c>
      <c r="V157" s="7"/>
      <c r="W157" s="8"/>
      <c r="X157" s="57" t="str">
        <f t="shared" si="33"/>
        <v/>
      </c>
      <c r="Y157" s="7"/>
      <c r="Z157" s="58" t="str">
        <f t="shared" si="25"/>
        <v/>
      </c>
      <c r="AA157" s="58">
        <f t="shared" si="34"/>
        <v>12</v>
      </c>
    </row>
    <row r="158" spans="1:27" s="100" customFormat="1" ht="39" customHeight="1">
      <c r="A158" s="3"/>
      <c r="B158" s="74">
        <v>151</v>
      </c>
      <c r="C158" s="60"/>
      <c r="D158" s="11"/>
      <c r="E158" s="10"/>
      <c r="F158" s="11"/>
      <c r="G158" s="11"/>
      <c r="H158" s="61"/>
      <c r="I158" s="11"/>
      <c r="J158" s="38" t="b">
        <f t="shared" si="35"/>
        <v>0</v>
      </c>
      <c r="K158" s="67"/>
      <c r="L158" s="42" t="str">
        <f t="shared" si="24"/>
        <v/>
      </c>
      <c r="M158" s="41" t="str">
        <f t="shared" si="26"/>
        <v/>
      </c>
      <c r="N158" s="13"/>
      <c r="O158" s="45">
        <f t="shared" si="27"/>
        <v>0</v>
      </c>
      <c r="P158" s="45">
        <v>25700</v>
      </c>
      <c r="Q158" s="46">
        <f t="shared" si="28"/>
        <v>0</v>
      </c>
      <c r="R158" s="54" t="str">
        <f t="shared" si="29"/>
        <v/>
      </c>
      <c r="S158" s="55" t="str">
        <f t="shared" si="30"/>
        <v/>
      </c>
      <c r="T158" s="55" t="str">
        <f t="shared" si="31"/>
        <v/>
      </c>
      <c r="U158" s="56" t="str">
        <f t="shared" si="32"/>
        <v/>
      </c>
      <c r="V158" s="7"/>
      <c r="W158" s="8"/>
      <c r="X158" s="57" t="str">
        <f t="shared" si="33"/>
        <v/>
      </c>
      <c r="Y158" s="7"/>
      <c r="Z158" s="58" t="str">
        <f t="shared" si="25"/>
        <v/>
      </c>
      <c r="AA158" s="58">
        <f t="shared" si="34"/>
        <v>12</v>
      </c>
    </row>
    <row r="159" spans="1:27" s="100" customFormat="1" ht="39" customHeight="1">
      <c r="A159" s="3"/>
      <c r="B159" s="74">
        <v>152</v>
      </c>
      <c r="C159" s="60"/>
      <c r="D159" s="11"/>
      <c r="E159" s="10"/>
      <c r="F159" s="11"/>
      <c r="G159" s="11"/>
      <c r="H159" s="61"/>
      <c r="I159" s="11"/>
      <c r="J159" s="38" t="b">
        <f t="shared" si="35"/>
        <v>0</v>
      </c>
      <c r="K159" s="67"/>
      <c r="L159" s="42" t="str">
        <f t="shared" si="24"/>
        <v/>
      </c>
      <c r="M159" s="41" t="str">
        <f t="shared" si="26"/>
        <v/>
      </c>
      <c r="N159" s="13"/>
      <c r="O159" s="45">
        <f t="shared" si="27"/>
        <v>0</v>
      </c>
      <c r="P159" s="45">
        <v>25700</v>
      </c>
      <c r="Q159" s="46">
        <f t="shared" si="28"/>
        <v>0</v>
      </c>
      <c r="R159" s="54" t="str">
        <f t="shared" si="29"/>
        <v/>
      </c>
      <c r="S159" s="55" t="str">
        <f t="shared" si="30"/>
        <v/>
      </c>
      <c r="T159" s="55" t="str">
        <f t="shared" si="31"/>
        <v/>
      </c>
      <c r="U159" s="56" t="str">
        <f t="shared" si="32"/>
        <v/>
      </c>
      <c r="V159" s="7"/>
      <c r="W159" s="8"/>
      <c r="X159" s="57" t="str">
        <f t="shared" si="33"/>
        <v/>
      </c>
      <c r="Y159" s="7"/>
      <c r="Z159" s="58" t="str">
        <f t="shared" si="25"/>
        <v/>
      </c>
      <c r="AA159" s="58">
        <f t="shared" si="34"/>
        <v>12</v>
      </c>
    </row>
    <row r="160" spans="1:27" s="100" customFormat="1" ht="39" customHeight="1">
      <c r="A160" s="3"/>
      <c r="B160" s="74">
        <v>153</v>
      </c>
      <c r="C160" s="60"/>
      <c r="D160" s="11"/>
      <c r="E160" s="10"/>
      <c r="F160" s="11"/>
      <c r="G160" s="11"/>
      <c r="H160" s="61"/>
      <c r="I160" s="11"/>
      <c r="J160" s="38" t="b">
        <f t="shared" si="35"/>
        <v>0</v>
      </c>
      <c r="K160" s="67"/>
      <c r="L160" s="42" t="str">
        <f t="shared" si="24"/>
        <v/>
      </c>
      <c r="M160" s="41" t="str">
        <f t="shared" si="26"/>
        <v/>
      </c>
      <c r="N160" s="13"/>
      <c r="O160" s="45">
        <f t="shared" si="27"/>
        <v>0</v>
      </c>
      <c r="P160" s="45">
        <v>25700</v>
      </c>
      <c r="Q160" s="46">
        <f t="shared" si="28"/>
        <v>0</v>
      </c>
      <c r="R160" s="54" t="str">
        <f t="shared" si="29"/>
        <v/>
      </c>
      <c r="S160" s="55" t="str">
        <f t="shared" si="30"/>
        <v/>
      </c>
      <c r="T160" s="55" t="str">
        <f t="shared" si="31"/>
        <v/>
      </c>
      <c r="U160" s="56" t="str">
        <f t="shared" si="32"/>
        <v/>
      </c>
      <c r="V160" s="7"/>
      <c r="W160" s="8"/>
      <c r="X160" s="57" t="str">
        <f t="shared" si="33"/>
        <v/>
      </c>
      <c r="Y160" s="7"/>
      <c r="Z160" s="58" t="str">
        <f t="shared" si="25"/>
        <v/>
      </c>
      <c r="AA160" s="58">
        <f t="shared" si="34"/>
        <v>12</v>
      </c>
    </row>
    <row r="161" spans="1:27" s="100" customFormat="1" ht="39" customHeight="1">
      <c r="A161" s="3"/>
      <c r="B161" s="74">
        <v>154</v>
      </c>
      <c r="C161" s="60"/>
      <c r="D161" s="11"/>
      <c r="E161" s="10"/>
      <c r="F161" s="11"/>
      <c r="G161" s="11"/>
      <c r="H161" s="61"/>
      <c r="I161" s="11"/>
      <c r="J161" s="38" t="b">
        <f t="shared" si="35"/>
        <v>0</v>
      </c>
      <c r="K161" s="67"/>
      <c r="L161" s="42" t="str">
        <f t="shared" si="24"/>
        <v/>
      </c>
      <c r="M161" s="41" t="str">
        <f t="shared" si="26"/>
        <v/>
      </c>
      <c r="N161" s="13"/>
      <c r="O161" s="45">
        <f t="shared" si="27"/>
        <v>0</v>
      </c>
      <c r="P161" s="45">
        <v>25700</v>
      </c>
      <c r="Q161" s="46">
        <f t="shared" si="28"/>
        <v>0</v>
      </c>
      <c r="R161" s="54" t="str">
        <f t="shared" si="29"/>
        <v/>
      </c>
      <c r="S161" s="55" t="str">
        <f t="shared" si="30"/>
        <v/>
      </c>
      <c r="T161" s="55" t="str">
        <f t="shared" si="31"/>
        <v/>
      </c>
      <c r="U161" s="56" t="str">
        <f t="shared" si="32"/>
        <v/>
      </c>
      <c r="V161" s="7"/>
      <c r="W161" s="8"/>
      <c r="X161" s="57" t="str">
        <f t="shared" si="33"/>
        <v/>
      </c>
      <c r="Y161" s="7"/>
      <c r="Z161" s="58" t="str">
        <f t="shared" si="25"/>
        <v/>
      </c>
      <c r="AA161" s="58">
        <f t="shared" si="34"/>
        <v>12</v>
      </c>
    </row>
    <row r="162" spans="1:27" s="100" customFormat="1" ht="39" customHeight="1">
      <c r="A162" s="3"/>
      <c r="B162" s="74">
        <v>155</v>
      </c>
      <c r="C162" s="60"/>
      <c r="D162" s="11"/>
      <c r="E162" s="10"/>
      <c r="F162" s="11"/>
      <c r="G162" s="11"/>
      <c r="H162" s="61"/>
      <c r="I162" s="11"/>
      <c r="J162" s="38" t="b">
        <f t="shared" si="35"/>
        <v>0</v>
      </c>
      <c r="K162" s="67"/>
      <c r="L162" s="42" t="str">
        <f t="shared" si="24"/>
        <v/>
      </c>
      <c r="M162" s="41" t="str">
        <f t="shared" si="26"/>
        <v/>
      </c>
      <c r="N162" s="13"/>
      <c r="O162" s="45">
        <f t="shared" si="27"/>
        <v>0</v>
      </c>
      <c r="P162" s="45">
        <v>25700</v>
      </c>
      <c r="Q162" s="46">
        <f t="shared" si="28"/>
        <v>0</v>
      </c>
      <c r="R162" s="54" t="str">
        <f t="shared" si="29"/>
        <v/>
      </c>
      <c r="S162" s="55" t="str">
        <f t="shared" si="30"/>
        <v/>
      </c>
      <c r="T162" s="55" t="str">
        <f t="shared" si="31"/>
        <v/>
      </c>
      <c r="U162" s="56" t="str">
        <f t="shared" si="32"/>
        <v/>
      </c>
      <c r="V162" s="7"/>
      <c r="W162" s="8"/>
      <c r="X162" s="57" t="str">
        <f t="shared" si="33"/>
        <v/>
      </c>
      <c r="Y162" s="7"/>
      <c r="Z162" s="58" t="str">
        <f t="shared" si="25"/>
        <v/>
      </c>
      <c r="AA162" s="58">
        <f t="shared" si="34"/>
        <v>12</v>
      </c>
    </row>
    <row r="163" spans="1:27" s="100" customFormat="1" ht="39" customHeight="1">
      <c r="A163" s="3"/>
      <c r="B163" s="74">
        <v>156</v>
      </c>
      <c r="C163" s="60"/>
      <c r="D163" s="11"/>
      <c r="E163" s="10"/>
      <c r="F163" s="11"/>
      <c r="G163" s="11"/>
      <c r="H163" s="61"/>
      <c r="I163" s="11"/>
      <c r="J163" s="38" t="b">
        <f t="shared" si="35"/>
        <v>0</v>
      </c>
      <c r="K163" s="67"/>
      <c r="L163" s="42" t="str">
        <f t="shared" si="24"/>
        <v/>
      </c>
      <c r="M163" s="41" t="str">
        <f t="shared" si="26"/>
        <v/>
      </c>
      <c r="N163" s="13"/>
      <c r="O163" s="45">
        <f t="shared" si="27"/>
        <v>0</v>
      </c>
      <c r="P163" s="45">
        <v>25700</v>
      </c>
      <c r="Q163" s="46">
        <f t="shared" si="28"/>
        <v>0</v>
      </c>
      <c r="R163" s="54" t="str">
        <f t="shared" si="29"/>
        <v/>
      </c>
      <c r="S163" s="55" t="str">
        <f t="shared" si="30"/>
        <v/>
      </c>
      <c r="T163" s="55" t="str">
        <f t="shared" si="31"/>
        <v/>
      </c>
      <c r="U163" s="56" t="str">
        <f t="shared" si="32"/>
        <v/>
      </c>
      <c r="V163" s="7"/>
      <c r="W163" s="8"/>
      <c r="X163" s="57" t="str">
        <f t="shared" si="33"/>
        <v/>
      </c>
      <c r="Y163" s="7"/>
      <c r="Z163" s="58" t="str">
        <f t="shared" si="25"/>
        <v/>
      </c>
      <c r="AA163" s="58">
        <f t="shared" si="34"/>
        <v>12</v>
      </c>
    </row>
    <row r="164" spans="1:27" s="100" customFormat="1" ht="39" customHeight="1">
      <c r="A164" s="3"/>
      <c r="B164" s="74">
        <v>157</v>
      </c>
      <c r="C164" s="60"/>
      <c r="D164" s="11"/>
      <c r="E164" s="10"/>
      <c r="F164" s="11"/>
      <c r="G164" s="11"/>
      <c r="H164" s="61"/>
      <c r="I164" s="11"/>
      <c r="J164" s="38" t="b">
        <f t="shared" si="35"/>
        <v>0</v>
      </c>
      <c r="K164" s="67"/>
      <c r="L164" s="42" t="str">
        <f t="shared" si="24"/>
        <v/>
      </c>
      <c r="M164" s="41" t="str">
        <f t="shared" si="26"/>
        <v/>
      </c>
      <c r="N164" s="13"/>
      <c r="O164" s="45">
        <f t="shared" si="27"/>
        <v>0</v>
      </c>
      <c r="P164" s="45">
        <v>25700</v>
      </c>
      <c r="Q164" s="46">
        <f t="shared" si="28"/>
        <v>0</v>
      </c>
      <c r="R164" s="54" t="str">
        <f t="shared" si="29"/>
        <v/>
      </c>
      <c r="S164" s="55" t="str">
        <f t="shared" si="30"/>
        <v/>
      </c>
      <c r="T164" s="55" t="str">
        <f t="shared" si="31"/>
        <v/>
      </c>
      <c r="U164" s="56" t="str">
        <f t="shared" si="32"/>
        <v/>
      </c>
      <c r="V164" s="7"/>
      <c r="W164" s="8"/>
      <c r="X164" s="57" t="str">
        <f t="shared" si="33"/>
        <v/>
      </c>
      <c r="Y164" s="7"/>
      <c r="Z164" s="58" t="str">
        <f t="shared" si="25"/>
        <v/>
      </c>
      <c r="AA164" s="58">
        <f t="shared" si="34"/>
        <v>12</v>
      </c>
    </row>
    <row r="165" spans="1:27" s="100" customFormat="1" ht="39" customHeight="1">
      <c r="A165" s="3"/>
      <c r="B165" s="74">
        <v>158</v>
      </c>
      <c r="C165" s="60"/>
      <c r="D165" s="11"/>
      <c r="E165" s="10"/>
      <c r="F165" s="11"/>
      <c r="G165" s="11"/>
      <c r="H165" s="61"/>
      <c r="I165" s="11"/>
      <c r="J165" s="38" t="b">
        <f t="shared" si="35"/>
        <v>0</v>
      </c>
      <c r="K165" s="67"/>
      <c r="L165" s="42" t="str">
        <f t="shared" si="24"/>
        <v/>
      </c>
      <c r="M165" s="41" t="str">
        <f t="shared" si="26"/>
        <v/>
      </c>
      <c r="N165" s="13"/>
      <c r="O165" s="45">
        <f t="shared" si="27"/>
        <v>0</v>
      </c>
      <c r="P165" s="45">
        <v>25700</v>
      </c>
      <c r="Q165" s="46">
        <f t="shared" si="28"/>
        <v>0</v>
      </c>
      <c r="R165" s="54" t="str">
        <f t="shared" si="29"/>
        <v/>
      </c>
      <c r="S165" s="55" t="str">
        <f t="shared" si="30"/>
        <v/>
      </c>
      <c r="T165" s="55" t="str">
        <f t="shared" si="31"/>
        <v/>
      </c>
      <c r="U165" s="56" t="str">
        <f t="shared" si="32"/>
        <v/>
      </c>
      <c r="V165" s="7"/>
      <c r="W165" s="8"/>
      <c r="X165" s="57" t="str">
        <f t="shared" si="33"/>
        <v/>
      </c>
      <c r="Y165" s="7"/>
      <c r="Z165" s="58" t="str">
        <f t="shared" si="25"/>
        <v/>
      </c>
      <c r="AA165" s="58">
        <f t="shared" si="34"/>
        <v>12</v>
      </c>
    </row>
    <row r="166" spans="1:27" s="100" customFormat="1" ht="39" customHeight="1">
      <c r="A166" s="3"/>
      <c r="B166" s="74">
        <v>159</v>
      </c>
      <c r="C166" s="60"/>
      <c r="D166" s="11"/>
      <c r="E166" s="10"/>
      <c r="F166" s="11"/>
      <c r="G166" s="11"/>
      <c r="H166" s="61"/>
      <c r="I166" s="11"/>
      <c r="J166" s="38" t="b">
        <f t="shared" si="35"/>
        <v>0</v>
      </c>
      <c r="K166" s="67"/>
      <c r="L166" s="42" t="str">
        <f t="shared" si="24"/>
        <v/>
      </c>
      <c r="M166" s="41" t="str">
        <f t="shared" si="26"/>
        <v/>
      </c>
      <c r="N166" s="13"/>
      <c r="O166" s="45">
        <f t="shared" si="27"/>
        <v>0</v>
      </c>
      <c r="P166" s="45">
        <v>25700</v>
      </c>
      <c r="Q166" s="46">
        <f t="shared" si="28"/>
        <v>0</v>
      </c>
      <c r="R166" s="54" t="str">
        <f t="shared" si="29"/>
        <v/>
      </c>
      <c r="S166" s="55" t="str">
        <f t="shared" si="30"/>
        <v/>
      </c>
      <c r="T166" s="55" t="str">
        <f t="shared" si="31"/>
        <v/>
      </c>
      <c r="U166" s="56" t="str">
        <f t="shared" si="32"/>
        <v/>
      </c>
      <c r="V166" s="7"/>
      <c r="W166" s="8"/>
      <c r="X166" s="57" t="str">
        <f t="shared" si="33"/>
        <v/>
      </c>
      <c r="Y166" s="7"/>
      <c r="Z166" s="58" t="str">
        <f t="shared" si="25"/>
        <v/>
      </c>
      <c r="AA166" s="58">
        <f t="shared" si="34"/>
        <v>12</v>
      </c>
    </row>
    <row r="167" spans="1:27" s="100" customFormat="1" ht="39" customHeight="1">
      <c r="A167" s="3"/>
      <c r="B167" s="74">
        <v>160</v>
      </c>
      <c r="C167" s="60"/>
      <c r="D167" s="11"/>
      <c r="E167" s="10"/>
      <c r="F167" s="11"/>
      <c r="G167" s="11"/>
      <c r="H167" s="61"/>
      <c r="I167" s="11"/>
      <c r="J167" s="38" t="b">
        <f t="shared" si="35"/>
        <v>0</v>
      </c>
      <c r="K167" s="67"/>
      <c r="L167" s="42" t="str">
        <f t="shared" si="24"/>
        <v/>
      </c>
      <c r="M167" s="41" t="str">
        <f t="shared" si="26"/>
        <v/>
      </c>
      <c r="N167" s="13"/>
      <c r="O167" s="45">
        <f t="shared" si="27"/>
        <v>0</v>
      </c>
      <c r="P167" s="45">
        <v>25700</v>
      </c>
      <c r="Q167" s="46">
        <f t="shared" si="28"/>
        <v>0</v>
      </c>
      <c r="R167" s="54" t="str">
        <f t="shared" si="29"/>
        <v/>
      </c>
      <c r="S167" s="55" t="str">
        <f t="shared" si="30"/>
        <v/>
      </c>
      <c r="T167" s="55" t="str">
        <f t="shared" si="31"/>
        <v/>
      </c>
      <c r="U167" s="56" t="str">
        <f t="shared" si="32"/>
        <v/>
      </c>
      <c r="V167" s="7"/>
      <c r="W167" s="8"/>
      <c r="X167" s="57" t="str">
        <f t="shared" si="33"/>
        <v/>
      </c>
      <c r="Y167" s="7"/>
      <c r="Z167" s="58" t="str">
        <f t="shared" si="25"/>
        <v/>
      </c>
      <c r="AA167" s="58">
        <f t="shared" si="34"/>
        <v>12</v>
      </c>
    </row>
    <row r="168" spans="1:27" s="100" customFormat="1" ht="39" customHeight="1">
      <c r="A168" s="3"/>
      <c r="B168" s="74">
        <v>161</v>
      </c>
      <c r="C168" s="60"/>
      <c r="D168" s="11"/>
      <c r="E168" s="10"/>
      <c r="F168" s="11"/>
      <c r="G168" s="11"/>
      <c r="H168" s="61"/>
      <c r="I168" s="11"/>
      <c r="J168" s="38" t="b">
        <f t="shared" si="35"/>
        <v>0</v>
      </c>
      <c r="K168" s="67"/>
      <c r="L168" s="42" t="str">
        <f t="shared" si="24"/>
        <v/>
      </c>
      <c r="M168" s="41" t="str">
        <f t="shared" si="26"/>
        <v/>
      </c>
      <c r="N168" s="13"/>
      <c r="O168" s="45">
        <f t="shared" si="27"/>
        <v>0</v>
      </c>
      <c r="P168" s="45">
        <v>25700</v>
      </c>
      <c r="Q168" s="46">
        <f t="shared" si="28"/>
        <v>0</v>
      </c>
      <c r="R168" s="54" t="str">
        <f t="shared" si="29"/>
        <v/>
      </c>
      <c r="S168" s="55" t="str">
        <f t="shared" si="30"/>
        <v/>
      </c>
      <c r="T168" s="55" t="str">
        <f t="shared" si="31"/>
        <v/>
      </c>
      <c r="U168" s="56" t="str">
        <f t="shared" si="32"/>
        <v/>
      </c>
      <c r="V168" s="7"/>
      <c r="W168" s="8"/>
      <c r="X168" s="57" t="str">
        <f t="shared" si="33"/>
        <v/>
      </c>
      <c r="Y168" s="7"/>
      <c r="Z168" s="58" t="str">
        <f t="shared" si="25"/>
        <v/>
      </c>
      <c r="AA168" s="58">
        <f t="shared" si="34"/>
        <v>12</v>
      </c>
    </row>
    <row r="169" spans="1:27" s="100" customFormat="1" ht="39" customHeight="1">
      <c r="A169" s="3"/>
      <c r="B169" s="74">
        <v>162</v>
      </c>
      <c r="C169" s="60"/>
      <c r="D169" s="11"/>
      <c r="E169" s="10"/>
      <c r="F169" s="11"/>
      <c r="G169" s="11"/>
      <c r="H169" s="61"/>
      <c r="I169" s="11"/>
      <c r="J169" s="38" t="b">
        <f t="shared" si="35"/>
        <v>0</v>
      </c>
      <c r="K169" s="67"/>
      <c r="L169" s="42" t="str">
        <f t="shared" si="24"/>
        <v/>
      </c>
      <c r="M169" s="41" t="str">
        <f t="shared" si="26"/>
        <v/>
      </c>
      <c r="N169" s="13"/>
      <c r="O169" s="45">
        <f t="shared" si="27"/>
        <v>0</v>
      </c>
      <c r="P169" s="45">
        <v>25700</v>
      </c>
      <c r="Q169" s="46">
        <f t="shared" si="28"/>
        <v>0</v>
      </c>
      <c r="R169" s="54" t="str">
        <f t="shared" si="29"/>
        <v/>
      </c>
      <c r="S169" s="55" t="str">
        <f t="shared" si="30"/>
        <v/>
      </c>
      <c r="T169" s="55" t="str">
        <f t="shared" si="31"/>
        <v/>
      </c>
      <c r="U169" s="56" t="str">
        <f t="shared" si="32"/>
        <v/>
      </c>
      <c r="V169" s="7"/>
      <c r="W169" s="8"/>
      <c r="X169" s="57" t="str">
        <f t="shared" si="33"/>
        <v/>
      </c>
      <c r="Y169" s="7"/>
      <c r="Z169" s="58" t="str">
        <f t="shared" si="25"/>
        <v/>
      </c>
      <c r="AA169" s="58">
        <f t="shared" si="34"/>
        <v>12</v>
      </c>
    </row>
    <row r="170" spans="1:27" ht="39" customHeight="1">
      <c r="A170" s="2"/>
      <c r="B170" s="74">
        <v>163</v>
      </c>
      <c r="C170" s="60"/>
      <c r="D170" s="11"/>
      <c r="E170" s="10"/>
      <c r="F170" s="11"/>
      <c r="G170" s="11"/>
      <c r="H170" s="61"/>
      <c r="I170" s="11"/>
      <c r="J170" s="38" t="b">
        <f t="shared" si="35"/>
        <v>0</v>
      </c>
      <c r="K170" s="67"/>
      <c r="L170" s="42" t="str">
        <f t="shared" si="24"/>
        <v/>
      </c>
      <c r="M170" s="41" t="str">
        <f t="shared" si="26"/>
        <v/>
      </c>
      <c r="N170" s="13"/>
      <c r="O170" s="45">
        <f t="shared" si="27"/>
        <v>0</v>
      </c>
      <c r="P170" s="45">
        <v>25700</v>
      </c>
      <c r="Q170" s="46">
        <f t="shared" si="28"/>
        <v>0</v>
      </c>
      <c r="R170" s="54" t="str">
        <f t="shared" si="29"/>
        <v/>
      </c>
      <c r="S170" s="55" t="str">
        <f t="shared" si="30"/>
        <v/>
      </c>
      <c r="T170" s="55" t="str">
        <f t="shared" si="31"/>
        <v/>
      </c>
      <c r="U170" s="56" t="str">
        <f t="shared" si="32"/>
        <v/>
      </c>
      <c r="V170" s="7"/>
      <c r="W170" s="8"/>
      <c r="X170" s="57" t="str">
        <f t="shared" si="33"/>
        <v/>
      </c>
      <c r="Y170" s="7"/>
      <c r="Z170" s="58" t="str">
        <f t="shared" si="25"/>
        <v/>
      </c>
      <c r="AA170" s="58">
        <f t="shared" si="34"/>
        <v>12</v>
      </c>
    </row>
    <row r="171" spans="1:27" ht="39" customHeight="1">
      <c r="A171" s="2"/>
      <c r="B171" s="74">
        <v>164</v>
      </c>
      <c r="C171" s="60"/>
      <c r="D171" s="11"/>
      <c r="E171" s="10"/>
      <c r="F171" s="11"/>
      <c r="G171" s="11"/>
      <c r="H171" s="61"/>
      <c r="I171" s="11"/>
      <c r="J171" s="38" t="b">
        <f t="shared" si="35"/>
        <v>0</v>
      </c>
      <c r="K171" s="67"/>
      <c r="L171" s="42" t="str">
        <f t="shared" si="24"/>
        <v/>
      </c>
      <c r="M171" s="41" t="str">
        <f t="shared" si="26"/>
        <v/>
      </c>
      <c r="N171" s="13"/>
      <c r="O171" s="45">
        <f t="shared" si="27"/>
        <v>0</v>
      </c>
      <c r="P171" s="45">
        <v>25700</v>
      </c>
      <c r="Q171" s="46">
        <f t="shared" si="28"/>
        <v>0</v>
      </c>
      <c r="R171" s="54" t="str">
        <f t="shared" si="29"/>
        <v/>
      </c>
      <c r="S171" s="55" t="str">
        <f t="shared" si="30"/>
        <v/>
      </c>
      <c r="T171" s="55" t="str">
        <f t="shared" si="31"/>
        <v/>
      </c>
      <c r="U171" s="56" t="str">
        <f t="shared" si="32"/>
        <v/>
      </c>
      <c r="V171" s="7"/>
      <c r="W171" s="8"/>
      <c r="X171" s="57" t="str">
        <f t="shared" si="33"/>
        <v/>
      </c>
      <c r="Y171" s="7"/>
      <c r="Z171" s="58" t="str">
        <f t="shared" si="25"/>
        <v/>
      </c>
      <c r="AA171" s="58">
        <f t="shared" si="34"/>
        <v>12</v>
      </c>
    </row>
    <row r="172" spans="1:27" ht="39" customHeight="1">
      <c r="A172" s="2"/>
      <c r="B172" s="74">
        <v>165</v>
      </c>
      <c r="C172" s="60"/>
      <c r="D172" s="11"/>
      <c r="E172" s="10"/>
      <c r="F172" s="11"/>
      <c r="G172" s="11"/>
      <c r="H172" s="61"/>
      <c r="I172" s="11"/>
      <c r="J172" s="38" t="b">
        <f t="shared" si="35"/>
        <v>0</v>
      </c>
      <c r="K172" s="67"/>
      <c r="L172" s="42" t="str">
        <f t="shared" si="24"/>
        <v/>
      </c>
      <c r="M172" s="41" t="str">
        <f t="shared" si="26"/>
        <v/>
      </c>
      <c r="N172" s="13"/>
      <c r="O172" s="45">
        <f t="shared" si="27"/>
        <v>0</v>
      </c>
      <c r="P172" s="45">
        <v>25700</v>
      </c>
      <c r="Q172" s="46">
        <f t="shared" si="28"/>
        <v>0</v>
      </c>
      <c r="R172" s="54" t="str">
        <f t="shared" si="29"/>
        <v/>
      </c>
      <c r="S172" s="55" t="str">
        <f t="shared" si="30"/>
        <v/>
      </c>
      <c r="T172" s="55" t="str">
        <f t="shared" si="31"/>
        <v/>
      </c>
      <c r="U172" s="56" t="str">
        <f t="shared" si="32"/>
        <v/>
      </c>
      <c r="V172" s="7"/>
      <c r="W172" s="8"/>
      <c r="X172" s="57" t="str">
        <f t="shared" si="33"/>
        <v/>
      </c>
      <c r="Y172" s="7"/>
      <c r="Z172" s="58" t="str">
        <f t="shared" si="25"/>
        <v/>
      </c>
      <c r="AA172" s="58">
        <f t="shared" si="34"/>
        <v>12</v>
      </c>
    </row>
    <row r="173" spans="1:27" s="100" customFormat="1" ht="39" customHeight="1">
      <c r="A173" s="3"/>
      <c r="B173" s="74">
        <v>166</v>
      </c>
      <c r="C173" s="60"/>
      <c r="D173" s="11"/>
      <c r="E173" s="10"/>
      <c r="F173" s="11"/>
      <c r="G173" s="11"/>
      <c r="H173" s="61"/>
      <c r="I173" s="11"/>
      <c r="J173" s="38" t="b">
        <f t="shared" si="35"/>
        <v>0</v>
      </c>
      <c r="K173" s="67"/>
      <c r="L173" s="42" t="str">
        <f t="shared" si="24"/>
        <v/>
      </c>
      <c r="M173" s="41" t="str">
        <f t="shared" si="26"/>
        <v/>
      </c>
      <c r="N173" s="13"/>
      <c r="O173" s="45">
        <f t="shared" si="27"/>
        <v>0</v>
      </c>
      <c r="P173" s="45">
        <v>25700</v>
      </c>
      <c r="Q173" s="46">
        <f t="shared" si="28"/>
        <v>0</v>
      </c>
      <c r="R173" s="54" t="str">
        <f t="shared" si="29"/>
        <v/>
      </c>
      <c r="S173" s="55" t="str">
        <f t="shared" si="30"/>
        <v/>
      </c>
      <c r="T173" s="55" t="str">
        <f t="shared" si="31"/>
        <v/>
      </c>
      <c r="U173" s="56" t="str">
        <f t="shared" si="32"/>
        <v/>
      </c>
      <c r="V173" s="7"/>
      <c r="W173" s="8"/>
      <c r="X173" s="57" t="str">
        <f t="shared" si="33"/>
        <v/>
      </c>
      <c r="Y173" s="7"/>
      <c r="Z173" s="58" t="str">
        <f t="shared" si="25"/>
        <v/>
      </c>
      <c r="AA173" s="58">
        <f t="shared" si="34"/>
        <v>12</v>
      </c>
    </row>
    <row r="174" spans="1:27" s="100" customFormat="1" ht="39" customHeight="1">
      <c r="A174" s="3"/>
      <c r="B174" s="74">
        <v>167</v>
      </c>
      <c r="C174" s="60"/>
      <c r="D174" s="11"/>
      <c r="E174" s="10"/>
      <c r="F174" s="11"/>
      <c r="G174" s="11"/>
      <c r="H174" s="61"/>
      <c r="I174" s="11"/>
      <c r="J174" s="38" t="b">
        <f t="shared" si="35"/>
        <v>0</v>
      </c>
      <c r="K174" s="67"/>
      <c r="L174" s="42" t="str">
        <f t="shared" si="24"/>
        <v/>
      </c>
      <c r="M174" s="41" t="str">
        <f t="shared" si="26"/>
        <v/>
      </c>
      <c r="N174" s="13"/>
      <c r="O174" s="45">
        <f t="shared" si="27"/>
        <v>0</v>
      </c>
      <c r="P174" s="45">
        <v>25700</v>
      </c>
      <c r="Q174" s="46">
        <f t="shared" si="28"/>
        <v>0</v>
      </c>
      <c r="R174" s="54" t="str">
        <f t="shared" si="29"/>
        <v/>
      </c>
      <c r="S174" s="55" t="str">
        <f t="shared" si="30"/>
        <v/>
      </c>
      <c r="T174" s="55" t="str">
        <f t="shared" si="31"/>
        <v/>
      </c>
      <c r="U174" s="56" t="str">
        <f t="shared" si="32"/>
        <v/>
      </c>
      <c r="V174" s="7"/>
      <c r="W174" s="8"/>
      <c r="X174" s="57" t="str">
        <f t="shared" si="33"/>
        <v/>
      </c>
      <c r="Y174" s="7"/>
      <c r="Z174" s="58" t="str">
        <f t="shared" si="25"/>
        <v/>
      </c>
      <c r="AA174" s="58">
        <f t="shared" si="34"/>
        <v>12</v>
      </c>
    </row>
    <row r="175" spans="1:27" s="100" customFormat="1" ht="39" customHeight="1">
      <c r="A175" s="3"/>
      <c r="B175" s="74">
        <v>168</v>
      </c>
      <c r="C175" s="60"/>
      <c r="D175" s="11"/>
      <c r="E175" s="10"/>
      <c r="F175" s="11"/>
      <c r="G175" s="11"/>
      <c r="H175" s="61"/>
      <c r="I175" s="11"/>
      <c r="J175" s="38" t="b">
        <f t="shared" si="35"/>
        <v>0</v>
      </c>
      <c r="K175" s="67"/>
      <c r="L175" s="42" t="str">
        <f t="shared" si="24"/>
        <v/>
      </c>
      <c r="M175" s="41" t="str">
        <f t="shared" si="26"/>
        <v/>
      </c>
      <c r="N175" s="13"/>
      <c r="O175" s="45">
        <f t="shared" si="27"/>
        <v>0</v>
      </c>
      <c r="P175" s="45">
        <v>25700</v>
      </c>
      <c r="Q175" s="46">
        <f t="shared" si="28"/>
        <v>0</v>
      </c>
      <c r="R175" s="54" t="str">
        <f t="shared" si="29"/>
        <v/>
      </c>
      <c r="S175" s="55" t="str">
        <f t="shared" si="30"/>
        <v/>
      </c>
      <c r="T175" s="55" t="str">
        <f t="shared" si="31"/>
        <v/>
      </c>
      <c r="U175" s="56" t="str">
        <f t="shared" si="32"/>
        <v/>
      </c>
      <c r="V175" s="7"/>
      <c r="W175" s="8"/>
      <c r="X175" s="57" t="str">
        <f t="shared" si="33"/>
        <v/>
      </c>
      <c r="Y175" s="7"/>
      <c r="Z175" s="58" t="str">
        <f t="shared" si="25"/>
        <v/>
      </c>
      <c r="AA175" s="58">
        <f t="shared" si="34"/>
        <v>12</v>
      </c>
    </row>
    <row r="176" spans="1:27" s="100" customFormat="1" ht="39" customHeight="1">
      <c r="A176" s="3"/>
      <c r="B176" s="74">
        <v>169</v>
      </c>
      <c r="C176" s="60"/>
      <c r="D176" s="11"/>
      <c r="E176" s="10"/>
      <c r="F176" s="11"/>
      <c r="G176" s="11"/>
      <c r="H176" s="61"/>
      <c r="I176" s="11"/>
      <c r="J176" s="38" t="b">
        <f t="shared" si="35"/>
        <v>0</v>
      </c>
      <c r="K176" s="67"/>
      <c r="L176" s="42" t="str">
        <f t="shared" si="24"/>
        <v/>
      </c>
      <c r="M176" s="41" t="str">
        <f t="shared" si="26"/>
        <v/>
      </c>
      <c r="N176" s="13"/>
      <c r="O176" s="45">
        <f t="shared" si="27"/>
        <v>0</v>
      </c>
      <c r="P176" s="45">
        <v>25700</v>
      </c>
      <c r="Q176" s="46">
        <f t="shared" si="28"/>
        <v>0</v>
      </c>
      <c r="R176" s="54" t="str">
        <f t="shared" si="29"/>
        <v/>
      </c>
      <c r="S176" s="55" t="str">
        <f t="shared" si="30"/>
        <v/>
      </c>
      <c r="T176" s="55" t="str">
        <f t="shared" si="31"/>
        <v/>
      </c>
      <c r="U176" s="56" t="str">
        <f t="shared" si="32"/>
        <v/>
      </c>
      <c r="V176" s="7"/>
      <c r="W176" s="8"/>
      <c r="X176" s="57" t="str">
        <f t="shared" si="33"/>
        <v/>
      </c>
      <c r="Y176" s="7"/>
      <c r="Z176" s="58" t="str">
        <f t="shared" si="25"/>
        <v/>
      </c>
      <c r="AA176" s="58">
        <f t="shared" si="34"/>
        <v>12</v>
      </c>
    </row>
    <row r="177" spans="1:27" s="100" customFormat="1" ht="39" customHeight="1">
      <c r="A177" s="3"/>
      <c r="B177" s="74">
        <v>170</v>
      </c>
      <c r="C177" s="60"/>
      <c r="D177" s="11"/>
      <c r="E177" s="10"/>
      <c r="F177" s="11"/>
      <c r="G177" s="11"/>
      <c r="H177" s="61"/>
      <c r="I177" s="11"/>
      <c r="J177" s="38" t="b">
        <f t="shared" si="35"/>
        <v>0</v>
      </c>
      <c r="K177" s="67"/>
      <c r="L177" s="42" t="str">
        <f t="shared" si="24"/>
        <v/>
      </c>
      <c r="M177" s="41" t="str">
        <f t="shared" si="26"/>
        <v/>
      </c>
      <c r="N177" s="13"/>
      <c r="O177" s="45">
        <f t="shared" si="27"/>
        <v>0</v>
      </c>
      <c r="P177" s="45">
        <v>25700</v>
      </c>
      <c r="Q177" s="46">
        <f t="shared" si="28"/>
        <v>0</v>
      </c>
      <c r="R177" s="54" t="str">
        <f t="shared" si="29"/>
        <v/>
      </c>
      <c r="S177" s="55" t="str">
        <f t="shared" si="30"/>
        <v/>
      </c>
      <c r="T177" s="55" t="str">
        <f t="shared" si="31"/>
        <v/>
      </c>
      <c r="U177" s="56" t="str">
        <f t="shared" si="32"/>
        <v/>
      </c>
      <c r="V177" s="7"/>
      <c r="W177" s="8"/>
      <c r="X177" s="57" t="str">
        <f t="shared" si="33"/>
        <v/>
      </c>
      <c r="Y177" s="7"/>
      <c r="Z177" s="58" t="str">
        <f t="shared" si="25"/>
        <v/>
      </c>
      <c r="AA177" s="58">
        <f t="shared" si="34"/>
        <v>12</v>
      </c>
    </row>
    <row r="178" spans="1:27" s="100" customFormat="1" ht="39" customHeight="1">
      <c r="A178" s="3"/>
      <c r="B178" s="74">
        <v>171</v>
      </c>
      <c r="C178" s="60"/>
      <c r="D178" s="11"/>
      <c r="E178" s="10"/>
      <c r="F178" s="11"/>
      <c r="G178" s="11"/>
      <c r="H178" s="61"/>
      <c r="I178" s="11"/>
      <c r="J178" s="38" t="b">
        <f t="shared" si="35"/>
        <v>0</v>
      </c>
      <c r="K178" s="67"/>
      <c r="L178" s="42" t="str">
        <f t="shared" si="24"/>
        <v/>
      </c>
      <c r="M178" s="41" t="str">
        <f t="shared" si="26"/>
        <v/>
      </c>
      <c r="N178" s="13"/>
      <c r="O178" s="45">
        <f t="shared" si="27"/>
        <v>0</v>
      </c>
      <c r="P178" s="45">
        <v>25700</v>
      </c>
      <c r="Q178" s="46">
        <f t="shared" si="28"/>
        <v>0</v>
      </c>
      <c r="R178" s="54" t="str">
        <f t="shared" si="29"/>
        <v/>
      </c>
      <c r="S178" s="55" t="str">
        <f t="shared" si="30"/>
        <v/>
      </c>
      <c r="T178" s="55" t="str">
        <f t="shared" si="31"/>
        <v/>
      </c>
      <c r="U178" s="56" t="str">
        <f t="shared" si="32"/>
        <v/>
      </c>
      <c r="V178" s="7"/>
      <c r="W178" s="8"/>
      <c r="X178" s="57" t="str">
        <f t="shared" si="33"/>
        <v/>
      </c>
      <c r="Y178" s="7"/>
      <c r="Z178" s="58" t="str">
        <f t="shared" si="25"/>
        <v/>
      </c>
      <c r="AA178" s="58">
        <f t="shared" si="34"/>
        <v>12</v>
      </c>
    </row>
    <row r="179" spans="1:27" s="100" customFormat="1" ht="39" customHeight="1">
      <c r="A179" s="3"/>
      <c r="B179" s="74">
        <v>172</v>
      </c>
      <c r="C179" s="60"/>
      <c r="D179" s="11"/>
      <c r="E179" s="10"/>
      <c r="F179" s="11"/>
      <c r="G179" s="11"/>
      <c r="H179" s="61"/>
      <c r="I179" s="11"/>
      <c r="J179" s="38" t="b">
        <f t="shared" si="35"/>
        <v>0</v>
      </c>
      <c r="K179" s="67"/>
      <c r="L179" s="42" t="str">
        <f t="shared" si="24"/>
        <v/>
      </c>
      <c r="M179" s="41" t="str">
        <f t="shared" si="26"/>
        <v/>
      </c>
      <c r="N179" s="13"/>
      <c r="O179" s="45">
        <f t="shared" si="27"/>
        <v>0</v>
      </c>
      <c r="P179" s="45">
        <v>25700</v>
      </c>
      <c r="Q179" s="46">
        <f t="shared" si="28"/>
        <v>0</v>
      </c>
      <c r="R179" s="54" t="str">
        <f t="shared" si="29"/>
        <v/>
      </c>
      <c r="S179" s="55" t="str">
        <f t="shared" si="30"/>
        <v/>
      </c>
      <c r="T179" s="55" t="str">
        <f t="shared" si="31"/>
        <v/>
      </c>
      <c r="U179" s="56" t="str">
        <f t="shared" si="32"/>
        <v/>
      </c>
      <c r="V179" s="7"/>
      <c r="W179" s="8"/>
      <c r="X179" s="57" t="str">
        <f t="shared" si="33"/>
        <v/>
      </c>
      <c r="Y179" s="7"/>
      <c r="Z179" s="58" t="str">
        <f t="shared" si="25"/>
        <v/>
      </c>
      <c r="AA179" s="58">
        <f t="shared" si="34"/>
        <v>12</v>
      </c>
    </row>
    <row r="180" spans="1:27" s="100" customFormat="1" ht="39" customHeight="1">
      <c r="A180" s="3"/>
      <c r="B180" s="74">
        <v>173</v>
      </c>
      <c r="C180" s="60"/>
      <c r="D180" s="11"/>
      <c r="E180" s="10"/>
      <c r="F180" s="11"/>
      <c r="G180" s="11"/>
      <c r="H180" s="61"/>
      <c r="I180" s="11"/>
      <c r="J180" s="38" t="b">
        <f t="shared" si="35"/>
        <v>0</v>
      </c>
      <c r="K180" s="67"/>
      <c r="L180" s="42" t="str">
        <f t="shared" si="24"/>
        <v/>
      </c>
      <c r="M180" s="41" t="str">
        <f t="shared" si="26"/>
        <v/>
      </c>
      <c r="N180" s="13"/>
      <c r="O180" s="45">
        <f t="shared" si="27"/>
        <v>0</v>
      </c>
      <c r="P180" s="45">
        <v>25700</v>
      </c>
      <c r="Q180" s="46">
        <f t="shared" si="28"/>
        <v>0</v>
      </c>
      <c r="R180" s="54" t="str">
        <f t="shared" si="29"/>
        <v/>
      </c>
      <c r="S180" s="55" t="str">
        <f t="shared" si="30"/>
        <v/>
      </c>
      <c r="T180" s="55" t="str">
        <f t="shared" si="31"/>
        <v/>
      </c>
      <c r="U180" s="56" t="str">
        <f t="shared" si="32"/>
        <v/>
      </c>
      <c r="V180" s="7"/>
      <c r="W180" s="8"/>
      <c r="X180" s="57" t="str">
        <f t="shared" si="33"/>
        <v/>
      </c>
      <c r="Y180" s="7"/>
      <c r="Z180" s="58" t="str">
        <f t="shared" si="25"/>
        <v/>
      </c>
      <c r="AA180" s="58">
        <f t="shared" si="34"/>
        <v>12</v>
      </c>
    </row>
    <row r="181" spans="1:27" s="100" customFormat="1" ht="39" customHeight="1">
      <c r="A181" s="3"/>
      <c r="B181" s="74">
        <v>174</v>
      </c>
      <c r="C181" s="60"/>
      <c r="D181" s="11"/>
      <c r="E181" s="10"/>
      <c r="F181" s="11"/>
      <c r="G181" s="11"/>
      <c r="H181" s="61"/>
      <c r="I181" s="11"/>
      <c r="J181" s="38" t="b">
        <f t="shared" si="35"/>
        <v>0</v>
      </c>
      <c r="K181" s="67"/>
      <c r="L181" s="42" t="str">
        <f t="shared" si="24"/>
        <v/>
      </c>
      <c r="M181" s="41" t="str">
        <f t="shared" si="26"/>
        <v/>
      </c>
      <c r="N181" s="13"/>
      <c r="O181" s="45">
        <f t="shared" si="27"/>
        <v>0</v>
      </c>
      <c r="P181" s="45">
        <v>25700</v>
      </c>
      <c r="Q181" s="46">
        <f t="shared" si="28"/>
        <v>0</v>
      </c>
      <c r="R181" s="54" t="str">
        <f t="shared" si="29"/>
        <v/>
      </c>
      <c r="S181" s="55" t="str">
        <f t="shared" si="30"/>
        <v/>
      </c>
      <c r="T181" s="55" t="str">
        <f t="shared" si="31"/>
        <v/>
      </c>
      <c r="U181" s="56" t="str">
        <f t="shared" si="32"/>
        <v/>
      </c>
      <c r="V181" s="7"/>
      <c r="W181" s="8"/>
      <c r="X181" s="57" t="str">
        <f t="shared" si="33"/>
        <v/>
      </c>
      <c r="Y181" s="7"/>
      <c r="Z181" s="58" t="str">
        <f t="shared" si="25"/>
        <v/>
      </c>
      <c r="AA181" s="58">
        <f t="shared" si="34"/>
        <v>12</v>
      </c>
    </row>
    <row r="182" spans="1:27" s="100" customFormat="1" ht="39" customHeight="1">
      <c r="A182" s="3"/>
      <c r="B182" s="74">
        <v>175</v>
      </c>
      <c r="C182" s="60"/>
      <c r="D182" s="11"/>
      <c r="E182" s="10"/>
      <c r="F182" s="11"/>
      <c r="G182" s="11"/>
      <c r="H182" s="61"/>
      <c r="I182" s="11"/>
      <c r="J182" s="38" t="b">
        <f t="shared" si="35"/>
        <v>0</v>
      </c>
      <c r="K182" s="67"/>
      <c r="L182" s="42" t="str">
        <f t="shared" si="24"/>
        <v/>
      </c>
      <c r="M182" s="41" t="str">
        <f t="shared" si="26"/>
        <v/>
      </c>
      <c r="N182" s="13"/>
      <c r="O182" s="45">
        <f t="shared" si="27"/>
        <v>0</v>
      </c>
      <c r="P182" s="45">
        <v>25700</v>
      </c>
      <c r="Q182" s="46">
        <f t="shared" si="28"/>
        <v>0</v>
      </c>
      <c r="R182" s="54" t="str">
        <f t="shared" si="29"/>
        <v/>
      </c>
      <c r="S182" s="55" t="str">
        <f t="shared" si="30"/>
        <v/>
      </c>
      <c r="T182" s="55" t="str">
        <f t="shared" si="31"/>
        <v/>
      </c>
      <c r="U182" s="56" t="str">
        <f t="shared" si="32"/>
        <v/>
      </c>
      <c r="V182" s="7"/>
      <c r="W182" s="8"/>
      <c r="X182" s="57" t="str">
        <f t="shared" si="33"/>
        <v/>
      </c>
      <c r="Y182" s="7"/>
      <c r="Z182" s="58" t="str">
        <f t="shared" si="25"/>
        <v/>
      </c>
      <c r="AA182" s="58">
        <f t="shared" si="34"/>
        <v>12</v>
      </c>
    </row>
    <row r="183" spans="1:27" s="100" customFormat="1" ht="39" customHeight="1">
      <c r="A183" s="3"/>
      <c r="B183" s="74">
        <v>176</v>
      </c>
      <c r="C183" s="60"/>
      <c r="D183" s="11"/>
      <c r="E183" s="10"/>
      <c r="F183" s="11"/>
      <c r="G183" s="11"/>
      <c r="H183" s="61"/>
      <c r="I183" s="11"/>
      <c r="J183" s="38" t="b">
        <f t="shared" si="35"/>
        <v>0</v>
      </c>
      <c r="K183" s="67"/>
      <c r="L183" s="42" t="str">
        <f t="shared" si="24"/>
        <v/>
      </c>
      <c r="M183" s="41" t="str">
        <f t="shared" si="26"/>
        <v/>
      </c>
      <c r="N183" s="13"/>
      <c r="O183" s="45">
        <f t="shared" si="27"/>
        <v>0</v>
      </c>
      <c r="P183" s="45">
        <v>25700</v>
      </c>
      <c r="Q183" s="46">
        <f t="shared" si="28"/>
        <v>0</v>
      </c>
      <c r="R183" s="54" t="str">
        <f t="shared" si="29"/>
        <v/>
      </c>
      <c r="S183" s="55" t="str">
        <f t="shared" si="30"/>
        <v/>
      </c>
      <c r="T183" s="55" t="str">
        <f t="shared" si="31"/>
        <v/>
      </c>
      <c r="U183" s="56" t="str">
        <f t="shared" si="32"/>
        <v/>
      </c>
      <c r="V183" s="7"/>
      <c r="W183" s="8"/>
      <c r="X183" s="57" t="str">
        <f t="shared" si="33"/>
        <v/>
      </c>
      <c r="Y183" s="7"/>
      <c r="Z183" s="58" t="str">
        <f t="shared" si="25"/>
        <v/>
      </c>
      <c r="AA183" s="58">
        <f t="shared" si="34"/>
        <v>12</v>
      </c>
    </row>
    <row r="184" spans="1:27" s="100" customFormat="1" ht="39" customHeight="1">
      <c r="A184" s="3"/>
      <c r="B184" s="74">
        <v>177</v>
      </c>
      <c r="C184" s="60"/>
      <c r="D184" s="11"/>
      <c r="E184" s="10"/>
      <c r="F184" s="11"/>
      <c r="G184" s="11"/>
      <c r="H184" s="61"/>
      <c r="I184" s="11"/>
      <c r="J184" s="38" t="b">
        <f t="shared" si="35"/>
        <v>0</v>
      </c>
      <c r="K184" s="67"/>
      <c r="L184" s="42" t="str">
        <f t="shared" si="24"/>
        <v/>
      </c>
      <c r="M184" s="41" t="str">
        <f t="shared" si="26"/>
        <v/>
      </c>
      <c r="N184" s="13"/>
      <c r="O184" s="45">
        <f t="shared" si="27"/>
        <v>0</v>
      </c>
      <c r="P184" s="45">
        <v>25700</v>
      </c>
      <c r="Q184" s="46">
        <f t="shared" si="28"/>
        <v>0</v>
      </c>
      <c r="R184" s="54" t="str">
        <f t="shared" si="29"/>
        <v/>
      </c>
      <c r="S184" s="55" t="str">
        <f t="shared" si="30"/>
        <v/>
      </c>
      <c r="T184" s="55" t="str">
        <f t="shared" si="31"/>
        <v/>
      </c>
      <c r="U184" s="56" t="str">
        <f t="shared" si="32"/>
        <v/>
      </c>
      <c r="V184" s="7"/>
      <c r="W184" s="8"/>
      <c r="X184" s="57" t="str">
        <f t="shared" si="33"/>
        <v/>
      </c>
      <c r="Y184" s="7"/>
      <c r="Z184" s="58" t="str">
        <f t="shared" si="25"/>
        <v/>
      </c>
      <c r="AA184" s="58">
        <f t="shared" si="34"/>
        <v>12</v>
      </c>
    </row>
    <row r="185" spans="1:27" s="100" customFormat="1" ht="39" customHeight="1">
      <c r="A185" s="3"/>
      <c r="B185" s="74">
        <v>178</v>
      </c>
      <c r="C185" s="60"/>
      <c r="D185" s="11"/>
      <c r="E185" s="10"/>
      <c r="F185" s="11"/>
      <c r="G185" s="11"/>
      <c r="H185" s="61"/>
      <c r="I185" s="11"/>
      <c r="J185" s="38" t="b">
        <f t="shared" si="35"/>
        <v>0</v>
      </c>
      <c r="K185" s="67"/>
      <c r="L185" s="42" t="str">
        <f t="shared" si="24"/>
        <v/>
      </c>
      <c r="M185" s="41" t="str">
        <f t="shared" si="26"/>
        <v/>
      </c>
      <c r="N185" s="13"/>
      <c r="O185" s="45">
        <f t="shared" si="27"/>
        <v>0</v>
      </c>
      <c r="P185" s="45">
        <v>25700</v>
      </c>
      <c r="Q185" s="46">
        <f t="shared" si="28"/>
        <v>0</v>
      </c>
      <c r="R185" s="54" t="str">
        <f t="shared" si="29"/>
        <v/>
      </c>
      <c r="S185" s="55" t="str">
        <f t="shared" si="30"/>
        <v/>
      </c>
      <c r="T185" s="55" t="str">
        <f t="shared" si="31"/>
        <v/>
      </c>
      <c r="U185" s="56" t="str">
        <f t="shared" si="32"/>
        <v/>
      </c>
      <c r="V185" s="7"/>
      <c r="W185" s="8"/>
      <c r="X185" s="57" t="str">
        <f t="shared" si="33"/>
        <v/>
      </c>
      <c r="Y185" s="7"/>
      <c r="Z185" s="58" t="str">
        <f t="shared" si="25"/>
        <v/>
      </c>
      <c r="AA185" s="58">
        <f t="shared" si="34"/>
        <v>12</v>
      </c>
    </row>
    <row r="186" spans="1:27" s="100" customFormat="1" ht="39" customHeight="1">
      <c r="A186" s="3"/>
      <c r="B186" s="74">
        <v>179</v>
      </c>
      <c r="C186" s="60"/>
      <c r="D186" s="11"/>
      <c r="E186" s="10"/>
      <c r="F186" s="11"/>
      <c r="G186" s="11"/>
      <c r="H186" s="61"/>
      <c r="I186" s="11"/>
      <c r="J186" s="38" t="b">
        <f t="shared" si="35"/>
        <v>0</v>
      </c>
      <c r="K186" s="67"/>
      <c r="L186" s="42" t="str">
        <f t="shared" si="24"/>
        <v/>
      </c>
      <c r="M186" s="41" t="str">
        <f t="shared" si="26"/>
        <v/>
      </c>
      <c r="N186" s="13"/>
      <c r="O186" s="45">
        <f t="shared" si="27"/>
        <v>0</v>
      </c>
      <c r="P186" s="45">
        <v>25700</v>
      </c>
      <c r="Q186" s="46">
        <f t="shared" si="28"/>
        <v>0</v>
      </c>
      <c r="R186" s="54" t="str">
        <f t="shared" si="29"/>
        <v/>
      </c>
      <c r="S186" s="55" t="str">
        <f t="shared" si="30"/>
        <v/>
      </c>
      <c r="T186" s="55" t="str">
        <f t="shared" si="31"/>
        <v/>
      </c>
      <c r="U186" s="56" t="str">
        <f t="shared" si="32"/>
        <v/>
      </c>
      <c r="V186" s="7"/>
      <c r="W186" s="8"/>
      <c r="X186" s="57" t="str">
        <f t="shared" si="33"/>
        <v/>
      </c>
      <c r="Y186" s="7"/>
      <c r="Z186" s="58" t="str">
        <f t="shared" si="25"/>
        <v/>
      </c>
      <c r="AA186" s="58">
        <f t="shared" si="34"/>
        <v>12</v>
      </c>
    </row>
    <row r="187" spans="1:27" s="100" customFormat="1" ht="39" customHeight="1">
      <c r="A187" s="3"/>
      <c r="B187" s="74">
        <v>180</v>
      </c>
      <c r="C187" s="60"/>
      <c r="D187" s="11"/>
      <c r="E187" s="10"/>
      <c r="F187" s="11"/>
      <c r="G187" s="11"/>
      <c r="H187" s="61"/>
      <c r="I187" s="11"/>
      <c r="J187" s="38" t="b">
        <f t="shared" si="35"/>
        <v>0</v>
      </c>
      <c r="K187" s="67"/>
      <c r="L187" s="42" t="str">
        <f t="shared" si="24"/>
        <v/>
      </c>
      <c r="M187" s="41" t="str">
        <f t="shared" si="26"/>
        <v/>
      </c>
      <c r="N187" s="13"/>
      <c r="O187" s="45">
        <f t="shared" si="27"/>
        <v>0</v>
      </c>
      <c r="P187" s="45">
        <v>25700</v>
      </c>
      <c r="Q187" s="46">
        <f t="shared" si="28"/>
        <v>0</v>
      </c>
      <c r="R187" s="54" t="str">
        <f t="shared" si="29"/>
        <v/>
      </c>
      <c r="S187" s="55" t="str">
        <f t="shared" si="30"/>
        <v/>
      </c>
      <c r="T187" s="55" t="str">
        <f t="shared" si="31"/>
        <v/>
      </c>
      <c r="U187" s="56" t="str">
        <f t="shared" si="32"/>
        <v/>
      </c>
      <c r="V187" s="7"/>
      <c r="W187" s="8"/>
      <c r="X187" s="57" t="str">
        <f t="shared" si="33"/>
        <v/>
      </c>
      <c r="Y187" s="7"/>
      <c r="Z187" s="58" t="str">
        <f t="shared" si="25"/>
        <v/>
      </c>
      <c r="AA187" s="58">
        <f t="shared" si="34"/>
        <v>12</v>
      </c>
    </row>
    <row r="188" spans="1:27" s="100" customFormat="1" ht="39" customHeight="1">
      <c r="A188" s="3"/>
      <c r="B188" s="74">
        <v>181</v>
      </c>
      <c r="C188" s="60"/>
      <c r="D188" s="11"/>
      <c r="E188" s="10"/>
      <c r="F188" s="11"/>
      <c r="G188" s="11"/>
      <c r="H188" s="61"/>
      <c r="I188" s="11"/>
      <c r="J188" s="38" t="b">
        <f t="shared" si="35"/>
        <v>0</v>
      </c>
      <c r="K188" s="67"/>
      <c r="L188" s="42" t="str">
        <f t="shared" si="24"/>
        <v/>
      </c>
      <c r="M188" s="41" t="str">
        <f t="shared" si="26"/>
        <v/>
      </c>
      <c r="N188" s="13"/>
      <c r="O188" s="45">
        <f t="shared" si="27"/>
        <v>0</v>
      </c>
      <c r="P188" s="45">
        <v>25700</v>
      </c>
      <c r="Q188" s="46">
        <f t="shared" si="28"/>
        <v>0</v>
      </c>
      <c r="R188" s="54" t="str">
        <f t="shared" si="29"/>
        <v/>
      </c>
      <c r="S188" s="55" t="str">
        <f t="shared" si="30"/>
        <v/>
      </c>
      <c r="T188" s="55" t="str">
        <f t="shared" si="31"/>
        <v/>
      </c>
      <c r="U188" s="56" t="str">
        <f t="shared" si="32"/>
        <v/>
      </c>
      <c r="V188" s="7"/>
      <c r="W188" s="8"/>
      <c r="X188" s="57" t="str">
        <f t="shared" si="33"/>
        <v/>
      </c>
      <c r="Y188" s="7"/>
      <c r="Z188" s="58" t="str">
        <f t="shared" si="25"/>
        <v/>
      </c>
      <c r="AA188" s="58">
        <f t="shared" si="34"/>
        <v>12</v>
      </c>
    </row>
    <row r="189" spans="1:27" s="100" customFormat="1" ht="39" customHeight="1">
      <c r="A189" s="3"/>
      <c r="B189" s="74">
        <v>182</v>
      </c>
      <c r="C189" s="60"/>
      <c r="D189" s="11"/>
      <c r="E189" s="10"/>
      <c r="F189" s="11"/>
      <c r="G189" s="11"/>
      <c r="H189" s="61"/>
      <c r="I189" s="11"/>
      <c r="J189" s="38" t="b">
        <f t="shared" si="35"/>
        <v>0</v>
      </c>
      <c r="K189" s="67"/>
      <c r="L189" s="42" t="str">
        <f t="shared" si="24"/>
        <v/>
      </c>
      <c r="M189" s="41" t="str">
        <f t="shared" si="26"/>
        <v/>
      </c>
      <c r="N189" s="13"/>
      <c r="O189" s="45">
        <f t="shared" si="27"/>
        <v>0</v>
      </c>
      <c r="P189" s="45">
        <v>25700</v>
      </c>
      <c r="Q189" s="46">
        <f t="shared" si="28"/>
        <v>0</v>
      </c>
      <c r="R189" s="54" t="str">
        <f t="shared" si="29"/>
        <v/>
      </c>
      <c r="S189" s="55" t="str">
        <f t="shared" si="30"/>
        <v/>
      </c>
      <c r="T189" s="55" t="str">
        <f t="shared" si="31"/>
        <v/>
      </c>
      <c r="U189" s="56" t="str">
        <f t="shared" si="32"/>
        <v/>
      </c>
      <c r="V189" s="7"/>
      <c r="W189" s="8"/>
      <c r="X189" s="57" t="str">
        <f t="shared" si="33"/>
        <v/>
      </c>
      <c r="Y189" s="7"/>
      <c r="Z189" s="58" t="str">
        <f t="shared" si="25"/>
        <v/>
      </c>
      <c r="AA189" s="58">
        <f t="shared" si="34"/>
        <v>12</v>
      </c>
    </row>
    <row r="190" spans="1:27" s="100" customFormat="1" ht="39" customHeight="1">
      <c r="A190" s="3"/>
      <c r="B190" s="74">
        <v>183</v>
      </c>
      <c r="C190" s="60"/>
      <c r="D190" s="11"/>
      <c r="E190" s="10"/>
      <c r="F190" s="11"/>
      <c r="G190" s="11"/>
      <c r="H190" s="61"/>
      <c r="I190" s="11"/>
      <c r="J190" s="38" t="b">
        <f t="shared" si="35"/>
        <v>0</v>
      </c>
      <c r="K190" s="67"/>
      <c r="L190" s="42" t="str">
        <f t="shared" si="24"/>
        <v/>
      </c>
      <c r="M190" s="41" t="str">
        <f t="shared" si="26"/>
        <v/>
      </c>
      <c r="N190" s="13"/>
      <c r="O190" s="45">
        <f t="shared" si="27"/>
        <v>0</v>
      </c>
      <c r="P190" s="45">
        <v>25700</v>
      </c>
      <c r="Q190" s="46">
        <f t="shared" si="28"/>
        <v>0</v>
      </c>
      <c r="R190" s="54" t="str">
        <f t="shared" si="29"/>
        <v/>
      </c>
      <c r="S190" s="55" t="str">
        <f t="shared" si="30"/>
        <v/>
      </c>
      <c r="T190" s="55" t="str">
        <f t="shared" si="31"/>
        <v/>
      </c>
      <c r="U190" s="56" t="str">
        <f t="shared" si="32"/>
        <v/>
      </c>
      <c r="V190" s="7"/>
      <c r="W190" s="8"/>
      <c r="X190" s="57" t="str">
        <f t="shared" si="33"/>
        <v/>
      </c>
      <c r="Y190" s="7"/>
      <c r="Z190" s="58" t="str">
        <f t="shared" si="25"/>
        <v/>
      </c>
      <c r="AA190" s="58">
        <f t="shared" si="34"/>
        <v>12</v>
      </c>
    </row>
    <row r="191" spans="1:27" s="100" customFormat="1" ht="39" customHeight="1">
      <c r="A191" s="3"/>
      <c r="B191" s="74">
        <v>184</v>
      </c>
      <c r="C191" s="60"/>
      <c r="D191" s="11"/>
      <c r="E191" s="10"/>
      <c r="F191" s="11"/>
      <c r="G191" s="11"/>
      <c r="H191" s="61"/>
      <c r="I191" s="11"/>
      <c r="J191" s="38" t="b">
        <f t="shared" si="35"/>
        <v>0</v>
      </c>
      <c r="K191" s="67"/>
      <c r="L191" s="42" t="str">
        <f t="shared" si="24"/>
        <v/>
      </c>
      <c r="M191" s="41" t="str">
        <f t="shared" si="26"/>
        <v/>
      </c>
      <c r="N191" s="13"/>
      <c r="O191" s="45">
        <f t="shared" si="27"/>
        <v>0</v>
      </c>
      <c r="P191" s="45">
        <v>25700</v>
      </c>
      <c r="Q191" s="46">
        <f t="shared" si="28"/>
        <v>0</v>
      </c>
      <c r="R191" s="54" t="str">
        <f t="shared" si="29"/>
        <v/>
      </c>
      <c r="S191" s="55" t="str">
        <f t="shared" si="30"/>
        <v/>
      </c>
      <c r="T191" s="55" t="str">
        <f t="shared" si="31"/>
        <v/>
      </c>
      <c r="U191" s="56" t="str">
        <f t="shared" si="32"/>
        <v/>
      </c>
      <c r="V191" s="7"/>
      <c r="W191" s="8"/>
      <c r="X191" s="57" t="str">
        <f t="shared" si="33"/>
        <v/>
      </c>
      <c r="Y191" s="7"/>
      <c r="Z191" s="58" t="str">
        <f t="shared" si="25"/>
        <v/>
      </c>
      <c r="AA191" s="58">
        <f t="shared" si="34"/>
        <v>12</v>
      </c>
    </row>
    <row r="192" spans="1:27" s="100" customFormat="1" ht="39" customHeight="1">
      <c r="A192" s="3"/>
      <c r="B192" s="74">
        <v>185</v>
      </c>
      <c r="C192" s="60"/>
      <c r="D192" s="11"/>
      <c r="E192" s="10"/>
      <c r="F192" s="11"/>
      <c r="G192" s="11"/>
      <c r="H192" s="61"/>
      <c r="I192" s="11"/>
      <c r="J192" s="38" t="b">
        <f t="shared" si="35"/>
        <v>0</v>
      </c>
      <c r="K192" s="67"/>
      <c r="L192" s="42" t="str">
        <f t="shared" si="24"/>
        <v/>
      </c>
      <c r="M192" s="41" t="str">
        <f t="shared" si="26"/>
        <v/>
      </c>
      <c r="N192" s="13"/>
      <c r="O192" s="45">
        <f t="shared" si="27"/>
        <v>0</v>
      </c>
      <c r="P192" s="45">
        <v>25700</v>
      </c>
      <c r="Q192" s="46">
        <f t="shared" si="28"/>
        <v>0</v>
      </c>
      <c r="R192" s="54" t="str">
        <f t="shared" si="29"/>
        <v/>
      </c>
      <c r="S192" s="55" t="str">
        <f t="shared" si="30"/>
        <v/>
      </c>
      <c r="T192" s="55" t="str">
        <f t="shared" si="31"/>
        <v/>
      </c>
      <c r="U192" s="56" t="str">
        <f t="shared" si="32"/>
        <v/>
      </c>
      <c r="V192" s="7"/>
      <c r="W192" s="8"/>
      <c r="X192" s="57" t="str">
        <f t="shared" si="33"/>
        <v/>
      </c>
      <c r="Y192" s="7"/>
      <c r="Z192" s="58" t="str">
        <f t="shared" si="25"/>
        <v/>
      </c>
      <c r="AA192" s="58">
        <f t="shared" si="34"/>
        <v>12</v>
      </c>
    </row>
    <row r="193" spans="1:27" ht="39" customHeight="1">
      <c r="A193" s="2"/>
      <c r="B193" s="74">
        <v>186</v>
      </c>
      <c r="C193" s="60"/>
      <c r="D193" s="11"/>
      <c r="E193" s="10"/>
      <c r="F193" s="11"/>
      <c r="G193" s="11"/>
      <c r="H193" s="61"/>
      <c r="I193" s="11"/>
      <c r="J193" s="38" t="b">
        <f t="shared" si="35"/>
        <v>0</v>
      </c>
      <c r="K193" s="67"/>
      <c r="L193" s="42" t="str">
        <f t="shared" si="24"/>
        <v/>
      </c>
      <c r="M193" s="41" t="str">
        <f t="shared" si="26"/>
        <v/>
      </c>
      <c r="N193" s="13"/>
      <c r="O193" s="45">
        <f t="shared" si="27"/>
        <v>0</v>
      </c>
      <c r="P193" s="45">
        <v>25700</v>
      </c>
      <c r="Q193" s="46">
        <f t="shared" si="28"/>
        <v>0</v>
      </c>
      <c r="R193" s="54" t="str">
        <f t="shared" si="29"/>
        <v/>
      </c>
      <c r="S193" s="55" t="str">
        <f t="shared" si="30"/>
        <v/>
      </c>
      <c r="T193" s="55" t="str">
        <f t="shared" si="31"/>
        <v/>
      </c>
      <c r="U193" s="56" t="str">
        <f t="shared" si="32"/>
        <v/>
      </c>
      <c r="V193" s="7"/>
      <c r="W193" s="8"/>
      <c r="X193" s="57" t="str">
        <f t="shared" si="33"/>
        <v/>
      </c>
      <c r="Y193" s="7"/>
      <c r="Z193" s="58" t="str">
        <f t="shared" si="25"/>
        <v/>
      </c>
      <c r="AA193" s="58">
        <f t="shared" si="34"/>
        <v>12</v>
      </c>
    </row>
    <row r="194" spans="1:27" ht="39" customHeight="1">
      <c r="A194" s="2"/>
      <c r="B194" s="74">
        <v>187</v>
      </c>
      <c r="C194" s="60"/>
      <c r="D194" s="11"/>
      <c r="E194" s="10"/>
      <c r="F194" s="11"/>
      <c r="G194" s="11"/>
      <c r="H194" s="61"/>
      <c r="I194" s="11"/>
      <c r="J194" s="38" t="b">
        <f t="shared" si="35"/>
        <v>0</v>
      </c>
      <c r="K194" s="67"/>
      <c r="L194" s="42" t="str">
        <f t="shared" si="24"/>
        <v/>
      </c>
      <c r="M194" s="41" t="str">
        <f t="shared" si="26"/>
        <v/>
      </c>
      <c r="N194" s="13"/>
      <c r="O194" s="45">
        <f t="shared" si="27"/>
        <v>0</v>
      </c>
      <c r="P194" s="45">
        <v>25700</v>
      </c>
      <c r="Q194" s="46">
        <f t="shared" si="28"/>
        <v>0</v>
      </c>
      <c r="R194" s="54" t="str">
        <f t="shared" si="29"/>
        <v/>
      </c>
      <c r="S194" s="55" t="str">
        <f t="shared" si="30"/>
        <v/>
      </c>
      <c r="T194" s="55" t="str">
        <f t="shared" si="31"/>
        <v/>
      </c>
      <c r="U194" s="56" t="str">
        <f t="shared" si="32"/>
        <v/>
      </c>
      <c r="V194" s="7"/>
      <c r="W194" s="8"/>
      <c r="X194" s="57" t="str">
        <f t="shared" si="33"/>
        <v/>
      </c>
      <c r="Y194" s="7"/>
      <c r="Z194" s="58" t="str">
        <f t="shared" si="25"/>
        <v/>
      </c>
      <c r="AA194" s="58">
        <f t="shared" si="34"/>
        <v>12</v>
      </c>
    </row>
    <row r="195" spans="1:27" ht="39" customHeight="1">
      <c r="A195" s="2"/>
      <c r="B195" s="74">
        <v>188</v>
      </c>
      <c r="C195" s="60"/>
      <c r="D195" s="11"/>
      <c r="E195" s="10"/>
      <c r="F195" s="11"/>
      <c r="G195" s="11"/>
      <c r="H195" s="61"/>
      <c r="I195" s="11"/>
      <c r="J195" s="38" t="b">
        <f t="shared" si="35"/>
        <v>0</v>
      </c>
      <c r="K195" s="67"/>
      <c r="L195" s="42" t="str">
        <f t="shared" si="24"/>
        <v/>
      </c>
      <c r="M195" s="41" t="str">
        <f t="shared" si="26"/>
        <v/>
      </c>
      <c r="N195" s="13"/>
      <c r="O195" s="45">
        <f t="shared" si="27"/>
        <v>0</v>
      </c>
      <c r="P195" s="45">
        <v>25700</v>
      </c>
      <c r="Q195" s="46">
        <f t="shared" si="28"/>
        <v>0</v>
      </c>
      <c r="R195" s="54" t="str">
        <f t="shared" si="29"/>
        <v/>
      </c>
      <c r="S195" s="55" t="str">
        <f t="shared" si="30"/>
        <v/>
      </c>
      <c r="T195" s="55" t="str">
        <f t="shared" si="31"/>
        <v/>
      </c>
      <c r="U195" s="56" t="str">
        <f t="shared" si="32"/>
        <v/>
      </c>
      <c r="V195" s="7"/>
      <c r="W195" s="8"/>
      <c r="X195" s="57" t="str">
        <f t="shared" si="33"/>
        <v/>
      </c>
      <c r="Y195" s="7"/>
      <c r="Z195" s="58" t="str">
        <f t="shared" si="25"/>
        <v/>
      </c>
      <c r="AA195" s="58">
        <f t="shared" si="34"/>
        <v>12</v>
      </c>
    </row>
    <row r="196" spans="1:27" ht="39" customHeight="1">
      <c r="A196" s="2"/>
      <c r="B196" s="74">
        <v>189</v>
      </c>
      <c r="C196" s="60"/>
      <c r="D196" s="11"/>
      <c r="E196" s="10"/>
      <c r="F196" s="11"/>
      <c r="G196" s="11"/>
      <c r="H196" s="61"/>
      <c r="I196" s="11"/>
      <c r="J196" s="38" t="b">
        <f t="shared" si="35"/>
        <v>0</v>
      </c>
      <c r="K196" s="67"/>
      <c r="L196" s="42" t="str">
        <f t="shared" si="24"/>
        <v/>
      </c>
      <c r="M196" s="41" t="str">
        <f t="shared" si="26"/>
        <v/>
      </c>
      <c r="N196" s="13"/>
      <c r="O196" s="45">
        <f t="shared" si="27"/>
        <v>0</v>
      </c>
      <c r="P196" s="45">
        <v>25700</v>
      </c>
      <c r="Q196" s="46">
        <f t="shared" si="28"/>
        <v>0</v>
      </c>
      <c r="R196" s="54" t="str">
        <f t="shared" si="29"/>
        <v/>
      </c>
      <c r="S196" s="55" t="str">
        <f t="shared" si="30"/>
        <v/>
      </c>
      <c r="T196" s="55" t="str">
        <f t="shared" si="31"/>
        <v/>
      </c>
      <c r="U196" s="56" t="str">
        <f t="shared" si="32"/>
        <v/>
      </c>
      <c r="V196" s="7"/>
      <c r="W196" s="8"/>
      <c r="X196" s="57" t="str">
        <f t="shared" si="33"/>
        <v/>
      </c>
      <c r="Y196" s="7"/>
      <c r="Z196" s="58" t="str">
        <f t="shared" si="25"/>
        <v/>
      </c>
      <c r="AA196" s="58">
        <f t="shared" si="34"/>
        <v>12</v>
      </c>
    </row>
    <row r="197" spans="1:27" ht="39" customHeight="1">
      <c r="A197" s="2"/>
      <c r="B197" s="74">
        <v>190</v>
      </c>
      <c r="C197" s="60"/>
      <c r="D197" s="11"/>
      <c r="E197" s="10"/>
      <c r="F197" s="11"/>
      <c r="G197" s="11"/>
      <c r="H197" s="61"/>
      <c r="I197" s="11"/>
      <c r="J197" s="38" t="b">
        <f t="shared" si="35"/>
        <v>0</v>
      </c>
      <c r="K197" s="67"/>
      <c r="L197" s="42" t="str">
        <f t="shared" si="24"/>
        <v/>
      </c>
      <c r="M197" s="41" t="str">
        <f t="shared" si="26"/>
        <v/>
      </c>
      <c r="N197" s="13"/>
      <c r="O197" s="45">
        <f t="shared" si="27"/>
        <v>0</v>
      </c>
      <c r="P197" s="45">
        <v>25700</v>
      </c>
      <c r="Q197" s="46">
        <f t="shared" si="28"/>
        <v>0</v>
      </c>
      <c r="R197" s="54" t="str">
        <f t="shared" si="29"/>
        <v/>
      </c>
      <c r="S197" s="55" t="str">
        <f t="shared" si="30"/>
        <v/>
      </c>
      <c r="T197" s="55" t="str">
        <f t="shared" si="31"/>
        <v/>
      </c>
      <c r="U197" s="56" t="str">
        <f t="shared" si="32"/>
        <v/>
      </c>
      <c r="V197" s="7"/>
      <c r="W197" s="8"/>
      <c r="X197" s="57" t="str">
        <f t="shared" si="33"/>
        <v/>
      </c>
      <c r="Y197" s="7"/>
      <c r="Z197" s="58" t="str">
        <f t="shared" si="25"/>
        <v/>
      </c>
      <c r="AA197" s="58">
        <f t="shared" si="34"/>
        <v>12</v>
      </c>
    </row>
    <row r="198" spans="1:27" ht="39" customHeight="1">
      <c r="A198" s="2"/>
      <c r="B198" s="74">
        <v>191</v>
      </c>
      <c r="C198" s="60"/>
      <c r="D198" s="11"/>
      <c r="E198" s="10"/>
      <c r="F198" s="11"/>
      <c r="G198" s="11"/>
      <c r="H198" s="61"/>
      <c r="I198" s="11"/>
      <c r="J198" s="38" t="b">
        <f t="shared" si="35"/>
        <v>0</v>
      </c>
      <c r="K198" s="67"/>
      <c r="L198" s="42" t="str">
        <f t="shared" si="24"/>
        <v/>
      </c>
      <c r="M198" s="41" t="str">
        <f t="shared" si="26"/>
        <v/>
      </c>
      <c r="N198" s="13"/>
      <c r="O198" s="45">
        <f t="shared" si="27"/>
        <v>0</v>
      </c>
      <c r="P198" s="45">
        <v>25700</v>
      </c>
      <c r="Q198" s="46">
        <f t="shared" si="28"/>
        <v>0</v>
      </c>
      <c r="R198" s="54" t="str">
        <f t="shared" si="29"/>
        <v/>
      </c>
      <c r="S198" s="55" t="str">
        <f t="shared" si="30"/>
        <v/>
      </c>
      <c r="T198" s="55" t="str">
        <f t="shared" si="31"/>
        <v/>
      </c>
      <c r="U198" s="56" t="str">
        <f t="shared" si="32"/>
        <v/>
      </c>
      <c r="V198" s="7"/>
      <c r="W198" s="8"/>
      <c r="X198" s="57" t="str">
        <f t="shared" si="33"/>
        <v/>
      </c>
      <c r="Y198" s="7"/>
      <c r="Z198" s="58" t="str">
        <f t="shared" si="25"/>
        <v/>
      </c>
      <c r="AA198" s="58">
        <f t="shared" si="34"/>
        <v>12</v>
      </c>
    </row>
    <row r="199" spans="1:27" ht="39" customHeight="1">
      <c r="A199" s="2"/>
      <c r="B199" s="74">
        <v>192</v>
      </c>
      <c r="C199" s="60"/>
      <c r="D199" s="11"/>
      <c r="E199" s="10"/>
      <c r="F199" s="11"/>
      <c r="G199" s="11"/>
      <c r="H199" s="61"/>
      <c r="I199" s="11"/>
      <c r="J199" s="38" t="b">
        <f t="shared" si="35"/>
        <v>0</v>
      </c>
      <c r="K199" s="67"/>
      <c r="L199" s="42" t="str">
        <f t="shared" si="24"/>
        <v/>
      </c>
      <c r="M199" s="41" t="str">
        <f t="shared" si="26"/>
        <v/>
      </c>
      <c r="N199" s="13"/>
      <c r="O199" s="45">
        <f t="shared" si="27"/>
        <v>0</v>
      </c>
      <c r="P199" s="45">
        <v>25700</v>
      </c>
      <c r="Q199" s="46">
        <f t="shared" si="28"/>
        <v>0</v>
      </c>
      <c r="R199" s="54" t="str">
        <f t="shared" si="29"/>
        <v/>
      </c>
      <c r="S199" s="55" t="str">
        <f t="shared" si="30"/>
        <v/>
      </c>
      <c r="T199" s="55" t="str">
        <f t="shared" si="31"/>
        <v/>
      </c>
      <c r="U199" s="56" t="str">
        <f t="shared" si="32"/>
        <v/>
      </c>
      <c r="V199" s="7"/>
      <c r="W199" s="8"/>
      <c r="X199" s="57" t="str">
        <f t="shared" si="33"/>
        <v/>
      </c>
      <c r="Y199" s="7"/>
      <c r="Z199" s="58" t="str">
        <f t="shared" si="25"/>
        <v/>
      </c>
      <c r="AA199" s="58">
        <f t="shared" si="34"/>
        <v>12</v>
      </c>
    </row>
    <row r="200" spans="1:27" ht="39" customHeight="1">
      <c r="A200" s="2"/>
      <c r="B200" s="74">
        <v>193</v>
      </c>
      <c r="C200" s="60"/>
      <c r="D200" s="11"/>
      <c r="E200" s="10"/>
      <c r="F200" s="11"/>
      <c r="G200" s="11"/>
      <c r="H200" s="61"/>
      <c r="I200" s="11"/>
      <c r="J200" s="38" t="b">
        <f t="shared" si="35"/>
        <v>0</v>
      </c>
      <c r="K200" s="67"/>
      <c r="L200" s="42" t="str">
        <f t="shared" ref="L200:L263" si="36">IF(SUM(T200:U200,X200,Y200:Y200)=0,"",SUM(T200:U200,X200,Y200:Y200))</f>
        <v/>
      </c>
      <c r="M200" s="41" t="str">
        <f t="shared" si="26"/>
        <v/>
      </c>
      <c r="N200" s="13"/>
      <c r="O200" s="45">
        <f t="shared" si="27"/>
        <v>0</v>
      </c>
      <c r="P200" s="45">
        <v>25700</v>
      </c>
      <c r="Q200" s="46">
        <f t="shared" si="28"/>
        <v>0</v>
      </c>
      <c r="R200" s="54" t="str">
        <f t="shared" si="29"/>
        <v/>
      </c>
      <c r="S200" s="55" t="str">
        <f t="shared" si="30"/>
        <v/>
      </c>
      <c r="T200" s="55" t="str">
        <f t="shared" si="31"/>
        <v/>
      </c>
      <c r="U200" s="56" t="str">
        <f t="shared" si="32"/>
        <v/>
      </c>
      <c r="V200" s="7"/>
      <c r="W200" s="8"/>
      <c r="X200" s="57" t="str">
        <f t="shared" si="33"/>
        <v/>
      </c>
      <c r="Y200" s="7"/>
      <c r="Z200" s="58" t="str">
        <f t="shared" ref="Z200:Z263" si="37">IF(H200="在園のまま市内へ転入",(YEAR($R$3)-YEAR(G200))*12+MONTH($R$3)-MONTH(G200)+1,"")</f>
        <v/>
      </c>
      <c r="AA200" s="58">
        <f t="shared" si="34"/>
        <v>12</v>
      </c>
    </row>
    <row r="201" spans="1:27" ht="39" customHeight="1">
      <c r="A201" s="2"/>
      <c r="B201" s="74">
        <v>194</v>
      </c>
      <c r="C201" s="60"/>
      <c r="D201" s="11"/>
      <c r="E201" s="10"/>
      <c r="F201" s="11"/>
      <c r="G201" s="11"/>
      <c r="H201" s="61"/>
      <c r="I201" s="11"/>
      <c r="J201" s="38" t="b">
        <f t="shared" si="35"/>
        <v>0</v>
      </c>
      <c r="K201" s="67"/>
      <c r="L201" s="42" t="str">
        <f t="shared" si="36"/>
        <v/>
      </c>
      <c r="M201" s="41" t="str">
        <f t="shared" ref="M201:M264" si="38">IF(L201="","",ROUNDDOWN(K201/L201,0))</f>
        <v/>
      </c>
      <c r="N201" s="13"/>
      <c r="O201" s="45">
        <f t="shared" ref="O201:O264" si="39">SUM(M201:N201)</f>
        <v>0</v>
      </c>
      <c r="P201" s="45">
        <v>25700</v>
      </c>
      <c r="Q201" s="46">
        <f t="shared" ref="Q201:Q264" si="40">IF(J201="対象",IF(O201&gt;P201,P201,O201),0)</f>
        <v>0</v>
      </c>
      <c r="R201" s="54" t="str">
        <f t="shared" ref="R201:R264" si="41">IF(H201="在園",(YEAR($R$3)-YEAR(F201))*12+MONTH($R$3)-MONTH(F201)+1,"")</f>
        <v/>
      </c>
      <c r="S201" s="55" t="str">
        <f t="shared" ref="S201:S264" si="42">IF(R201&gt;12,"",R201)</f>
        <v/>
      </c>
      <c r="T201" s="55" t="str">
        <f t="shared" ref="T201:T264" si="43">IF(H201="在園",IF(R201&gt;12,12,R201),"")</f>
        <v/>
      </c>
      <c r="U201" s="56" t="str">
        <f t="shared" ref="U201:U264" si="44">IF(H201="在園のまま市内へ転入",AA201,"")</f>
        <v/>
      </c>
      <c r="V201" s="7"/>
      <c r="W201" s="8"/>
      <c r="X201" s="57" t="str">
        <f t="shared" ref="X201:X264" si="45">IF(AND(OR(H201="休園",H201="復園"),SUM(V201+W201)&gt;0),SUM(V201+W201),"")</f>
        <v/>
      </c>
      <c r="Y201" s="7"/>
      <c r="Z201" s="58" t="str">
        <f t="shared" si="37"/>
        <v/>
      </c>
      <c r="AA201" s="58">
        <f t="shared" ref="AA201:AA264" si="46">IF(Z201&gt;12,12,Z201)</f>
        <v>12</v>
      </c>
    </row>
    <row r="202" spans="1:27" ht="39" customHeight="1">
      <c r="A202" s="2"/>
      <c r="B202" s="74">
        <v>195</v>
      </c>
      <c r="C202" s="60"/>
      <c r="D202" s="11"/>
      <c r="E202" s="10"/>
      <c r="F202" s="11"/>
      <c r="G202" s="11"/>
      <c r="H202" s="61"/>
      <c r="I202" s="11"/>
      <c r="J202" s="38" t="b">
        <f t="shared" ref="J202:J265" si="47">IF(OR(H202="在園",H202="在園のまま市内へ転入",H202="復園",H202="その他1（支給対象）"),"対象",IF(OR(H202="退園",H202="在園のまま市外へ転出",H202="休園",H202="入園キャンセル",H202="その他２（支給対象外）"),"対象外"))</f>
        <v>0</v>
      </c>
      <c r="K202" s="67"/>
      <c r="L202" s="42" t="str">
        <f t="shared" si="36"/>
        <v/>
      </c>
      <c r="M202" s="41" t="str">
        <f t="shared" si="38"/>
        <v/>
      </c>
      <c r="N202" s="13"/>
      <c r="O202" s="45">
        <f t="shared" si="39"/>
        <v>0</v>
      </c>
      <c r="P202" s="45">
        <v>25700</v>
      </c>
      <c r="Q202" s="46">
        <f t="shared" si="40"/>
        <v>0</v>
      </c>
      <c r="R202" s="54" t="str">
        <f t="shared" si="41"/>
        <v/>
      </c>
      <c r="S202" s="55" t="str">
        <f t="shared" si="42"/>
        <v/>
      </c>
      <c r="T202" s="55" t="str">
        <f t="shared" si="43"/>
        <v/>
      </c>
      <c r="U202" s="56" t="str">
        <f t="shared" si="44"/>
        <v/>
      </c>
      <c r="V202" s="7"/>
      <c r="W202" s="8"/>
      <c r="X202" s="57" t="str">
        <f t="shared" si="45"/>
        <v/>
      </c>
      <c r="Y202" s="7"/>
      <c r="Z202" s="58" t="str">
        <f t="shared" si="37"/>
        <v/>
      </c>
      <c r="AA202" s="58">
        <f t="shared" si="46"/>
        <v>12</v>
      </c>
    </row>
    <row r="203" spans="1:27" ht="39" customHeight="1">
      <c r="A203" s="2"/>
      <c r="B203" s="74">
        <v>196</v>
      </c>
      <c r="C203" s="60"/>
      <c r="D203" s="11"/>
      <c r="E203" s="10"/>
      <c r="F203" s="11"/>
      <c r="G203" s="11"/>
      <c r="H203" s="61"/>
      <c r="I203" s="11"/>
      <c r="J203" s="38" t="b">
        <f t="shared" si="47"/>
        <v>0</v>
      </c>
      <c r="K203" s="67"/>
      <c r="L203" s="42" t="str">
        <f t="shared" si="36"/>
        <v/>
      </c>
      <c r="M203" s="41" t="str">
        <f t="shared" si="38"/>
        <v/>
      </c>
      <c r="N203" s="13"/>
      <c r="O203" s="45">
        <f t="shared" si="39"/>
        <v>0</v>
      </c>
      <c r="P203" s="45">
        <v>25700</v>
      </c>
      <c r="Q203" s="46">
        <f t="shared" si="40"/>
        <v>0</v>
      </c>
      <c r="R203" s="54" t="str">
        <f t="shared" si="41"/>
        <v/>
      </c>
      <c r="S203" s="55" t="str">
        <f t="shared" si="42"/>
        <v/>
      </c>
      <c r="T203" s="55" t="str">
        <f t="shared" si="43"/>
        <v/>
      </c>
      <c r="U203" s="56" t="str">
        <f t="shared" si="44"/>
        <v/>
      </c>
      <c r="V203" s="7"/>
      <c r="W203" s="8"/>
      <c r="X203" s="57" t="str">
        <f t="shared" si="45"/>
        <v/>
      </c>
      <c r="Y203" s="7"/>
      <c r="Z203" s="58" t="str">
        <f t="shared" si="37"/>
        <v/>
      </c>
      <c r="AA203" s="58">
        <f t="shared" si="46"/>
        <v>12</v>
      </c>
    </row>
    <row r="204" spans="1:27" ht="39" customHeight="1">
      <c r="A204" s="2"/>
      <c r="B204" s="74">
        <v>197</v>
      </c>
      <c r="C204" s="60"/>
      <c r="D204" s="11"/>
      <c r="E204" s="10"/>
      <c r="F204" s="11"/>
      <c r="G204" s="11"/>
      <c r="H204" s="61"/>
      <c r="I204" s="11"/>
      <c r="J204" s="38" t="b">
        <f t="shared" si="47"/>
        <v>0</v>
      </c>
      <c r="K204" s="67"/>
      <c r="L204" s="42" t="str">
        <f t="shared" si="36"/>
        <v/>
      </c>
      <c r="M204" s="41" t="str">
        <f t="shared" si="38"/>
        <v/>
      </c>
      <c r="N204" s="13"/>
      <c r="O204" s="45">
        <f t="shared" si="39"/>
        <v>0</v>
      </c>
      <c r="P204" s="45">
        <v>25700</v>
      </c>
      <c r="Q204" s="46">
        <f t="shared" si="40"/>
        <v>0</v>
      </c>
      <c r="R204" s="54" t="str">
        <f t="shared" si="41"/>
        <v/>
      </c>
      <c r="S204" s="55" t="str">
        <f t="shared" si="42"/>
        <v/>
      </c>
      <c r="T204" s="55" t="str">
        <f t="shared" si="43"/>
        <v/>
      </c>
      <c r="U204" s="56" t="str">
        <f t="shared" si="44"/>
        <v/>
      </c>
      <c r="V204" s="7"/>
      <c r="W204" s="8"/>
      <c r="X204" s="57" t="str">
        <f t="shared" si="45"/>
        <v/>
      </c>
      <c r="Y204" s="7"/>
      <c r="Z204" s="58" t="str">
        <f t="shared" si="37"/>
        <v/>
      </c>
      <c r="AA204" s="58">
        <f t="shared" si="46"/>
        <v>12</v>
      </c>
    </row>
    <row r="205" spans="1:27" ht="39" customHeight="1">
      <c r="A205" s="2"/>
      <c r="B205" s="74">
        <v>198</v>
      </c>
      <c r="C205" s="60"/>
      <c r="D205" s="11"/>
      <c r="E205" s="10"/>
      <c r="F205" s="11"/>
      <c r="G205" s="11"/>
      <c r="H205" s="61"/>
      <c r="I205" s="11"/>
      <c r="J205" s="38" t="b">
        <f t="shared" si="47"/>
        <v>0</v>
      </c>
      <c r="K205" s="67"/>
      <c r="L205" s="42" t="str">
        <f t="shared" si="36"/>
        <v/>
      </c>
      <c r="M205" s="41" t="str">
        <f t="shared" si="38"/>
        <v/>
      </c>
      <c r="N205" s="13"/>
      <c r="O205" s="45">
        <f t="shared" si="39"/>
        <v>0</v>
      </c>
      <c r="P205" s="45">
        <v>25700</v>
      </c>
      <c r="Q205" s="46">
        <f t="shared" si="40"/>
        <v>0</v>
      </c>
      <c r="R205" s="54" t="str">
        <f t="shared" si="41"/>
        <v/>
      </c>
      <c r="S205" s="55" t="str">
        <f t="shared" si="42"/>
        <v/>
      </c>
      <c r="T205" s="55" t="str">
        <f t="shared" si="43"/>
        <v/>
      </c>
      <c r="U205" s="56" t="str">
        <f t="shared" si="44"/>
        <v/>
      </c>
      <c r="V205" s="7"/>
      <c r="W205" s="8"/>
      <c r="X205" s="57" t="str">
        <f t="shared" si="45"/>
        <v/>
      </c>
      <c r="Y205" s="7"/>
      <c r="Z205" s="58" t="str">
        <f t="shared" si="37"/>
        <v/>
      </c>
      <c r="AA205" s="58">
        <f t="shared" si="46"/>
        <v>12</v>
      </c>
    </row>
    <row r="206" spans="1:27" ht="39" customHeight="1">
      <c r="A206" s="2"/>
      <c r="B206" s="74">
        <v>199</v>
      </c>
      <c r="C206" s="60"/>
      <c r="D206" s="11"/>
      <c r="E206" s="10"/>
      <c r="F206" s="11"/>
      <c r="G206" s="11"/>
      <c r="H206" s="61"/>
      <c r="I206" s="11"/>
      <c r="J206" s="38" t="b">
        <f t="shared" si="47"/>
        <v>0</v>
      </c>
      <c r="K206" s="67"/>
      <c r="L206" s="42" t="str">
        <f t="shared" si="36"/>
        <v/>
      </c>
      <c r="M206" s="41" t="str">
        <f t="shared" si="38"/>
        <v/>
      </c>
      <c r="N206" s="13"/>
      <c r="O206" s="45">
        <f t="shared" si="39"/>
        <v>0</v>
      </c>
      <c r="P206" s="45">
        <v>25700</v>
      </c>
      <c r="Q206" s="46">
        <f t="shared" si="40"/>
        <v>0</v>
      </c>
      <c r="R206" s="54" t="str">
        <f t="shared" si="41"/>
        <v/>
      </c>
      <c r="S206" s="55" t="str">
        <f t="shared" si="42"/>
        <v/>
      </c>
      <c r="T206" s="55" t="str">
        <f t="shared" si="43"/>
        <v/>
      </c>
      <c r="U206" s="56" t="str">
        <f t="shared" si="44"/>
        <v/>
      </c>
      <c r="V206" s="7"/>
      <c r="W206" s="8"/>
      <c r="X206" s="57" t="str">
        <f t="shared" si="45"/>
        <v/>
      </c>
      <c r="Y206" s="7"/>
      <c r="Z206" s="58" t="str">
        <f t="shared" si="37"/>
        <v/>
      </c>
      <c r="AA206" s="58">
        <f t="shared" si="46"/>
        <v>12</v>
      </c>
    </row>
    <row r="207" spans="1:27" ht="39" customHeight="1">
      <c r="A207" s="2"/>
      <c r="B207" s="74">
        <v>200</v>
      </c>
      <c r="C207" s="60"/>
      <c r="D207" s="11"/>
      <c r="E207" s="10"/>
      <c r="F207" s="11"/>
      <c r="G207" s="11"/>
      <c r="H207" s="61"/>
      <c r="I207" s="11"/>
      <c r="J207" s="38" t="b">
        <f t="shared" si="47"/>
        <v>0</v>
      </c>
      <c r="K207" s="67"/>
      <c r="L207" s="42" t="str">
        <f t="shared" si="36"/>
        <v/>
      </c>
      <c r="M207" s="41" t="str">
        <f t="shared" si="38"/>
        <v/>
      </c>
      <c r="N207" s="13"/>
      <c r="O207" s="45">
        <f t="shared" si="39"/>
        <v>0</v>
      </c>
      <c r="P207" s="45">
        <v>25700</v>
      </c>
      <c r="Q207" s="46">
        <f t="shared" si="40"/>
        <v>0</v>
      </c>
      <c r="R207" s="54" t="str">
        <f t="shared" si="41"/>
        <v/>
      </c>
      <c r="S207" s="55" t="str">
        <f t="shared" si="42"/>
        <v/>
      </c>
      <c r="T207" s="55" t="str">
        <f t="shared" si="43"/>
        <v/>
      </c>
      <c r="U207" s="56" t="str">
        <f t="shared" si="44"/>
        <v/>
      </c>
      <c r="V207" s="7"/>
      <c r="W207" s="8"/>
      <c r="X207" s="57" t="str">
        <f t="shared" si="45"/>
        <v/>
      </c>
      <c r="Y207" s="7"/>
      <c r="Z207" s="58" t="str">
        <f t="shared" si="37"/>
        <v/>
      </c>
      <c r="AA207" s="58">
        <f t="shared" si="46"/>
        <v>12</v>
      </c>
    </row>
    <row r="208" spans="1:27" ht="39" customHeight="1">
      <c r="A208" s="2"/>
      <c r="B208" s="74">
        <v>201</v>
      </c>
      <c r="C208" s="60"/>
      <c r="D208" s="11"/>
      <c r="E208" s="10"/>
      <c r="F208" s="11"/>
      <c r="G208" s="11"/>
      <c r="H208" s="61"/>
      <c r="I208" s="11"/>
      <c r="J208" s="38" t="b">
        <f t="shared" si="47"/>
        <v>0</v>
      </c>
      <c r="K208" s="67"/>
      <c r="L208" s="42" t="str">
        <f t="shared" si="36"/>
        <v/>
      </c>
      <c r="M208" s="41" t="str">
        <f t="shared" si="38"/>
        <v/>
      </c>
      <c r="N208" s="13"/>
      <c r="O208" s="45">
        <f t="shared" si="39"/>
        <v>0</v>
      </c>
      <c r="P208" s="45">
        <v>25700</v>
      </c>
      <c r="Q208" s="46">
        <f t="shared" si="40"/>
        <v>0</v>
      </c>
      <c r="R208" s="54" t="str">
        <f t="shared" si="41"/>
        <v/>
      </c>
      <c r="S208" s="55" t="str">
        <f t="shared" si="42"/>
        <v/>
      </c>
      <c r="T208" s="55" t="str">
        <f t="shared" si="43"/>
        <v/>
      </c>
      <c r="U208" s="56" t="str">
        <f t="shared" si="44"/>
        <v/>
      </c>
      <c r="V208" s="7"/>
      <c r="W208" s="8"/>
      <c r="X208" s="57" t="str">
        <f t="shared" si="45"/>
        <v/>
      </c>
      <c r="Y208" s="7"/>
      <c r="Z208" s="58" t="str">
        <f t="shared" si="37"/>
        <v/>
      </c>
      <c r="AA208" s="58">
        <f t="shared" si="46"/>
        <v>12</v>
      </c>
    </row>
    <row r="209" spans="1:27" ht="39" customHeight="1">
      <c r="A209" s="2"/>
      <c r="B209" s="74">
        <v>202</v>
      </c>
      <c r="C209" s="60"/>
      <c r="D209" s="11"/>
      <c r="E209" s="10"/>
      <c r="F209" s="11"/>
      <c r="G209" s="11"/>
      <c r="H209" s="61"/>
      <c r="I209" s="11"/>
      <c r="J209" s="38" t="b">
        <f t="shared" si="47"/>
        <v>0</v>
      </c>
      <c r="K209" s="67"/>
      <c r="L209" s="42" t="str">
        <f t="shared" si="36"/>
        <v/>
      </c>
      <c r="M209" s="41" t="str">
        <f t="shared" si="38"/>
        <v/>
      </c>
      <c r="N209" s="13"/>
      <c r="O209" s="45">
        <f t="shared" si="39"/>
        <v>0</v>
      </c>
      <c r="P209" s="45">
        <v>25700</v>
      </c>
      <c r="Q209" s="46">
        <f t="shared" si="40"/>
        <v>0</v>
      </c>
      <c r="R209" s="54" t="str">
        <f t="shared" si="41"/>
        <v/>
      </c>
      <c r="S209" s="55" t="str">
        <f t="shared" si="42"/>
        <v/>
      </c>
      <c r="T209" s="55" t="str">
        <f t="shared" si="43"/>
        <v/>
      </c>
      <c r="U209" s="56" t="str">
        <f t="shared" si="44"/>
        <v/>
      </c>
      <c r="V209" s="7"/>
      <c r="W209" s="8"/>
      <c r="X209" s="57" t="str">
        <f t="shared" si="45"/>
        <v/>
      </c>
      <c r="Y209" s="7"/>
      <c r="Z209" s="58" t="str">
        <f t="shared" si="37"/>
        <v/>
      </c>
      <c r="AA209" s="58">
        <f t="shared" si="46"/>
        <v>12</v>
      </c>
    </row>
    <row r="210" spans="1:27" ht="39" customHeight="1">
      <c r="A210" s="2"/>
      <c r="B210" s="74">
        <v>203</v>
      </c>
      <c r="C210" s="60"/>
      <c r="D210" s="11"/>
      <c r="E210" s="10"/>
      <c r="F210" s="11"/>
      <c r="G210" s="11"/>
      <c r="H210" s="61"/>
      <c r="I210" s="11"/>
      <c r="J210" s="38" t="b">
        <f t="shared" si="47"/>
        <v>0</v>
      </c>
      <c r="K210" s="67"/>
      <c r="L210" s="42" t="str">
        <f t="shared" si="36"/>
        <v/>
      </c>
      <c r="M210" s="41" t="str">
        <f t="shared" si="38"/>
        <v/>
      </c>
      <c r="N210" s="13"/>
      <c r="O210" s="45">
        <f t="shared" si="39"/>
        <v>0</v>
      </c>
      <c r="P210" s="45">
        <v>25700</v>
      </c>
      <c r="Q210" s="46">
        <f t="shared" si="40"/>
        <v>0</v>
      </c>
      <c r="R210" s="54" t="str">
        <f t="shared" si="41"/>
        <v/>
      </c>
      <c r="S210" s="55" t="str">
        <f t="shared" si="42"/>
        <v/>
      </c>
      <c r="T210" s="55" t="str">
        <f t="shared" si="43"/>
        <v/>
      </c>
      <c r="U210" s="56" t="str">
        <f t="shared" si="44"/>
        <v/>
      </c>
      <c r="V210" s="7"/>
      <c r="W210" s="8"/>
      <c r="X210" s="57" t="str">
        <f t="shared" si="45"/>
        <v/>
      </c>
      <c r="Y210" s="7"/>
      <c r="Z210" s="58" t="str">
        <f t="shared" si="37"/>
        <v/>
      </c>
      <c r="AA210" s="58">
        <f t="shared" si="46"/>
        <v>12</v>
      </c>
    </row>
    <row r="211" spans="1:27" ht="39" customHeight="1">
      <c r="A211" s="2"/>
      <c r="B211" s="74">
        <v>204</v>
      </c>
      <c r="C211" s="60"/>
      <c r="D211" s="11"/>
      <c r="E211" s="10"/>
      <c r="F211" s="11"/>
      <c r="G211" s="11"/>
      <c r="H211" s="61"/>
      <c r="I211" s="11"/>
      <c r="J211" s="38" t="b">
        <f t="shared" si="47"/>
        <v>0</v>
      </c>
      <c r="K211" s="67"/>
      <c r="L211" s="42" t="str">
        <f t="shared" si="36"/>
        <v/>
      </c>
      <c r="M211" s="41" t="str">
        <f t="shared" si="38"/>
        <v/>
      </c>
      <c r="N211" s="13"/>
      <c r="O211" s="45">
        <f t="shared" si="39"/>
        <v>0</v>
      </c>
      <c r="P211" s="45">
        <v>25700</v>
      </c>
      <c r="Q211" s="46">
        <f t="shared" si="40"/>
        <v>0</v>
      </c>
      <c r="R211" s="54" t="str">
        <f t="shared" si="41"/>
        <v/>
      </c>
      <c r="S211" s="55" t="str">
        <f t="shared" si="42"/>
        <v/>
      </c>
      <c r="T211" s="55" t="str">
        <f t="shared" si="43"/>
        <v/>
      </c>
      <c r="U211" s="56" t="str">
        <f t="shared" si="44"/>
        <v/>
      </c>
      <c r="V211" s="7"/>
      <c r="W211" s="8"/>
      <c r="X211" s="57" t="str">
        <f t="shared" si="45"/>
        <v/>
      </c>
      <c r="Y211" s="7"/>
      <c r="Z211" s="58" t="str">
        <f t="shared" si="37"/>
        <v/>
      </c>
      <c r="AA211" s="58">
        <f t="shared" si="46"/>
        <v>12</v>
      </c>
    </row>
    <row r="212" spans="1:27" ht="39" customHeight="1">
      <c r="A212" s="2"/>
      <c r="B212" s="74">
        <v>205</v>
      </c>
      <c r="C212" s="60"/>
      <c r="D212" s="11"/>
      <c r="E212" s="10"/>
      <c r="F212" s="11"/>
      <c r="G212" s="11"/>
      <c r="H212" s="61"/>
      <c r="I212" s="11"/>
      <c r="J212" s="38" t="b">
        <f t="shared" si="47"/>
        <v>0</v>
      </c>
      <c r="K212" s="67"/>
      <c r="L212" s="42" t="str">
        <f t="shared" si="36"/>
        <v/>
      </c>
      <c r="M212" s="41" t="str">
        <f t="shared" si="38"/>
        <v/>
      </c>
      <c r="N212" s="13"/>
      <c r="O212" s="45">
        <f t="shared" si="39"/>
        <v>0</v>
      </c>
      <c r="P212" s="45">
        <v>25700</v>
      </c>
      <c r="Q212" s="46">
        <f t="shared" si="40"/>
        <v>0</v>
      </c>
      <c r="R212" s="54" t="str">
        <f t="shared" si="41"/>
        <v/>
      </c>
      <c r="S212" s="55" t="str">
        <f t="shared" si="42"/>
        <v/>
      </c>
      <c r="T212" s="55" t="str">
        <f t="shared" si="43"/>
        <v/>
      </c>
      <c r="U212" s="56" t="str">
        <f t="shared" si="44"/>
        <v/>
      </c>
      <c r="V212" s="7"/>
      <c r="W212" s="8"/>
      <c r="X212" s="57" t="str">
        <f t="shared" si="45"/>
        <v/>
      </c>
      <c r="Y212" s="7"/>
      <c r="Z212" s="58" t="str">
        <f t="shared" si="37"/>
        <v/>
      </c>
      <c r="AA212" s="58">
        <f t="shared" si="46"/>
        <v>12</v>
      </c>
    </row>
    <row r="213" spans="1:27" ht="39" customHeight="1">
      <c r="A213" s="2"/>
      <c r="B213" s="74">
        <v>206</v>
      </c>
      <c r="C213" s="60"/>
      <c r="D213" s="11"/>
      <c r="E213" s="10"/>
      <c r="F213" s="11"/>
      <c r="G213" s="11"/>
      <c r="H213" s="61"/>
      <c r="I213" s="11"/>
      <c r="J213" s="38" t="b">
        <f t="shared" si="47"/>
        <v>0</v>
      </c>
      <c r="K213" s="67"/>
      <c r="L213" s="42" t="str">
        <f t="shared" si="36"/>
        <v/>
      </c>
      <c r="M213" s="41" t="str">
        <f t="shared" si="38"/>
        <v/>
      </c>
      <c r="N213" s="13"/>
      <c r="O213" s="45">
        <f t="shared" si="39"/>
        <v>0</v>
      </c>
      <c r="P213" s="45">
        <v>25700</v>
      </c>
      <c r="Q213" s="46">
        <f t="shared" si="40"/>
        <v>0</v>
      </c>
      <c r="R213" s="54" t="str">
        <f t="shared" si="41"/>
        <v/>
      </c>
      <c r="S213" s="55" t="str">
        <f t="shared" si="42"/>
        <v/>
      </c>
      <c r="T213" s="55" t="str">
        <f t="shared" si="43"/>
        <v/>
      </c>
      <c r="U213" s="56" t="str">
        <f t="shared" si="44"/>
        <v/>
      </c>
      <c r="V213" s="7"/>
      <c r="W213" s="8"/>
      <c r="X213" s="57" t="str">
        <f t="shared" si="45"/>
        <v/>
      </c>
      <c r="Y213" s="7"/>
      <c r="Z213" s="58" t="str">
        <f t="shared" si="37"/>
        <v/>
      </c>
      <c r="AA213" s="58">
        <f t="shared" si="46"/>
        <v>12</v>
      </c>
    </row>
    <row r="214" spans="1:27" ht="39" customHeight="1">
      <c r="A214" s="2"/>
      <c r="B214" s="74">
        <v>207</v>
      </c>
      <c r="C214" s="60"/>
      <c r="D214" s="11"/>
      <c r="E214" s="10"/>
      <c r="F214" s="11"/>
      <c r="G214" s="11"/>
      <c r="H214" s="61"/>
      <c r="I214" s="11"/>
      <c r="J214" s="38" t="b">
        <f t="shared" si="47"/>
        <v>0</v>
      </c>
      <c r="K214" s="67"/>
      <c r="L214" s="42" t="str">
        <f t="shared" si="36"/>
        <v/>
      </c>
      <c r="M214" s="41" t="str">
        <f t="shared" si="38"/>
        <v/>
      </c>
      <c r="N214" s="13"/>
      <c r="O214" s="45">
        <f t="shared" si="39"/>
        <v>0</v>
      </c>
      <c r="P214" s="45">
        <v>25700</v>
      </c>
      <c r="Q214" s="46">
        <f t="shared" si="40"/>
        <v>0</v>
      </c>
      <c r="R214" s="54" t="str">
        <f t="shared" si="41"/>
        <v/>
      </c>
      <c r="S214" s="55" t="str">
        <f t="shared" si="42"/>
        <v/>
      </c>
      <c r="T214" s="55" t="str">
        <f t="shared" si="43"/>
        <v/>
      </c>
      <c r="U214" s="56" t="str">
        <f t="shared" si="44"/>
        <v/>
      </c>
      <c r="V214" s="7"/>
      <c r="W214" s="8"/>
      <c r="X214" s="57" t="str">
        <f t="shared" si="45"/>
        <v/>
      </c>
      <c r="Y214" s="7"/>
      <c r="Z214" s="58" t="str">
        <f t="shared" si="37"/>
        <v/>
      </c>
      <c r="AA214" s="58">
        <f t="shared" si="46"/>
        <v>12</v>
      </c>
    </row>
    <row r="215" spans="1:27" ht="39" customHeight="1">
      <c r="A215" s="2"/>
      <c r="B215" s="74">
        <v>208</v>
      </c>
      <c r="C215" s="60"/>
      <c r="D215" s="11"/>
      <c r="E215" s="10"/>
      <c r="F215" s="11"/>
      <c r="G215" s="11"/>
      <c r="H215" s="61"/>
      <c r="I215" s="11"/>
      <c r="J215" s="38" t="b">
        <f t="shared" si="47"/>
        <v>0</v>
      </c>
      <c r="K215" s="67"/>
      <c r="L215" s="42" t="str">
        <f t="shared" si="36"/>
        <v/>
      </c>
      <c r="M215" s="41" t="str">
        <f t="shared" si="38"/>
        <v/>
      </c>
      <c r="N215" s="13"/>
      <c r="O215" s="45">
        <f t="shared" si="39"/>
        <v>0</v>
      </c>
      <c r="P215" s="45">
        <v>25700</v>
      </c>
      <c r="Q215" s="46">
        <f t="shared" si="40"/>
        <v>0</v>
      </c>
      <c r="R215" s="54" t="str">
        <f t="shared" si="41"/>
        <v/>
      </c>
      <c r="S215" s="55" t="str">
        <f t="shared" si="42"/>
        <v/>
      </c>
      <c r="T215" s="55" t="str">
        <f t="shared" si="43"/>
        <v/>
      </c>
      <c r="U215" s="56" t="str">
        <f t="shared" si="44"/>
        <v/>
      </c>
      <c r="V215" s="7"/>
      <c r="W215" s="8"/>
      <c r="X215" s="57" t="str">
        <f t="shared" si="45"/>
        <v/>
      </c>
      <c r="Y215" s="7"/>
      <c r="Z215" s="58" t="str">
        <f t="shared" si="37"/>
        <v/>
      </c>
      <c r="AA215" s="58">
        <f t="shared" si="46"/>
        <v>12</v>
      </c>
    </row>
    <row r="216" spans="1:27" ht="39" customHeight="1">
      <c r="A216" s="2"/>
      <c r="B216" s="74">
        <v>209</v>
      </c>
      <c r="C216" s="60"/>
      <c r="D216" s="11"/>
      <c r="E216" s="10"/>
      <c r="F216" s="11"/>
      <c r="G216" s="11"/>
      <c r="H216" s="61"/>
      <c r="I216" s="11"/>
      <c r="J216" s="38" t="b">
        <f t="shared" si="47"/>
        <v>0</v>
      </c>
      <c r="K216" s="67"/>
      <c r="L216" s="42" t="str">
        <f t="shared" si="36"/>
        <v/>
      </c>
      <c r="M216" s="41" t="str">
        <f t="shared" si="38"/>
        <v/>
      </c>
      <c r="N216" s="13"/>
      <c r="O216" s="45">
        <f t="shared" si="39"/>
        <v>0</v>
      </c>
      <c r="P216" s="45">
        <v>25700</v>
      </c>
      <c r="Q216" s="46">
        <f t="shared" si="40"/>
        <v>0</v>
      </c>
      <c r="R216" s="54" t="str">
        <f t="shared" si="41"/>
        <v/>
      </c>
      <c r="S216" s="55" t="str">
        <f t="shared" si="42"/>
        <v/>
      </c>
      <c r="T216" s="55" t="str">
        <f t="shared" si="43"/>
        <v/>
      </c>
      <c r="U216" s="56" t="str">
        <f t="shared" si="44"/>
        <v/>
      </c>
      <c r="V216" s="7"/>
      <c r="W216" s="8"/>
      <c r="X216" s="57" t="str">
        <f t="shared" si="45"/>
        <v/>
      </c>
      <c r="Y216" s="7"/>
      <c r="Z216" s="58" t="str">
        <f t="shared" si="37"/>
        <v/>
      </c>
      <c r="AA216" s="58">
        <f t="shared" si="46"/>
        <v>12</v>
      </c>
    </row>
    <row r="217" spans="1:27" ht="39" customHeight="1">
      <c r="A217" s="2"/>
      <c r="B217" s="74">
        <v>210</v>
      </c>
      <c r="C217" s="60"/>
      <c r="D217" s="11"/>
      <c r="E217" s="10"/>
      <c r="F217" s="11"/>
      <c r="G217" s="11"/>
      <c r="H217" s="61"/>
      <c r="I217" s="11"/>
      <c r="J217" s="38" t="b">
        <f t="shared" si="47"/>
        <v>0</v>
      </c>
      <c r="K217" s="67"/>
      <c r="L217" s="42" t="str">
        <f t="shared" si="36"/>
        <v/>
      </c>
      <c r="M217" s="41" t="str">
        <f t="shared" si="38"/>
        <v/>
      </c>
      <c r="N217" s="13"/>
      <c r="O217" s="45">
        <f t="shared" si="39"/>
        <v>0</v>
      </c>
      <c r="P217" s="45">
        <v>25700</v>
      </c>
      <c r="Q217" s="46">
        <f t="shared" si="40"/>
        <v>0</v>
      </c>
      <c r="R217" s="54" t="str">
        <f t="shared" si="41"/>
        <v/>
      </c>
      <c r="S217" s="55" t="str">
        <f t="shared" si="42"/>
        <v/>
      </c>
      <c r="T217" s="55" t="str">
        <f t="shared" si="43"/>
        <v/>
      </c>
      <c r="U217" s="56" t="str">
        <f t="shared" si="44"/>
        <v/>
      </c>
      <c r="V217" s="7"/>
      <c r="W217" s="8"/>
      <c r="X217" s="57" t="str">
        <f t="shared" si="45"/>
        <v/>
      </c>
      <c r="Y217" s="7"/>
      <c r="Z217" s="58" t="str">
        <f t="shared" si="37"/>
        <v/>
      </c>
      <c r="AA217" s="58">
        <f t="shared" si="46"/>
        <v>12</v>
      </c>
    </row>
    <row r="218" spans="1:27" ht="39" customHeight="1">
      <c r="A218" s="2"/>
      <c r="B218" s="74">
        <v>211</v>
      </c>
      <c r="C218" s="60"/>
      <c r="D218" s="11"/>
      <c r="E218" s="10"/>
      <c r="F218" s="11"/>
      <c r="G218" s="11"/>
      <c r="H218" s="61"/>
      <c r="I218" s="11"/>
      <c r="J218" s="38" t="b">
        <f t="shared" si="47"/>
        <v>0</v>
      </c>
      <c r="K218" s="67"/>
      <c r="L218" s="42" t="str">
        <f t="shared" si="36"/>
        <v/>
      </c>
      <c r="M218" s="41" t="str">
        <f t="shared" si="38"/>
        <v/>
      </c>
      <c r="N218" s="13"/>
      <c r="O218" s="45">
        <f t="shared" si="39"/>
        <v>0</v>
      </c>
      <c r="P218" s="45">
        <v>25700</v>
      </c>
      <c r="Q218" s="46">
        <f t="shared" si="40"/>
        <v>0</v>
      </c>
      <c r="R218" s="54" t="str">
        <f t="shared" si="41"/>
        <v/>
      </c>
      <c r="S218" s="55" t="str">
        <f t="shared" si="42"/>
        <v/>
      </c>
      <c r="T218" s="55" t="str">
        <f t="shared" si="43"/>
        <v/>
      </c>
      <c r="U218" s="56" t="str">
        <f t="shared" si="44"/>
        <v/>
      </c>
      <c r="V218" s="7"/>
      <c r="W218" s="8"/>
      <c r="X218" s="57" t="str">
        <f t="shared" si="45"/>
        <v/>
      </c>
      <c r="Y218" s="7"/>
      <c r="Z218" s="58" t="str">
        <f t="shared" si="37"/>
        <v/>
      </c>
      <c r="AA218" s="58">
        <f t="shared" si="46"/>
        <v>12</v>
      </c>
    </row>
    <row r="219" spans="1:27" ht="39" customHeight="1">
      <c r="A219" s="2"/>
      <c r="B219" s="74">
        <v>212</v>
      </c>
      <c r="C219" s="60"/>
      <c r="D219" s="11"/>
      <c r="E219" s="10"/>
      <c r="F219" s="11"/>
      <c r="G219" s="11"/>
      <c r="H219" s="61"/>
      <c r="I219" s="11"/>
      <c r="J219" s="38" t="b">
        <f t="shared" si="47"/>
        <v>0</v>
      </c>
      <c r="K219" s="67"/>
      <c r="L219" s="42" t="str">
        <f t="shared" si="36"/>
        <v/>
      </c>
      <c r="M219" s="41" t="str">
        <f t="shared" si="38"/>
        <v/>
      </c>
      <c r="N219" s="13"/>
      <c r="O219" s="45">
        <f t="shared" si="39"/>
        <v>0</v>
      </c>
      <c r="P219" s="45">
        <v>25700</v>
      </c>
      <c r="Q219" s="46">
        <f t="shared" si="40"/>
        <v>0</v>
      </c>
      <c r="R219" s="54" t="str">
        <f t="shared" si="41"/>
        <v/>
      </c>
      <c r="S219" s="55" t="str">
        <f t="shared" si="42"/>
        <v/>
      </c>
      <c r="T219" s="55" t="str">
        <f t="shared" si="43"/>
        <v/>
      </c>
      <c r="U219" s="56" t="str">
        <f t="shared" si="44"/>
        <v/>
      </c>
      <c r="V219" s="7"/>
      <c r="W219" s="8"/>
      <c r="X219" s="57" t="str">
        <f t="shared" si="45"/>
        <v/>
      </c>
      <c r="Y219" s="7"/>
      <c r="Z219" s="58" t="str">
        <f t="shared" si="37"/>
        <v/>
      </c>
      <c r="AA219" s="58">
        <f t="shared" si="46"/>
        <v>12</v>
      </c>
    </row>
    <row r="220" spans="1:27" ht="39" customHeight="1">
      <c r="A220" s="2"/>
      <c r="B220" s="74">
        <v>213</v>
      </c>
      <c r="C220" s="60"/>
      <c r="D220" s="11"/>
      <c r="E220" s="10"/>
      <c r="F220" s="11"/>
      <c r="G220" s="11"/>
      <c r="H220" s="61"/>
      <c r="I220" s="11"/>
      <c r="J220" s="38" t="b">
        <f t="shared" si="47"/>
        <v>0</v>
      </c>
      <c r="K220" s="67"/>
      <c r="L220" s="42" t="str">
        <f t="shared" si="36"/>
        <v/>
      </c>
      <c r="M220" s="41" t="str">
        <f t="shared" si="38"/>
        <v/>
      </c>
      <c r="N220" s="13"/>
      <c r="O220" s="45">
        <f t="shared" si="39"/>
        <v>0</v>
      </c>
      <c r="P220" s="45">
        <v>25700</v>
      </c>
      <c r="Q220" s="46">
        <f t="shared" si="40"/>
        <v>0</v>
      </c>
      <c r="R220" s="54" t="str">
        <f t="shared" si="41"/>
        <v/>
      </c>
      <c r="S220" s="55" t="str">
        <f t="shared" si="42"/>
        <v/>
      </c>
      <c r="T220" s="55" t="str">
        <f t="shared" si="43"/>
        <v/>
      </c>
      <c r="U220" s="56" t="str">
        <f t="shared" si="44"/>
        <v/>
      </c>
      <c r="V220" s="7"/>
      <c r="W220" s="8"/>
      <c r="X220" s="57" t="str">
        <f t="shared" si="45"/>
        <v/>
      </c>
      <c r="Y220" s="7"/>
      <c r="Z220" s="58" t="str">
        <f t="shared" si="37"/>
        <v/>
      </c>
      <c r="AA220" s="58">
        <f t="shared" si="46"/>
        <v>12</v>
      </c>
    </row>
    <row r="221" spans="1:27" ht="39" customHeight="1">
      <c r="A221" s="2"/>
      <c r="B221" s="74">
        <v>214</v>
      </c>
      <c r="C221" s="60"/>
      <c r="D221" s="11"/>
      <c r="E221" s="10"/>
      <c r="F221" s="11"/>
      <c r="G221" s="11"/>
      <c r="H221" s="61"/>
      <c r="I221" s="11"/>
      <c r="J221" s="38" t="b">
        <f t="shared" si="47"/>
        <v>0</v>
      </c>
      <c r="K221" s="67"/>
      <c r="L221" s="42" t="str">
        <f t="shared" si="36"/>
        <v/>
      </c>
      <c r="M221" s="41" t="str">
        <f t="shared" si="38"/>
        <v/>
      </c>
      <c r="N221" s="13"/>
      <c r="O221" s="45">
        <f t="shared" si="39"/>
        <v>0</v>
      </c>
      <c r="P221" s="45">
        <v>25700</v>
      </c>
      <c r="Q221" s="46">
        <f t="shared" si="40"/>
        <v>0</v>
      </c>
      <c r="R221" s="54" t="str">
        <f t="shared" si="41"/>
        <v/>
      </c>
      <c r="S221" s="55" t="str">
        <f t="shared" si="42"/>
        <v/>
      </c>
      <c r="T221" s="55" t="str">
        <f t="shared" si="43"/>
        <v/>
      </c>
      <c r="U221" s="56" t="str">
        <f t="shared" si="44"/>
        <v/>
      </c>
      <c r="V221" s="7"/>
      <c r="W221" s="8"/>
      <c r="X221" s="57" t="str">
        <f t="shared" si="45"/>
        <v/>
      </c>
      <c r="Y221" s="7"/>
      <c r="Z221" s="58" t="str">
        <f t="shared" si="37"/>
        <v/>
      </c>
      <c r="AA221" s="58">
        <f t="shared" si="46"/>
        <v>12</v>
      </c>
    </row>
    <row r="222" spans="1:27" ht="39" customHeight="1">
      <c r="A222" s="2"/>
      <c r="B222" s="74">
        <v>215</v>
      </c>
      <c r="C222" s="60"/>
      <c r="D222" s="11"/>
      <c r="E222" s="10"/>
      <c r="F222" s="11"/>
      <c r="G222" s="11"/>
      <c r="H222" s="61"/>
      <c r="I222" s="11"/>
      <c r="J222" s="38" t="b">
        <f t="shared" si="47"/>
        <v>0</v>
      </c>
      <c r="K222" s="67"/>
      <c r="L222" s="42" t="str">
        <f t="shared" si="36"/>
        <v/>
      </c>
      <c r="M222" s="41" t="str">
        <f t="shared" si="38"/>
        <v/>
      </c>
      <c r="N222" s="13"/>
      <c r="O222" s="45">
        <f t="shared" si="39"/>
        <v>0</v>
      </c>
      <c r="P222" s="45">
        <v>25700</v>
      </c>
      <c r="Q222" s="46">
        <f t="shared" si="40"/>
        <v>0</v>
      </c>
      <c r="R222" s="54" t="str">
        <f t="shared" si="41"/>
        <v/>
      </c>
      <c r="S222" s="55" t="str">
        <f t="shared" si="42"/>
        <v/>
      </c>
      <c r="T222" s="55" t="str">
        <f t="shared" si="43"/>
        <v/>
      </c>
      <c r="U222" s="56" t="str">
        <f t="shared" si="44"/>
        <v/>
      </c>
      <c r="V222" s="7"/>
      <c r="W222" s="8"/>
      <c r="X222" s="57" t="str">
        <f t="shared" si="45"/>
        <v/>
      </c>
      <c r="Y222" s="7"/>
      <c r="Z222" s="58" t="str">
        <f t="shared" si="37"/>
        <v/>
      </c>
      <c r="AA222" s="58">
        <f t="shared" si="46"/>
        <v>12</v>
      </c>
    </row>
    <row r="223" spans="1:27" ht="39" customHeight="1">
      <c r="A223" s="2"/>
      <c r="B223" s="74">
        <v>216</v>
      </c>
      <c r="C223" s="60"/>
      <c r="D223" s="11"/>
      <c r="E223" s="10"/>
      <c r="F223" s="11"/>
      <c r="G223" s="11"/>
      <c r="H223" s="61"/>
      <c r="I223" s="11"/>
      <c r="J223" s="38" t="b">
        <f t="shared" si="47"/>
        <v>0</v>
      </c>
      <c r="K223" s="67"/>
      <c r="L223" s="42" t="str">
        <f t="shared" si="36"/>
        <v/>
      </c>
      <c r="M223" s="41" t="str">
        <f t="shared" si="38"/>
        <v/>
      </c>
      <c r="N223" s="13"/>
      <c r="O223" s="45">
        <f t="shared" si="39"/>
        <v>0</v>
      </c>
      <c r="P223" s="45">
        <v>25700</v>
      </c>
      <c r="Q223" s="46">
        <f t="shared" si="40"/>
        <v>0</v>
      </c>
      <c r="R223" s="54" t="str">
        <f t="shared" si="41"/>
        <v/>
      </c>
      <c r="S223" s="55" t="str">
        <f t="shared" si="42"/>
        <v/>
      </c>
      <c r="T223" s="55" t="str">
        <f t="shared" si="43"/>
        <v/>
      </c>
      <c r="U223" s="56" t="str">
        <f t="shared" si="44"/>
        <v/>
      </c>
      <c r="V223" s="7"/>
      <c r="W223" s="8"/>
      <c r="X223" s="57" t="str">
        <f t="shared" si="45"/>
        <v/>
      </c>
      <c r="Y223" s="7"/>
      <c r="Z223" s="58" t="str">
        <f t="shared" si="37"/>
        <v/>
      </c>
      <c r="AA223" s="58">
        <f t="shared" si="46"/>
        <v>12</v>
      </c>
    </row>
    <row r="224" spans="1:27" ht="39" customHeight="1">
      <c r="A224" s="2"/>
      <c r="B224" s="74">
        <v>217</v>
      </c>
      <c r="C224" s="60"/>
      <c r="D224" s="11"/>
      <c r="E224" s="10"/>
      <c r="F224" s="11"/>
      <c r="G224" s="11"/>
      <c r="H224" s="61"/>
      <c r="I224" s="11"/>
      <c r="J224" s="38" t="b">
        <f t="shared" si="47"/>
        <v>0</v>
      </c>
      <c r="K224" s="67"/>
      <c r="L224" s="42" t="str">
        <f t="shared" si="36"/>
        <v/>
      </c>
      <c r="M224" s="41" t="str">
        <f t="shared" si="38"/>
        <v/>
      </c>
      <c r="N224" s="13"/>
      <c r="O224" s="45">
        <f t="shared" si="39"/>
        <v>0</v>
      </c>
      <c r="P224" s="45">
        <v>25700</v>
      </c>
      <c r="Q224" s="46">
        <f t="shared" si="40"/>
        <v>0</v>
      </c>
      <c r="R224" s="54" t="str">
        <f t="shared" si="41"/>
        <v/>
      </c>
      <c r="S224" s="55" t="str">
        <f t="shared" si="42"/>
        <v/>
      </c>
      <c r="T224" s="55" t="str">
        <f t="shared" si="43"/>
        <v/>
      </c>
      <c r="U224" s="56" t="str">
        <f t="shared" si="44"/>
        <v/>
      </c>
      <c r="V224" s="7"/>
      <c r="W224" s="8"/>
      <c r="X224" s="57" t="str">
        <f t="shared" si="45"/>
        <v/>
      </c>
      <c r="Y224" s="7"/>
      <c r="Z224" s="58" t="str">
        <f t="shared" si="37"/>
        <v/>
      </c>
      <c r="AA224" s="58">
        <f t="shared" si="46"/>
        <v>12</v>
      </c>
    </row>
    <row r="225" spans="1:27" ht="39" customHeight="1">
      <c r="A225" s="2"/>
      <c r="B225" s="74">
        <v>218</v>
      </c>
      <c r="C225" s="60"/>
      <c r="D225" s="11"/>
      <c r="E225" s="10"/>
      <c r="F225" s="11"/>
      <c r="G225" s="11"/>
      <c r="H225" s="61"/>
      <c r="I225" s="11"/>
      <c r="J225" s="38" t="b">
        <f t="shared" si="47"/>
        <v>0</v>
      </c>
      <c r="K225" s="67"/>
      <c r="L225" s="42" t="str">
        <f t="shared" si="36"/>
        <v/>
      </c>
      <c r="M225" s="41" t="str">
        <f t="shared" si="38"/>
        <v/>
      </c>
      <c r="N225" s="13"/>
      <c r="O225" s="45">
        <f t="shared" si="39"/>
        <v>0</v>
      </c>
      <c r="P225" s="45">
        <v>25700</v>
      </c>
      <c r="Q225" s="46">
        <f t="shared" si="40"/>
        <v>0</v>
      </c>
      <c r="R225" s="54" t="str">
        <f t="shared" si="41"/>
        <v/>
      </c>
      <c r="S225" s="55" t="str">
        <f t="shared" si="42"/>
        <v/>
      </c>
      <c r="T225" s="55" t="str">
        <f t="shared" si="43"/>
        <v/>
      </c>
      <c r="U225" s="56" t="str">
        <f t="shared" si="44"/>
        <v/>
      </c>
      <c r="V225" s="7"/>
      <c r="W225" s="8"/>
      <c r="X225" s="57" t="str">
        <f t="shared" si="45"/>
        <v/>
      </c>
      <c r="Y225" s="7"/>
      <c r="Z225" s="58" t="str">
        <f t="shared" si="37"/>
        <v/>
      </c>
      <c r="AA225" s="58">
        <f t="shared" si="46"/>
        <v>12</v>
      </c>
    </row>
    <row r="226" spans="1:27" ht="39" customHeight="1">
      <c r="A226" s="2"/>
      <c r="B226" s="74">
        <v>219</v>
      </c>
      <c r="C226" s="60"/>
      <c r="D226" s="11"/>
      <c r="E226" s="10"/>
      <c r="F226" s="11"/>
      <c r="G226" s="11"/>
      <c r="H226" s="61"/>
      <c r="I226" s="11"/>
      <c r="J226" s="38" t="b">
        <f t="shared" si="47"/>
        <v>0</v>
      </c>
      <c r="K226" s="67"/>
      <c r="L226" s="42" t="str">
        <f t="shared" si="36"/>
        <v/>
      </c>
      <c r="M226" s="41" t="str">
        <f t="shared" si="38"/>
        <v/>
      </c>
      <c r="N226" s="13"/>
      <c r="O226" s="45">
        <f t="shared" si="39"/>
        <v>0</v>
      </c>
      <c r="P226" s="45">
        <v>25700</v>
      </c>
      <c r="Q226" s="46">
        <f t="shared" si="40"/>
        <v>0</v>
      </c>
      <c r="R226" s="54" t="str">
        <f t="shared" si="41"/>
        <v/>
      </c>
      <c r="S226" s="55" t="str">
        <f t="shared" si="42"/>
        <v/>
      </c>
      <c r="T226" s="55" t="str">
        <f t="shared" si="43"/>
        <v/>
      </c>
      <c r="U226" s="56" t="str">
        <f t="shared" si="44"/>
        <v/>
      </c>
      <c r="V226" s="7"/>
      <c r="W226" s="8"/>
      <c r="X226" s="57" t="str">
        <f t="shared" si="45"/>
        <v/>
      </c>
      <c r="Y226" s="7"/>
      <c r="Z226" s="58" t="str">
        <f t="shared" si="37"/>
        <v/>
      </c>
      <c r="AA226" s="58">
        <f t="shared" si="46"/>
        <v>12</v>
      </c>
    </row>
    <row r="227" spans="1:27" ht="39" customHeight="1">
      <c r="A227" s="2"/>
      <c r="B227" s="74">
        <v>220</v>
      </c>
      <c r="C227" s="60"/>
      <c r="D227" s="11"/>
      <c r="E227" s="10"/>
      <c r="F227" s="11"/>
      <c r="G227" s="11"/>
      <c r="H227" s="61"/>
      <c r="I227" s="11"/>
      <c r="J227" s="38" t="b">
        <f t="shared" si="47"/>
        <v>0</v>
      </c>
      <c r="K227" s="67"/>
      <c r="L227" s="42" t="str">
        <f t="shared" si="36"/>
        <v/>
      </c>
      <c r="M227" s="41" t="str">
        <f t="shared" si="38"/>
        <v/>
      </c>
      <c r="N227" s="13"/>
      <c r="O227" s="45">
        <f t="shared" si="39"/>
        <v>0</v>
      </c>
      <c r="P227" s="45">
        <v>25700</v>
      </c>
      <c r="Q227" s="46">
        <f t="shared" si="40"/>
        <v>0</v>
      </c>
      <c r="R227" s="54" t="str">
        <f t="shared" si="41"/>
        <v/>
      </c>
      <c r="S227" s="55" t="str">
        <f t="shared" si="42"/>
        <v/>
      </c>
      <c r="T227" s="55" t="str">
        <f t="shared" si="43"/>
        <v/>
      </c>
      <c r="U227" s="56" t="str">
        <f t="shared" si="44"/>
        <v/>
      </c>
      <c r="V227" s="7"/>
      <c r="W227" s="8"/>
      <c r="X227" s="57" t="str">
        <f t="shared" si="45"/>
        <v/>
      </c>
      <c r="Y227" s="7"/>
      <c r="Z227" s="58" t="str">
        <f t="shared" si="37"/>
        <v/>
      </c>
      <c r="AA227" s="58">
        <f t="shared" si="46"/>
        <v>12</v>
      </c>
    </row>
    <row r="228" spans="1:27" ht="39" customHeight="1">
      <c r="A228" s="2"/>
      <c r="B228" s="74">
        <v>221</v>
      </c>
      <c r="C228" s="60"/>
      <c r="D228" s="11"/>
      <c r="E228" s="10"/>
      <c r="F228" s="11"/>
      <c r="G228" s="11"/>
      <c r="H228" s="61"/>
      <c r="I228" s="11"/>
      <c r="J228" s="38" t="b">
        <f t="shared" si="47"/>
        <v>0</v>
      </c>
      <c r="K228" s="67"/>
      <c r="L228" s="42" t="str">
        <f t="shared" si="36"/>
        <v/>
      </c>
      <c r="M228" s="41" t="str">
        <f t="shared" si="38"/>
        <v/>
      </c>
      <c r="N228" s="13"/>
      <c r="O228" s="45">
        <f t="shared" si="39"/>
        <v>0</v>
      </c>
      <c r="P228" s="45">
        <v>25700</v>
      </c>
      <c r="Q228" s="46">
        <f t="shared" si="40"/>
        <v>0</v>
      </c>
      <c r="R228" s="54" t="str">
        <f t="shared" si="41"/>
        <v/>
      </c>
      <c r="S228" s="55" t="str">
        <f t="shared" si="42"/>
        <v/>
      </c>
      <c r="T228" s="55" t="str">
        <f t="shared" si="43"/>
        <v/>
      </c>
      <c r="U228" s="56" t="str">
        <f t="shared" si="44"/>
        <v/>
      </c>
      <c r="V228" s="7"/>
      <c r="W228" s="8"/>
      <c r="X228" s="57" t="str">
        <f t="shared" si="45"/>
        <v/>
      </c>
      <c r="Y228" s="7"/>
      <c r="Z228" s="58" t="str">
        <f t="shared" si="37"/>
        <v/>
      </c>
      <c r="AA228" s="58">
        <f t="shared" si="46"/>
        <v>12</v>
      </c>
    </row>
    <row r="229" spans="1:27" ht="39" customHeight="1">
      <c r="A229" s="2"/>
      <c r="B229" s="74">
        <v>222</v>
      </c>
      <c r="C229" s="60"/>
      <c r="D229" s="11"/>
      <c r="E229" s="10"/>
      <c r="F229" s="11"/>
      <c r="G229" s="11"/>
      <c r="H229" s="61"/>
      <c r="I229" s="11"/>
      <c r="J229" s="38" t="b">
        <f t="shared" si="47"/>
        <v>0</v>
      </c>
      <c r="K229" s="67"/>
      <c r="L229" s="42" t="str">
        <f t="shared" si="36"/>
        <v/>
      </c>
      <c r="M229" s="41" t="str">
        <f t="shared" si="38"/>
        <v/>
      </c>
      <c r="N229" s="13"/>
      <c r="O229" s="45">
        <f t="shared" si="39"/>
        <v>0</v>
      </c>
      <c r="P229" s="45">
        <v>25700</v>
      </c>
      <c r="Q229" s="46">
        <f t="shared" si="40"/>
        <v>0</v>
      </c>
      <c r="R229" s="54" t="str">
        <f t="shared" si="41"/>
        <v/>
      </c>
      <c r="S229" s="55" t="str">
        <f t="shared" si="42"/>
        <v/>
      </c>
      <c r="T229" s="55" t="str">
        <f t="shared" si="43"/>
        <v/>
      </c>
      <c r="U229" s="56" t="str">
        <f t="shared" si="44"/>
        <v/>
      </c>
      <c r="V229" s="7"/>
      <c r="W229" s="8"/>
      <c r="X229" s="57" t="str">
        <f t="shared" si="45"/>
        <v/>
      </c>
      <c r="Y229" s="7"/>
      <c r="Z229" s="58" t="str">
        <f t="shared" si="37"/>
        <v/>
      </c>
      <c r="AA229" s="58">
        <f t="shared" si="46"/>
        <v>12</v>
      </c>
    </row>
    <row r="230" spans="1:27" ht="39" customHeight="1">
      <c r="A230" s="2"/>
      <c r="B230" s="74">
        <v>223</v>
      </c>
      <c r="C230" s="60"/>
      <c r="D230" s="11"/>
      <c r="E230" s="10"/>
      <c r="F230" s="11"/>
      <c r="G230" s="11"/>
      <c r="H230" s="61"/>
      <c r="I230" s="11"/>
      <c r="J230" s="38" t="b">
        <f t="shared" si="47"/>
        <v>0</v>
      </c>
      <c r="K230" s="67"/>
      <c r="L230" s="42" t="str">
        <f t="shared" si="36"/>
        <v/>
      </c>
      <c r="M230" s="41" t="str">
        <f t="shared" si="38"/>
        <v/>
      </c>
      <c r="N230" s="13"/>
      <c r="O230" s="45">
        <f t="shared" si="39"/>
        <v>0</v>
      </c>
      <c r="P230" s="45">
        <v>25700</v>
      </c>
      <c r="Q230" s="46">
        <f t="shared" si="40"/>
        <v>0</v>
      </c>
      <c r="R230" s="54" t="str">
        <f t="shared" si="41"/>
        <v/>
      </c>
      <c r="S230" s="55" t="str">
        <f t="shared" si="42"/>
        <v/>
      </c>
      <c r="T230" s="55" t="str">
        <f t="shared" si="43"/>
        <v/>
      </c>
      <c r="U230" s="56" t="str">
        <f t="shared" si="44"/>
        <v/>
      </c>
      <c r="V230" s="7"/>
      <c r="W230" s="8"/>
      <c r="X230" s="57" t="str">
        <f t="shared" si="45"/>
        <v/>
      </c>
      <c r="Y230" s="7"/>
      <c r="Z230" s="58" t="str">
        <f t="shared" si="37"/>
        <v/>
      </c>
      <c r="AA230" s="58">
        <f t="shared" si="46"/>
        <v>12</v>
      </c>
    </row>
    <row r="231" spans="1:27" ht="39" customHeight="1">
      <c r="A231" s="2"/>
      <c r="B231" s="74">
        <v>224</v>
      </c>
      <c r="C231" s="60"/>
      <c r="D231" s="11"/>
      <c r="E231" s="10"/>
      <c r="F231" s="11"/>
      <c r="G231" s="11"/>
      <c r="H231" s="61"/>
      <c r="I231" s="11"/>
      <c r="J231" s="38" t="b">
        <f t="shared" si="47"/>
        <v>0</v>
      </c>
      <c r="K231" s="67"/>
      <c r="L231" s="42" t="str">
        <f t="shared" si="36"/>
        <v/>
      </c>
      <c r="M231" s="41" t="str">
        <f t="shared" si="38"/>
        <v/>
      </c>
      <c r="N231" s="13"/>
      <c r="O231" s="45">
        <f t="shared" si="39"/>
        <v>0</v>
      </c>
      <c r="P231" s="45">
        <v>25700</v>
      </c>
      <c r="Q231" s="46">
        <f t="shared" si="40"/>
        <v>0</v>
      </c>
      <c r="R231" s="54" t="str">
        <f t="shared" si="41"/>
        <v/>
      </c>
      <c r="S231" s="55" t="str">
        <f t="shared" si="42"/>
        <v/>
      </c>
      <c r="T231" s="55" t="str">
        <f t="shared" si="43"/>
        <v/>
      </c>
      <c r="U231" s="56" t="str">
        <f t="shared" si="44"/>
        <v/>
      </c>
      <c r="V231" s="7"/>
      <c r="W231" s="8"/>
      <c r="X231" s="57" t="str">
        <f t="shared" si="45"/>
        <v/>
      </c>
      <c r="Y231" s="7"/>
      <c r="Z231" s="58" t="str">
        <f t="shared" si="37"/>
        <v/>
      </c>
      <c r="AA231" s="58">
        <f t="shared" si="46"/>
        <v>12</v>
      </c>
    </row>
    <row r="232" spans="1:27" ht="39" customHeight="1">
      <c r="A232" s="2"/>
      <c r="B232" s="74">
        <v>225</v>
      </c>
      <c r="C232" s="60"/>
      <c r="D232" s="11"/>
      <c r="E232" s="10"/>
      <c r="F232" s="11"/>
      <c r="G232" s="11"/>
      <c r="H232" s="61"/>
      <c r="I232" s="11"/>
      <c r="J232" s="38" t="b">
        <f t="shared" si="47"/>
        <v>0</v>
      </c>
      <c r="K232" s="67"/>
      <c r="L232" s="42" t="str">
        <f t="shared" si="36"/>
        <v/>
      </c>
      <c r="M232" s="41" t="str">
        <f t="shared" si="38"/>
        <v/>
      </c>
      <c r="N232" s="13"/>
      <c r="O232" s="45">
        <f t="shared" si="39"/>
        <v>0</v>
      </c>
      <c r="P232" s="45">
        <v>25700</v>
      </c>
      <c r="Q232" s="46">
        <f t="shared" si="40"/>
        <v>0</v>
      </c>
      <c r="R232" s="54" t="str">
        <f t="shared" si="41"/>
        <v/>
      </c>
      <c r="S232" s="55" t="str">
        <f t="shared" si="42"/>
        <v/>
      </c>
      <c r="T232" s="55" t="str">
        <f t="shared" si="43"/>
        <v/>
      </c>
      <c r="U232" s="56" t="str">
        <f t="shared" si="44"/>
        <v/>
      </c>
      <c r="V232" s="7"/>
      <c r="W232" s="8"/>
      <c r="X232" s="57" t="str">
        <f t="shared" si="45"/>
        <v/>
      </c>
      <c r="Y232" s="7"/>
      <c r="Z232" s="58" t="str">
        <f t="shared" si="37"/>
        <v/>
      </c>
      <c r="AA232" s="58">
        <f t="shared" si="46"/>
        <v>12</v>
      </c>
    </row>
    <row r="233" spans="1:27" ht="39" customHeight="1">
      <c r="A233" s="2"/>
      <c r="B233" s="74">
        <v>226</v>
      </c>
      <c r="C233" s="60"/>
      <c r="D233" s="11"/>
      <c r="E233" s="10"/>
      <c r="F233" s="11"/>
      <c r="G233" s="11"/>
      <c r="H233" s="61"/>
      <c r="I233" s="11"/>
      <c r="J233" s="38" t="b">
        <f t="shared" si="47"/>
        <v>0</v>
      </c>
      <c r="K233" s="67"/>
      <c r="L233" s="42" t="str">
        <f t="shared" si="36"/>
        <v/>
      </c>
      <c r="M233" s="41" t="str">
        <f t="shared" si="38"/>
        <v/>
      </c>
      <c r="N233" s="13"/>
      <c r="O233" s="45">
        <f t="shared" si="39"/>
        <v>0</v>
      </c>
      <c r="P233" s="45">
        <v>25700</v>
      </c>
      <c r="Q233" s="46">
        <f t="shared" si="40"/>
        <v>0</v>
      </c>
      <c r="R233" s="54" t="str">
        <f t="shared" si="41"/>
        <v/>
      </c>
      <c r="S233" s="55" t="str">
        <f t="shared" si="42"/>
        <v/>
      </c>
      <c r="T233" s="55" t="str">
        <f t="shared" si="43"/>
        <v/>
      </c>
      <c r="U233" s="56" t="str">
        <f t="shared" si="44"/>
        <v/>
      </c>
      <c r="V233" s="7"/>
      <c r="W233" s="8"/>
      <c r="X233" s="57" t="str">
        <f t="shared" si="45"/>
        <v/>
      </c>
      <c r="Y233" s="7"/>
      <c r="Z233" s="58" t="str">
        <f t="shared" si="37"/>
        <v/>
      </c>
      <c r="AA233" s="58">
        <f t="shared" si="46"/>
        <v>12</v>
      </c>
    </row>
    <row r="234" spans="1:27" ht="39" customHeight="1">
      <c r="A234" s="2"/>
      <c r="B234" s="74">
        <v>227</v>
      </c>
      <c r="C234" s="60"/>
      <c r="D234" s="11"/>
      <c r="E234" s="10"/>
      <c r="F234" s="11"/>
      <c r="G234" s="11"/>
      <c r="H234" s="61"/>
      <c r="I234" s="11"/>
      <c r="J234" s="38" t="b">
        <f t="shared" si="47"/>
        <v>0</v>
      </c>
      <c r="K234" s="67"/>
      <c r="L234" s="42" t="str">
        <f t="shared" si="36"/>
        <v/>
      </c>
      <c r="M234" s="41" t="str">
        <f t="shared" si="38"/>
        <v/>
      </c>
      <c r="N234" s="13"/>
      <c r="O234" s="45">
        <f t="shared" si="39"/>
        <v>0</v>
      </c>
      <c r="P234" s="45">
        <v>25700</v>
      </c>
      <c r="Q234" s="46">
        <f t="shared" si="40"/>
        <v>0</v>
      </c>
      <c r="R234" s="54" t="str">
        <f t="shared" si="41"/>
        <v/>
      </c>
      <c r="S234" s="55" t="str">
        <f t="shared" si="42"/>
        <v/>
      </c>
      <c r="T234" s="55" t="str">
        <f t="shared" si="43"/>
        <v/>
      </c>
      <c r="U234" s="56" t="str">
        <f t="shared" si="44"/>
        <v/>
      </c>
      <c r="V234" s="7"/>
      <c r="W234" s="8"/>
      <c r="X234" s="57" t="str">
        <f t="shared" si="45"/>
        <v/>
      </c>
      <c r="Y234" s="7"/>
      <c r="Z234" s="58" t="str">
        <f t="shared" si="37"/>
        <v/>
      </c>
      <c r="AA234" s="58">
        <f t="shared" si="46"/>
        <v>12</v>
      </c>
    </row>
    <row r="235" spans="1:27" ht="39" customHeight="1">
      <c r="A235" s="2"/>
      <c r="B235" s="74">
        <v>228</v>
      </c>
      <c r="C235" s="60"/>
      <c r="D235" s="11"/>
      <c r="E235" s="10"/>
      <c r="F235" s="11"/>
      <c r="G235" s="11"/>
      <c r="H235" s="61"/>
      <c r="I235" s="11"/>
      <c r="J235" s="38" t="b">
        <f t="shared" si="47"/>
        <v>0</v>
      </c>
      <c r="K235" s="67"/>
      <c r="L235" s="42" t="str">
        <f t="shared" si="36"/>
        <v/>
      </c>
      <c r="M235" s="41" t="str">
        <f t="shared" si="38"/>
        <v/>
      </c>
      <c r="N235" s="13"/>
      <c r="O235" s="45">
        <f t="shared" si="39"/>
        <v>0</v>
      </c>
      <c r="P235" s="45">
        <v>25700</v>
      </c>
      <c r="Q235" s="46">
        <f t="shared" si="40"/>
        <v>0</v>
      </c>
      <c r="R235" s="54" t="str">
        <f t="shared" si="41"/>
        <v/>
      </c>
      <c r="S235" s="55" t="str">
        <f t="shared" si="42"/>
        <v/>
      </c>
      <c r="T235" s="55" t="str">
        <f t="shared" si="43"/>
        <v/>
      </c>
      <c r="U235" s="56" t="str">
        <f t="shared" si="44"/>
        <v/>
      </c>
      <c r="V235" s="7"/>
      <c r="W235" s="8"/>
      <c r="X235" s="57" t="str">
        <f t="shared" si="45"/>
        <v/>
      </c>
      <c r="Y235" s="7"/>
      <c r="Z235" s="58" t="str">
        <f t="shared" si="37"/>
        <v/>
      </c>
      <c r="AA235" s="58">
        <f t="shared" si="46"/>
        <v>12</v>
      </c>
    </row>
    <row r="236" spans="1:27" ht="39" customHeight="1">
      <c r="A236" s="2"/>
      <c r="B236" s="74">
        <v>229</v>
      </c>
      <c r="C236" s="60"/>
      <c r="D236" s="11"/>
      <c r="E236" s="10"/>
      <c r="F236" s="11"/>
      <c r="G236" s="11"/>
      <c r="H236" s="61"/>
      <c r="I236" s="11"/>
      <c r="J236" s="38" t="b">
        <f t="shared" si="47"/>
        <v>0</v>
      </c>
      <c r="K236" s="67"/>
      <c r="L236" s="42" t="str">
        <f t="shared" si="36"/>
        <v/>
      </c>
      <c r="M236" s="41" t="str">
        <f t="shared" si="38"/>
        <v/>
      </c>
      <c r="N236" s="13"/>
      <c r="O236" s="45">
        <f t="shared" si="39"/>
        <v>0</v>
      </c>
      <c r="P236" s="45">
        <v>25700</v>
      </c>
      <c r="Q236" s="46">
        <f t="shared" si="40"/>
        <v>0</v>
      </c>
      <c r="R236" s="54" t="str">
        <f t="shared" si="41"/>
        <v/>
      </c>
      <c r="S236" s="55" t="str">
        <f t="shared" si="42"/>
        <v/>
      </c>
      <c r="T236" s="55" t="str">
        <f t="shared" si="43"/>
        <v/>
      </c>
      <c r="U236" s="56" t="str">
        <f t="shared" si="44"/>
        <v/>
      </c>
      <c r="V236" s="7"/>
      <c r="W236" s="8"/>
      <c r="X236" s="57" t="str">
        <f t="shared" si="45"/>
        <v/>
      </c>
      <c r="Y236" s="7"/>
      <c r="Z236" s="58" t="str">
        <f t="shared" si="37"/>
        <v/>
      </c>
      <c r="AA236" s="58">
        <f t="shared" si="46"/>
        <v>12</v>
      </c>
    </row>
    <row r="237" spans="1:27" ht="39" customHeight="1">
      <c r="A237" s="2"/>
      <c r="B237" s="74">
        <v>230</v>
      </c>
      <c r="C237" s="60"/>
      <c r="D237" s="11"/>
      <c r="E237" s="10"/>
      <c r="F237" s="11"/>
      <c r="G237" s="11"/>
      <c r="H237" s="61"/>
      <c r="I237" s="11"/>
      <c r="J237" s="38" t="b">
        <f t="shared" si="47"/>
        <v>0</v>
      </c>
      <c r="K237" s="67"/>
      <c r="L237" s="42" t="str">
        <f t="shared" si="36"/>
        <v/>
      </c>
      <c r="M237" s="41" t="str">
        <f t="shared" si="38"/>
        <v/>
      </c>
      <c r="N237" s="13"/>
      <c r="O237" s="45">
        <f t="shared" si="39"/>
        <v>0</v>
      </c>
      <c r="P237" s="45">
        <v>25700</v>
      </c>
      <c r="Q237" s="46">
        <f t="shared" si="40"/>
        <v>0</v>
      </c>
      <c r="R237" s="54" t="str">
        <f t="shared" si="41"/>
        <v/>
      </c>
      <c r="S237" s="55" t="str">
        <f t="shared" si="42"/>
        <v/>
      </c>
      <c r="T237" s="55" t="str">
        <f t="shared" si="43"/>
        <v/>
      </c>
      <c r="U237" s="56" t="str">
        <f t="shared" si="44"/>
        <v/>
      </c>
      <c r="V237" s="7"/>
      <c r="W237" s="8"/>
      <c r="X237" s="57" t="str">
        <f t="shared" si="45"/>
        <v/>
      </c>
      <c r="Y237" s="7"/>
      <c r="Z237" s="58" t="str">
        <f t="shared" si="37"/>
        <v/>
      </c>
      <c r="AA237" s="58">
        <f t="shared" si="46"/>
        <v>12</v>
      </c>
    </row>
    <row r="238" spans="1:27" ht="39" customHeight="1">
      <c r="A238" s="2"/>
      <c r="B238" s="74">
        <v>231</v>
      </c>
      <c r="C238" s="60"/>
      <c r="D238" s="11"/>
      <c r="E238" s="10"/>
      <c r="F238" s="11"/>
      <c r="G238" s="11"/>
      <c r="H238" s="61"/>
      <c r="I238" s="11"/>
      <c r="J238" s="38" t="b">
        <f t="shared" si="47"/>
        <v>0</v>
      </c>
      <c r="K238" s="67"/>
      <c r="L238" s="42" t="str">
        <f t="shared" si="36"/>
        <v/>
      </c>
      <c r="M238" s="41" t="str">
        <f t="shared" si="38"/>
        <v/>
      </c>
      <c r="N238" s="13"/>
      <c r="O238" s="45">
        <f t="shared" si="39"/>
        <v>0</v>
      </c>
      <c r="P238" s="45">
        <v>25700</v>
      </c>
      <c r="Q238" s="46">
        <f t="shared" si="40"/>
        <v>0</v>
      </c>
      <c r="R238" s="54" t="str">
        <f t="shared" si="41"/>
        <v/>
      </c>
      <c r="S238" s="55" t="str">
        <f t="shared" si="42"/>
        <v/>
      </c>
      <c r="T238" s="55" t="str">
        <f t="shared" si="43"/>
        <v/>
      </c>
      <c r="U238" s="56" t="str">
        <f t="shared" si="44"/>
        <v/>
      </c>
      <c r="V238" s="7"/>
      <c r="W238" s="8"/>
      <c r="X238" s="57" t="str">
        <f t="shared" si="45"/>
        <v/>
      </c>
      <c r="Y238" s="7"/>
      <c r="Z238" s="58" t="str">
        <f t="shared" si="37"/>
        <v/>
      </c>
      <c r="AA238" s="58">
        <f t="shared" si="46"/>
        <v>12</v>
      </c>
    </row>
    <row r="239" spans="1:27" ht="39" customHeight="1">
      <c r="A239" s="2"/>
      <c r="B239" s="74">
        <v>232</v>
      </c>
      <c r="C239" s="60"/>
      <c r="D239" s="11"/>
      <c r="E239" s="10"/>
      <c r="F239" s="11"/>
      <c r="G239" s="11"/>
      <c r="H239" s="61"/>
      <c r="I239" s="11"/>
      <c r="J239" s="38" t="b">
        <f t="shared" si="47"/>
        <v>0</v>
      </c>
      <c r="K239" s="67"/>
      <c r="L239" s="42" t="str">
        <f t="shared" si="36"/>
        <v/>
      </c>
      <c r="M239" s="41" t="str">
        <f t="shared" si="38"/>
        <v/>
      </c>
      <c r="N239" s="13"/>
      <c r="O239" s="45">
        <f t="shared" si="39"/>
        <v>0</v>
      </c>
      <c r="P239" s="45">
        <v>25700</v>
      </c>
      <c r="Q239" s="46">
        <f t="shared" si="40"/>
        <v>0</v>
      </c>
      <c r="R239" s="54" t="str">
        <f t="shared" si="41"/>
        <v/>
      </c>
      <c r="S239" s="55" t="str">
        <f t="shared" si="42"/>
        <v/>
      </c>
      <c r="T239" s="55" t="str">
        <f t="shared" si="43"/>
        <v/>
      </c>
      <c r="U239" s="56" t="str">
        <f t="shared" si="44"/>
        <v/>
      </c>
      <c r="V239" s="7"/>
      <c r="W239" s="8"/>
      <c r="X239" s="57" t="str">
        <f t="shared" si="45"/>
        <v/>
      </c>
      <c r="Y239" s="7"/>
      <c r="Z239" s="58" t="str">
        <f t="shared" si="37"/>
        <v/>
      </c>
      <c r="AA239" s="58">
        <f t="shared" si="46"/>
        <v>12</v>
      </c>
    </row>
    <row r="240" spans="1:27" ht="39" customHeight="1">
      <c r="A240" s="2"/>
      <c r="B240" s="74">
        <v>233</v>
      </c>
      <c r="C240" s="60"/>
      <c r="D240" s="11"/>
      <c r="E240" s="10"/>
      <c r="F240" s="11"/>
      <c r="G240" s="11"/>
      <c r="H240" s="61"/>
      <c r="I240" s="11"/>
      <c r="J240" s="38" t="b">
        <f t="shared" si="47"/>
        <v>0</v>
      </c>
      <c r="K240" s="67"/>
      <c r="L240" s="42" t="str">
        <f t="shared" si="36"/>
        <v/>
      </c>
      <c r="M240" s="41" t="str">
        <f t="shared" si="38"/>
        <v/>
      </c>
      <c r="N240" s="13"/>
      <c r="O240" s="45">
        <f t="shared" si="39"/>
        <v>0</v>
      </c>
      <c r="P240" s="45">
        <v>25700</v>
      </c>
      <c r="Q240" s="46">
        <f t="shared" si="40"/>
        <v>0</v>
      </c>
      <c r="R240" s="54" t="str">
        <f t="shared" si="41"/>
        <v/>
      </c>
      <c r="S240" s="55" t="str">
        <f t="shared" si="42"/>
        <v/>
      </c>
      <c r="T240" s="55" t="str">
        <f t="shared" si="43"/>
        <v/>
      </c>
      <c r="U240" s="56" t="str">
        <f t="shared" si="44"/>
        <v/>
      </c>
      <c r="V240" s="7"/>
      <c r="W240" s="8"/>
      <c r="X240" s="57" t="str">
        <f t="shared" si="45"/>
        <v/>
      </c>
      <c r="Y240" s="7"/>
      <c r="Z240" s="58" t="str">
        <f t="shared" si="37"/>
        <v/>
      </c>
      <c r="AA240" s="58">
        <f t="shared" si="46"/>
        <v>12</v>
      </c>
    </row>
    <row r="241" spans="1:27" ht="39" customHeight="1">
      <c r="A241" s="2"/>
      <c r="B241" s="74">
        <v>234</v>
      </c>
      <c r="C241" s="60"/>
      <c r="D241" s="11"/>
      <c r="E241" s="10"/>
      <c r="F241" s="11"/>
      <c r="G241" s="11"/>
      <c r="H241" s="61"/>
      <c r="I241" s="11"/>
      <c r="J241" s="38" t="b">
        <f t="shared" si="47"/>
        <v>0</v>
      </c>
      <c r="K241" s="67"/>
      <c r="L241" s="42" t="str">
        <f t="shared" si="36"/>
        <v/>
      </c>
      <c r="M241" s="41" t="str">
        <f t="shared" si="38"/>
        <v/>
      </c>
      <c r="N241" s="13"/>
      <c r="O241" s="45">
        <f t="shared" si="39"/>
        <v>0</v>
      </c>
      <c r="P241" s="45">
        <v>25700</v>
      </c>
      <c r="Q241" s="46">
        <f t="shared" si="40"/>
        <v>0</v>
      </c>
      <c r="R241" s="54" t="str">
        <f t="shared" si="41"/>
        <v/>
      </c>
      <c r="S241" s="55" t="str">
        <f t="shared" si="42"/>
        <v/>
      </c>
      <c r="T241" s="55" t="str">
        <f t="shared" si="43"/>
        <v/>
      </c>
      <c r="U241" s="56" t="str">
        <f t="shared" si="44"/>
        <v/>
      </c>
      <c r="V241" s="7"/>
      <c r="W241" s="8"/>
      <c r="X241" s="57" t="str">
        <f t="shared" si="45"/>
        <v/>
      </c>
      <c r="Y241" s="7"/>
      <c r="Z241" s="58" t="str">
        <f t="shared" si="37"/>
        <v/>
      </c>
      <c r="AA241" s="58">
        <f t="shared" si="46"/>
        <v>12</v>
      </c>
    </row>
    <row r="242" spans="1:27" ht="39" customHeight="1">
      <c r="A242" s="2"/>
      <c r="B242" s="74">
        <v>235</v>
      </c>
      <c r="C242" s="60"/>
      <c r="D242" s="11"/>
      <c r="E242" s="10"/>
      <c r="F242" s="11"/>
      <c r="G242" s="11"/>
      <c r="H242" s="61"/>
      <c r="I242" s="11"/>
      <c r="J242" s="38" t="b">
        <f t="shared" si="47"/>
        <v>0</v>
      </c>
      <c r="K242" s="67"/>
      <c r="L242" s="42" t="str">
        <f t="shared" si="36"/>
        <v/>
      </c>
      <c r="M242" s="41" t="str">
        <f t="shared" si="38"/>
        <v/>
      </c>
      <c r="N242" s="13"/>
      <c r="O242" s="45">
        <f t="shared" si="39"/>
        <v>0</v>
      </c>
      <c r="P242" s="45">
        <v>25700</v>
      </c>
      <c r="Q242" s="46">
        <f t="shared" si="40"/>
        <v>0</v>
      </c>
      <c r="R242" s="54" t="str">
        <f t="shared" si="41"/>
        <v/>
      </c>
      <c r="S242" s="55" t="str">
        <f t="shared" si="42"/>
        <v/>
      </c>
      <c r="T242" s="55" t="str">
        <f t="shared" si="43"/>
        <v/>
      </c>
      <c r="U242" s="56" t="str">
        <f t="shared" si="44"/>
        <v/>
      </c>
      <c r="V242" s="7"/>
      <c r="W242" s="8"/>
      <c r="X242" s="57" t="str">
        <f t="shared" si="45"/>
        <v/>
      </c>
      <c r="Y242" s="7"/>
      <c r="Z242" s="58" t="str">
        <f t="shared" si="37"/>
        <v/>
      </c>
      <c r="AA242" s="58">
        <f t="shared" si="46"/>
        <v>12</v>
      </c>
    </row>
    <row r="243" spans="1:27" ht="39" customHeight="1">
      <c r="A243" s="2"/>
      <c r="B243" s="74">
        <v>236</v>
      </c>
      <c r="C243" s="60"/>
      <c r="D243" s="11"/>
      <c r="E243" s="10"/>
      <c r="F243" s="11"/>
      <c r="G243" s="11"/>
      <c r="H243" s="61"/>
      <c r="I243" s="11"/>
      <c r="J243" s="38" t="b">
        <f t="shared" si="47"/>
        <v>0</v>
      </c>
      <c r="K243" s="67"/>
      <c r="L243" s="42" t="str">
        <f t="shared" si="36"/>
        <v/>
      </c>
      <c r="M243" s="41" t="str">
        <f t="shared" si="38"/>
        <v/>
      </c>
      <c r="N243" s="13"/>
      <c r="O243" s="45">
        <f t="shared" si="39"/>
        <v>0</v>
      </c>
      <c r="P243" s="45">
        <v>25700</v>
      </c>
      <c r="Q243" s="46">
        <f t="shared" si="40"/>
        <v>0</v>
      </c>
      <c r="R243" s="54" t="str">
        <f t="shared" si="41"/>
        <v/>
      </c>
      <c r="S243" s="55" t="str">
        <f t="shared" si="42"/>
        <v/>
      </c>
      <c r="T243" s="55" t="str">
        <f t="shared" si="43"/>
        <v/>
      </c>
      <c r="U243" s="56" t="str">
        <f t="shared" si="44"/>
        <v/>
      </c>
      <c r="V243" s="7"/>
      <c r="W243" s="8"/>
      <c r="X243" s="57" t="str">
        <f t="shared" si="45"/>
        <v/>
      </c>
      <c r="Y243" s="7"/>
      <c r="Z243" s="58" t="str">
        <f t="shared" si="37"/>
        <v/>
      </c>
      <c r="AA243" s="58">
        <f t="shared" si="46"/>
        <v>12</v>
      </c>
    </row>
    <row r="244" spans="1:27" ht="39" customHeight="1">
      <c r="A244" s="2"/>
      <c r="B244" s="74">
        <v>237</v>
      </c>
      <c r="C244" s="60"/>
      <c r="D244" s="11"/>
      <c r="E244" s="10"/>
      <c r="F244" s="11"/>
      <c r="G244" s="11"/>
      <c r="H244" s="61"/>
      <c r="I244" s="11"/>
      <c r="J244" s="38" t="b">
        <f t="shared" si="47"/>
        <v>0</v>
      </c>
      <c r="K244" s="67"/>
      <c r="L244" s="42" t="str">
        <f t="shared" si="36"/>
        <v/>
      </c>
      <c r="M244" s="41" t="str">
        <f t="shared" si="38"/>
        <v/>
      </c>
      <c r="N244" s="13"/>
      <c r="O244" s="45">
        <f t="shared" si="39"/>
        <v>0</v>
      </c>
      <c r="P244" s="45">
        <v>25700</v>
      </c>
      <c r="Q244" s="46">
        <f t="shared" si="40"/>
        <v>0</v>
      </c>
      <c r="R244" s="54" t="str">
        <f t="shared" si="41"/>
        <v/>
      </c>
      <c r="S244" s="55" t="str">
        <f t="shared" si="42"/>
        <v/>
      </c>
      <c r="T244" s="55" t="str">
        <f t="shared" si="43"/>
        <v/>
      </c>
      <c r="U244" s="56" t="str">
        <f t="shared" si="44"/>
        <v/>
      </c>
      <c r="V244" s="7"/>
      <c r="W244" s="8"/>
      <c r="X244" s="57" t="str">
        <f t="shared" si="45"/>
        <v/>
      </c>
      <c r="Y244" s="7"/>
      <c r="Z244" s="58" t="str">
        <f t="shared" si="37"/>
        <v/>
      </c>
      <c r="AA244" s="58">
        <f t="shared" si="46"/>
        <v>12</v>
      </c>
    </row>
    <row r="245" spans="1:27" ht="39" customHeight="1">
      <c r="A245" s="2"/>
      <c r="B245" s="74">
        <v>238</v>
      </c>
      <c r="C245" s="60"/>
      <c r="D245" s="11"/>
      <c r="E245" s="10"/>
      <c r="F245" s="11"/>
      <c r="G245" s="11"/>
      <c r="H245" s="61"/>
      <c r="I245" s="11"/>
      <c r="J245" s="38" t="b">
        <f t="shared" si="47"/>
        <v>0</v>
      </c>
      <c r="K245" s="67"/>
      <c r="L245" s="42" t="str">
        <f t="shared" si="36"/>
        <v/>
      </c>
      <c r="M245" s="41" t="str">
        <f t="shared" si="38"/>
        <v/>
      </c>
      <c r="N245" s="13"/>
      <c r="O245" s="45">
        <f t="shared" si="39"/>
        <v>0</v>
      </c>
      <c r="P245" s="45">
        <v>25700</v>
      </c>
      <c r="Q245" s="46">
        <f t="shared" si="40"/>
        <v>0</v>
      </c>
      <c r="R245" s="54" t="str">
        <f t="shared" si="41"/>
        <v/>
      </c>
      <c r="S245" s="55" t="str">
        <f t="shared" si="42"/>
        <v/>
      </c>
      <c r="T245" s="55" t="str">
        <f t="shared" si="43"/>
        <v/>
      </c>
      <c r="U245" s="56" t="str">
        <f t="shared" si="44"/>
        <v/>
      </c>
      <c r="V245" s="7"/>
      <c r="W245" s="8"/>
      <c r="X245" s="57" t="str">
        <f t="shared" si="45"/>
        <v/>
      </c>
      <c r="Y245" s="7"/>
      <c r="Z245" s="58" t="str">
        <f t="shared" si="37"/>
        <v/>
      </c>
      <c r="AA245" s="58">
        <f t="shared" si="46"/>
        <v>12</v>
      </c>
    </row>
    <row r="246" spans="1:27" ht="39" customHeight="1">
      <c r="A246" s="2"/>
      <c r="B246" s="74">
        <v>239</v>
      </c>
      <c r="C246" s="60"/>
      <c r="D246" s="11"/>
      <c r="E246" s="10"/>
      <c r="F246" s="11"/>
      <c r="G246" s="11"/>
      <c r="H246" s="61"/>
      <c r="I246" s="11"/>
      <c r="J246" s="38" t="b">
        <f t="shared" si="47"/>
        <v>0</v>
      </c>
      <c r="K246" s="67"/>
      <c r="L246" s="42" t="str">
        <f t="shared" si="36"/>
        <v/>
      </c>
      <c r="M246" s="41" t="str">
        <f t="shared" si="38"/>
        <v/>
      </c>
      <c r="N246" s="13"/>
      <c r="O246" s="45">
        <f t="shared" si="39"/>
        <v>0</v>
      </c>
      <c r="P246" s="45">
        <v>25700</v>
      </c>
      <c r="Q246" s="46">
        <f t="shared" si="40"/>
        <v>0</v>
      </c>
      <c r="R246" s="54" t="str">
        <f t="shared" si="41"/>
        <v/>
      </c>
      <c r="S246" s="55" t="str">
        <f t="shared" si="42"/>
        <v/>
      </c>
      <c r="T246" s="55" t="str">
        <f t="shared" si="43"/>
        <v/>
      </c>
      <c r="U246" s="56" t="str">
        <f t="shared" si="44"/>
        <v/>
      </c>
      <c r="V246" s="7"/>
      <c r="W246" s="8"/>
      <c r="X246" s="57" t="str">
        <f t="shared" si="45"/>
        <v/>
      </c>
      <c r="Y246" s="7"/>
      <c r="Z246" s="58" t="str">
        <f t="shared" si="37"/>
        <v/>
      </c>
      <c r="AA246" s="58">
        <f t="shared" si="46"/>
        <v>12</v>
      </c>
    </row>
    <row r="247" spans="1:27" ht="39" customHeight="1">
      <c r="A247" s="2"/>
      <c r="B247" s="74">
        <v>240</v>
      </c>
      <c r="C247" s="60"/>
      <c r="D247" s="11"/>
      <c r="E247" s="10"/>
      <c r="F247" s="11"/>
      <c r="G247" s="11"/>
      <c r="H247" s="61"/>
      <c r="I247" s="11"/>
      <c r="J247" s="38" t="b">
        <f t="shared" si="47"/>
        <v>0</v>
      </c>
      <c r="K247" s="67"/>
      <c r="L247" s="42" t="str">
        <f t="shared" si="36"/>
        <v/>
      </c>
      <c r="M247" s="41" t="str">
        <f t="shared" si="38"/>
        <v/>
      </c>
      <c r="N247" s="13"/>
      <c r="O247" s="45">
        <f t="shared" si="39"/>
        <v>0</v>
      </c>
      <c r="P247" s="45">
        <v>25700</v>
      </c>
      <c r="Q247" s="46">
        <f t="shared" si="40"/>
        <v>0</v>
      </c>
      <c r="R247" s="54" t="str">
        <f t="shared" si="41"/>
        <v/>
      </c>
      <c r="S247" s="55" t="str">
        <f t="shared" si="42"/>
        <v/>
      </c>
      <c r="T247" s="55" t="str">
        <f t="shared" si="43"/>
        <v/>
      </c>
      <c r="U247" s="56" t="str">
        <f t="shared" si="44"/>
        <v/>
      </c>
      <c r="V247" s="7"/>
      <c r="W247" s="8"/>
      <c r="X247" s="57" t="str">
        <f t="shared" si="45"/>
        <v/>
      </c>
      <c r="Y247" s="7"/>
      <c r="Z247" s="58" t="str">
        <f t="shared" si="37"/>
        <v/>
      </c>
      <c r="AA247" s="58">
        <f t="shared" si="46"/>
        <v>12</v>
      </c>
    </row>
    <row r="248" spans="1:27" ht="39" customHeight="1">
      <c r="A248" s="2"/>
      <c r="B248" s="74">
        <v>241</v>
      </c>
      <c r="C248" s="60"/>
      <c r="D248" s="11"/>
      <c r="E248" s="10"/>
      <c r="F248" s="11"/>
      <c r="G248" s="11"/>
      <c r="H248" s="61"/>
      <c r="I248" s="11"/>
      <c r="J248" s="38" t="b">
        <f t="shared" si="47"/>
        <v>0</v>
      </c>
      <c r="K248" s="67"/>
      <c r="L248" s="42" t="str">
        <f t="shared" si="36"/>
        <v/>
      </c>
      <c r="M248" s="41" t="str">
        <f t="shared" si="38"/>
        <v/>
      </c>
      <c r="N248" s="13"/>
      <c r="O248" s="45">
        <f t="shared" si="39"/>
        <v>0</v>
      </c>
      <c r="P248" s="45">
        <v>25700</v>
      </c>
      <c r="Q248" s="46">
        <f t="shared" si="40"/>
        <v>0</v>
      </c>
      <c r="R248" s="54" t="str">
        <f t="shared" si="41"/>
        <v/>
      </c>
      <c r="S248" s="55" t="str">
        <f t="shared" si="42"/>
        <v/>
      </c>
      <c r="T248" s="55" t="str">
        <f t="shared" si="43"/>
        <v/>
      </c>
      <c r="U248" s="56" t="str">
        <f t="shared" si="44"/>
        <v/>
      </c>
      <c r="V248" s="7"/>
      <c r="W248" s="8"/>
      <c r="X248" s="57" t="str">
        <f t="shared" si="45"/>
        <v/>
      </c>
      <c r="Y248" s="7"/>
      <c r="Z248" s="58" t="str">
        <f t="shared" si="37"/>
        <v/>
      </c>
      <c r="AA248" s="58">
        <f t="shared" si="46"/>
        <v>12</v>
      </c>
    </row>
    <row r="249" spans="1:27" ht="39" customHeight="1">
      <c r="A249" s="2"/>
      <c r="B249" s="74">
        <v>242</v>
      </c>
      <c r="C249" s="60"/>
      <c r="D249" s="11"/>
      <c r="E249" s="10"/>
      <c r="F249" s="11"/>
      <c r="G249" s="11"/>
      <c r="H249" s="61"/>
      <c r="I249" s="11"/>
      <c r="J249" s="38" t="b">
        <f t="shared" si="47"/>
        <v>0</v>
      </c>
      <c r="K249" s="67"/>
      <c r="L249" s="42" t="str">
        <f t="shared" si="36"/>
        <v/>
      </c>
      <c r="M249" s="41" t="str">
        <f t="shared" si="38"/>
        <v/>
      </c>
      <c r="N249" s="13"/>
      <c r="O249" s="45">
        <f t="shared" si="39"/>
        <v>0</v>
      </c>
      <c r="P249" s="45">
        <v>25700</v>
      </c>
      <c r="Q249" s="46">
        <f t="shared" si="40"/>
        <v>0</v>
      </c>
      <c r="R249" s="54" t="str">
        <f t="shared" si="41"/>
        <v/>
      </c>
      <c r="S249" s="55" t="str">
        <f t="shared" si="42"/>
        <v/>
      </c>
      <c r="T249" s="55" t="str">
        <f t="shared" si="43"/>
        <v/>
      </c>
      <c r="U249" s="56" t="str">
        <f t="shared" si="44"/>
        <v/>
      </c>
      <c r="V249" s="7"/>
      <c r="W249" s="8"/>
      <c r="X249" s="57" t="str">
        <f t="shared" si="45"/>
        <v/>
      </c>
      <c r="Y249" s="7"/>
      <c r="Z249" s="58" t="str">
        <f t="shared" si="37"/>
        <v/>
      </c>
      <c r="AA249" s="58">
        <f t="shared" si="46"/>
        <v>12</v>
      </c>
    </row>
    <row r="250" spans="1:27" ht="39" customHeight="1">
      <c r="A250" s="2"/>
      <c r="B250" s="74">
        <v>243</v>
      </c>
      <c r="C250" s="60"/>
      <c r="D250" s="11"/>
      <c r="E250" s="10"/>
      <c r="F250" s="11"/>
      <c r="G250" s="11"/>
      <c r="H250" s="61"/>
      <c r="I250" s="11"/>
      <c r="J250" s="38" t="b">
        <f t="shared" si="47"/>
        <v>0</v>
      </c>
      <c r="K250" s="67"/>
      <c r="L250" s="42" t="str">
        <f t="shared" si="36"/>
        <v/>
      </c>
      <c r="M250" s="41" t="str">
        <f t="shared" si="38"/>
        <v/>
      </c>
      <c r="N250" s="13"/>
      <c r="O250" s="45">
        <f t="shared" si="39"/>
        <v>0</v>
      </c>
      <c r="P250" s="45">
        <v>25700</v>
      </c>
      <c r="Q250" s="46">
        <f t="shared" si="40"/>
        <v>0</v>
      </c>
      <c r="R250" s="54" t="str">
        <f t="shared" si="41"/>
        <v/>
      </c>
      <c r="S250" s="55" t="str">
        <f t="shared" si="42"/>
        <v/>
      </c>
      <c r="T250" s="55" t="str">
        <f t="shared" si="43"/>
        <v/>
      </c>
      <c r="U250" s="56" t="str">
        <f t="shared" si="44"/>
        <v/>
      </c>
      <c r="V250" s="7"/>
      <c r="W250" s="8"/>
      <c r="X250" s="57" t="str">
        <f t="shared" si="45"/>
        <v/>
      </c>
      <c r="Y250" s="7"/>
      <c r="Z250" s="58" t="str">
        <f t="shared" si="37"/>
        <v/>
      </c>
      <c r="AA250" s="58">
        <f t="shared" si="46"/>
        <v>12</v>
      </c>
    </row>
    <row r="251" spans="1:27" ht="39" customHeight="1">
      <c r="A251" s="2"/>
      <c r="B251" s="74">
        <v>244</v>
      </c>
      <c r="C251" s="60"/>
      <c r="D251" s="11"/>
      <c r="E251" s="10"/>
      <c r="F251" s="11"/>
      <c r="G251" s="11"/>
      <c r="H251" s="61"/>
      <c r="I251" s="11"/>
      <c r="J251" s="38" t="b">
        <f t="shared" si="47"/>
        <v>0</v>
      </c>
      <c r="K251" s="67"/>
      <c r="L251" s="42" t="str">
        <f t="shared" si="36"/>
        <v/>
      </c>
      <c r="M251" s="41" t="str">
        <f t="shared" si="38"/>
        <v/>
      </c>
      <c r="N251" s="13"/>
      <c r="O251" s="45">
        <f t="shared" si="39"/>
        <v>0</v>
      </c>
      <c r="P251" s="45">
        <v>25700</v>
      </c>
      <c r="Q251" s="46">
        <f t="shared" si="40"/>
        <v>0</v>
      </c>
      <c r="R251" s="54" t="str">
        <f t="shared" si="41"/>
        <v/>
      </c>
      <c r="S251" s="55" t="str">
        <f t="shared" si="42"/>
        <v/>
      </c>
      <c r="T251" s="55" t="str">
        <f t="shared" si="43"/>
        <v/>
      </c>
      <c r="U251" s="56" t="str">
        <f t="shared" si="44"/>
        <v/>
      </c>
      <c r="V251" s="7"/>
      <c r="W251" s="8"/>
      <c r="X251" s="57" t="str">
        <f t="shared" si="45"/>
        <v/>
      </c>
      <c r="Y251" s="7"/>
      <c r="Z251" s="58" t="str">
        <f t="shared" si="37"/>
        <v/>
      </c>
      <c r="AA251" s="58">
        <f t="shared" si="46"/>
        <v>12</v>
      </c>
    </row>
    <row r="252" spans="1:27" ht="39" customHeight="1">
      <c r="A252" s="2"/>
      <c r="B252" s="74">
        <v>245</v>
      </c>
      <c r="C252" s="60"/>
      <c r="D252" s="11"/>
      <c r="E252" s="10"/>
      <c r="F252" s="11"/>
      <c r="G252" s="11"/>
      <c r="H252" s="61"/>
      <c r="I252" s="11"/>
      <c r="J252" s="38" t="b">
        <f t="shared" si="47"/>
        <v>0</v>
      </c>
      <c r="K252" s="67"/>
      <c r="L252" s="42" t="str">
        <f t="shared" si="36"/>
        <v/>
      </c>
      <c r="M252" s="41" t="str">
        <f t="shared" si="38"/>
        <v/>
      </c>
      <c r="N252" s="13"/>
      <c r="O252" s="45">
        <f t="shared" si="39"/>
        <v>0</v>
      </c>
      <c r="P252" s="45">
        <v>25700</v>
      </c>
      <c r="Q252" s="46">
        <f t="shared" si="40"/>
        <v>0</v>
      </c>
      <c r="R252" s="54" t="str">
        <f t="shared" si="41"/>
        <v/>
      </c>
      <c r="S252" s="55" t="str">
        <f t="shared" si="42"/>
        <v/>
      </c>
      <c r="T252" s="55" t="str">
        <f t="shared" si="43"/>
        <v/>
      </c>
      <c r="U252" s="56" t="str">
        <f t="shared" si="44"/>
        <v/>
      </c>
      <c r="V252" s="7"/>
      <c r="W252" s="8"/>
      <c r="X252" s="57" t="str">
        <f t="shared" si="45"/>
        <v/>
      </c>
      <c r="Y252" s="7"/>
      <c r="Z252" s="58" t="str">
        <f t="shared" si="37"/>
        <v/>
      </c>
      <c r="AA252" s="58">
        <f t="shared" si="46"/>
        <v>12</v>
      </c>
    </row>
    <row r="253" spans="1:27" ht="39" customHeight="1">
      <c r="A253" s="2"/>
      <c r="B253" s="74">
        <v>246</v>
      </c>
      <c r="C253" s="60"/>
      <c r="D253" s="11"/>
      <c r="E253" s="10"/>
      <c r="F253" s="11"/>
      <c r="G253" s="11"/>
      <c r="H253" s="61"/>
      <c r="I253" s="11"/>
      <c r="J253" s="38" t="b">
        <f t="shared" si="47"/>
        <v>0</v>
      </c>
      <c r="K253" s="67"/>
      <c r="L253" s="42" t="str">
        <f t="shared" si="36"/>
        <v/>
      </c>
      <c r="M253" s="41" t="str">
        <f t="shared" si="38"/>
        <v/>
      </c>
      <c r="N253" s="13"/>
      <c r="O253" s="45">
        <f t="shared" si="39"/>
        <v>0</v>
      </c>
      <c r="P253" s="45">
        <v>25700</v>
      </c>
      <c r="Q253" s="46">
        <f t="shared" si="40"/>
        <v>0</v>
      </c>
      <c r="R253" s="54" t="str">
        <f t="shared" si="41"/>
        <v/>
      </c>
      <c r="S253" s="55" t="str">
        <f t="shared" si="42"/>
        <v/>
      </c>
      <c r="T253" s="55" t="str">
        <f t="shared" si="43"/>
        <v/>
      </c>
      <c r="U253" s="56" t="str">
        <f t="shared" si="44"/>
        <v/>
      </c>
      <c r="V253" s="7"/>
      <c r="W253" s="8"/>
      <c r="X253" s="57" t="str">
        <f t="shared" si="45"/>
        <v/>
      </c>
      <c r="Y253" s="7"/>
      <c r="Z253" s="58" t="str">
        <f t="shared" si="37"/>
        <v/>
      </c>
      <c r="AA253" s="58">
        <f t="shared" si="46"/>
        <v>12</v>
      </c>
    </row>
    <row r="254" spans="1:27" ht="39" customHeight="1">
      <c r="A254" s="2"/>
      <c r="B254" s="74">
        <v>247</v>
      </c>
      <c r="C254" s="60"/>
      <c r="D254" s="11"/>
      <c r="E254" s="10"/>
      <c r="F254" s="11"/>
      <c r="G254" s="11"/>
      <c r="H254" s="61"/>
      <c r="I254" s="11"/>
      <c r="J254" s="38" t="b">
        <f t="shared" si="47"/>
        <v>0</v>
      </c>
      <c r="K254" s="67"/>
      <c r="L254" s="42" t="str">
        <f t="shared" si="36"/>
        <v/>
      </c>
      <c r="M254" s="41" t="str">
        <f t="shared" si="38"/>
        <v/>
      </c>
      <c r="N254" s="13"/>
      <c r="O254" s="45">
        <f t="shared" si="39"/>
        <v>0</v>
      </c>
      <c r="P254" s="45">
        <v>25700</v>
      </c>
      <c r="Q254" s="46">
        <f t="shared" si="40"/>
        <v>0</v>
      </c>
      <c r="R254" s="54" t="str">
        <f t="shared" si="41"/>
        <v/>
      </c>
      <c r="S254" s="55" t="str">
        <f t="shared" si="42"/>
        <v/>
      </c>
      <c r="T254" s="55" t="str">
        <f t="shared" si="43"/>
        <v/>
      </c>
      <c r="U254" s="56" t="str">
        <f t="shared" si="44"/>
        <v/>
      </c>
      <c r="V254" s="7"/>
      <c r="W254" s="8"/>
      <c r="X254" s="57" t="str">
        <f t="shared" si="45"/>
        <v/>
      </c>
      <c r="Y254" s="7"/>
      <c r="Z254" s="58" t="str">
        <f t="shared" si="37"/>
        <v/>
      </c>
      <c r="AA254" s="58">
        <f t="shared" si="46"/>
        <v>12</v>
      </c>
    </row>
    <row r="255" spans="1:27" ht="39" customHeight="1">
      <c r="A255" s="2"/>
      <c r="B255" s="74">
        <v>248</v>
      </c>
      <c r="C255" s="60"/>
      <c r="D255" s="11"/>
      <c r="E255" s="10"/>
      <c r="F255" s="11"/>
      <c r="G255" s="11"/>
      <c r="H255" s="61"/>
      <c r="I255" s="11"/>
      <c r="J255" s="38" t="b">
        <f t="shared" si="47"/>
        <v>0</v>
      </c>
      <c r="K255" s="67"/>
      <c r="L255" s="42" t="str">
        <f t="shared" si="36"/>
        <v/>
      </c>
      <c r="M255" s="41" t="str">
        <f t="shared" si="38"/>
        <v/>
      </c>
      <c r="N255" s="13"/>
      <c r="O255" s="45">
        <f t="shared" si="39"/>
        <v>0</v>
      </c>
      <c r="P255" s="45">
        <v>25700</v>
      </c>
      <c r="Q255" s="46">
        <f t="shared" si="40"/>
        <v>0</v>
      </c>
      <c r="R255" s="54" t="str">
        <f t="shared" si="41"/>
        <v/>
      </c>
      <c r="S255" s="55" t="str">
        <f t="shared" si="42"/>
        <v/>
      </c>
      <c r="T255" s="55" t="str">
        <f t="shared" si="43"/>
        <v/>
      </c>
      <c r="U255" s="56" t="str">
        <f t="shared" si="44"/>
        <v/>
      </c>
      <c r="V255" s="7"/>
      <c r="W255" s="8"/>
      <c r="X255" s="57" t="str">
        <f t="shared" si="45"/>
        <v/>
      </c>
      <c r="Y255" s="7"/>
      <c r="Z255" s="58" t="str">
        <f t="shared" si="37"/>
        <v/>
      </c>
      <c r="AA255" s="58">
        <f t="shared" si="46"/>
        <v>12</v>
      </c>
    </row>
    <row r="256" spans="1:27" ht="39" customHeight="1">
      <c r="A256" s="2"/>
      <c r="B256" s="74">
        <v>249</v>
      </c>
      <c r="C256" s="60"/>
      <c r="D256" s="11"/>
      <c r="E256" s="10"/>
      <c r="F256" s="11"/>
      <c r="G256" s="11"/>
      <c r="H256" s="61"/>
      <c r="I256" s="11"/>
      <c r="J256" s="38" t="b">
        <f t="shared" si="47"/>
        <v>0</v>
      </c>
      <c r="K256" s="67"/>
      <c r="L256" s="42" t="str">
        <f t="shared" si="36"/>
        <v/>
      </c>
      <c r="M256" s="41" t="str">
        <f t="shared" si="38"/>
        <v/>
      </c>
      <c r="N256" s="13"/>
      <c r="O256" s="45">
        <f t="shared" si="39"/>
        <v>0</v>
      </c>
      <c r="P256" s="45">
        <v>25700</v>
      </c>
      <c r="Q256" s="46">
        <f t="shared" si="40"/>
        <v>0</v>
      </c>
      <c r="R256" s="54" t="str">
        <f t="shared" si="41"/>
        <v/>
      </c>
      <c r="S256" s="55" t="str">
        <f t="shared" si="42"/>
        <v/>
      </c>
      <c r="T256" s="55" t="str">
        <f t="shared" si="43"/>
        <v/>
      </c>
      <c r="U256" s="56" t="str">
        <f t="shared" si="44"/>
        <v/>
      </c>
      <c r="V256" s="7"/>
      <c r="W256" s="8"/>
      <c r="X256" s="57" t="str">
        <f t="shared" si="45"/>
        <v/>
      </c>
      <c r="Y256" s="7"/>
      <c r="Z256" s="58" t="str">
        <f t="shared" si="37"/>
        <v/>
      </c>
      <c r="AA256" s="58">
        <f t="shared" si="46"/>
        <v>12</v>
      </c>
    </row>
    <row r="257" spans="1:27" ht="39" customHeight="1">
      <c r="A257" s="2"/>
      <c r="B257" s="74">
        <v>250</v>
      </c>
      <c r="C257" s="60"/>
      <c r="D257" s="11"/>
      <c r="E257" s="10"/>
      <c r="F257" s="11"/>
      <c r="G257" s="11"/>
      <c r="H257" s="61"/>
      <c r="I257" s="11"/>
      <c r="J257" s="38" t="b">
        <f t="shared" si="47"/>
        <v>0</v>
      </c>
      <c r="K257" s="67"/>
      <c r="L257" s="42" t="str">
        <f t="shared" si="36"/>
        <v/>
      </c>
      <c r="M257" s="41" t="str">
        <f t="shared" si="38"/>
        <v/>
      </c>
      <c r="N257" s="13"/>
      <c r="O257" s="45">
        <f t="shared" si="39"/>
        <v>0</v>
      </c>
      <c r="P257" s="45">
        <v>25700</v>
      </c>
      <c r="Q257" s="46">
        <f t="shared" si="40"/>
        <v>0</v>
      </c>
      <c r="R257" s="54" t="str">
        <f t="shared" si="41"/>
        <v/>
      </c>
      <c r="S257" s="55" t="str">
        <f t="shared" si="42"/>
        <v/>
      </c>
      <c r="T257" s="55" t="str">
        <f t="shared" si="43"/>
        <v/>
      </c>
      <c r="U257" s="56" t="str">
        <f t="shared" si="44"/>
        <v/>
      </c>
      <c r="V257" s="7"/>
      <c r="W257" s="8"/>
      <c r="X257" s="57" t="str">
        <f t="shared" si="45"/>
        <v/>
      </c>
      <c r="Y257" s="7"/>
      <c r="Z257" s="58" t="str">
        <f t="shared" si="37"/>
        <v/>
      </c>
      <c r="AA257" s="58">
        <f t="shared" si="46"/>
        <v>12</v>
      </c>
    </row>
    <row r="258" spans="1:27" ht="39" customHeight="1">
      <c r="A258" s="2"/>
      <c r="B258" s="74">
        <v>251</v>
      </c>
      <c r="C258" s="60"/>
      <c r="D258" s="11"/>
      <c r="E258" s="10"/>
      <c r="F258" s="11"/>
      <c r="G258" s="11"/>
      <c r="H258" s="61"/>
      <c r="I258" s="11"/>
      <c r="J258" s="38" t="b">
        <f t="shared" si="47"/>
        <v>0</v>
      </c>
      <c r="K258" s="67"/>
      <c r="L258" s="42" t="str">
        <f t="shared" si="36"/>
        <v/>
      </c>
      <c r="M258" s="41" t="str">
        <f t="shared" si="38"/>
        <v/>
      </c>
      <c r="N258" s="13"/>
      <c r="O258" s="45">
        <f t="shared" si="39"/>
        <v>0</v>
      </c>
      <c r="P258" s="45">
        <v>25700</v>
      </c>
      <c r="Q258" s="46">
        <f t="shared" si="40"/>
        <v>0</v>
      </c>
      <c r="R258" s="54" t="str">
        <f t="shared" si="41"/>
        <v/>
      </c>
      <c r="S258" s="55" t="str">
        <f t="shared" si="42"/>
        <v/>
      </c>
      <c r="T258" s="55" t="str">
        <f t="shared" si="43"/>
        <v/>
      </c>
      <c r="U258" s="56" t="str">
        <f t="shared" si="44"/>
        <v/>
      </c>
      <c r="V258" s="7"/>
      <c r="W258" s="8"/>
      <c r="X258" s="57" t="str">
        <f t="shared" si="45"/>
        <v/>
      </c>
      <c r="Y258" s="7"/>
      <c r="Z258" s="58" t="str">
        <f t="shared" si="37"/>
        <v/>
      </c>
      <c r="AA258" s="58">
        <f t="shared" si="46"/>
        <v>12</v>
      </c>
    </row>
    <row r="259" spans="1:27" ht="39" customHeight="1">
      <c r="A259" s="2"/>
      <c r="B259" s="74">
        <v>252</v>
      </c>
      <c r="C259" s="60"/>
      <c r="D259" s="11"/>
      <c r="E259" s="10"/>
      <c r="F259" s="11"/>
      <c r="G259" s="11"/>
      <c r="H259" s="61"/>
      <c r="I259" s="11"/>
      <c r="J259" s="38" t="b">
        <f t="shared" si="47"/>
        <v>0</v>
      </c>
      <c r="K259" s="67"/>
      <c r="L259" s="42" t="str">
        <f t="shared" si="36"/>
        <v/>
      </c>
      <c r="M259" s="41" t="str">
        <f t="shared" si="38"/>
        <v/>
      </c>
      <c r="N259" s="13"/>
      <c r="O259" s="45">
        <f t="shared" si="39"/>
        <v>0</v>
      </c>
      <c r="P259" s="45">
        <v>25700</v>
      </c>
      <c r="Q259" s="46">
        <f t="shared" si="40"/>
        <v>0</v>
      </c>
      <c r="R259" s="54" t="str">
        <f t="shared" si="41"/>
        <v/>
      </c>
      <c r="S259" s="55" t="str">
        <f t="shared" si="42"/>
        <v/>
      </c>
      <c r="T259" s="55" t="str">
        <f t="shared" si="43"/>
        <v/>
      </c>
      <c r="U259" s="56" t="str">
        <f t="shared" si="44"/>
        <v/>
      </c>
      <c r="V259" s="7"/>
      <c r="W259" s="8"/>
      <c r="X259" s="57" t="str">
        <f t="shared" si="45"/>
        <v/>
      </c>
      <c r="Y259" s="7"/>
      <c r="Z259" s="58" t="str">
        <f t="shared" si="37"/>
        <v/>
      </c>
      <c r="AA259" s="58">
        <f t="shared" si="46"/>
        <v>12</v>
      </c>
    </row>
    <row r="260" spans="1:27" s="100" customFormat="1" ht="39" customHeight="1">
      <c r="A260" s="3"/>
      <c r="B260" s="74">
        <v>253</v>
      </c>
      <c r="C260" s="60"/>
      <c r="D260" s="11"/>
      <c r="E260" s="10"/>
      <c r="F260" s="11"/>
      <c r="G260" s="11"/>
      <c r="H260" s="61"/>
      <c r="I260" s="11"/>
      <c r="J260" s="38" t="b">
        <f t="shared" si="47"/>
        <v>0</v>
      </c>
      <c r="K260" s="67"/>
      <c r="L260" s="42" t="str">
        <f t="shared" si="36"/>
        <v/>
      </c>
      <c r="M260" s="41" t="str">
        <f t="shared" si="38"/>
        <v/>
      </c>
      <c r="N260" s="13"/>
      <c r="O260" s="45">
        <f t="shared" si="39"/>
        <v>0</v>
      </c>
      <c r="P260" s="45">
        <v>25700</v>
      </c>
      <c r="Q260" s="46">
        <f t="shared" si="40"/>
        <v>0</v>
      </c>
      <c r="R260" s="54" t="str">
        <f t="shared" si="41"/>
        <v/>
      </c>
      <c r="S260" s="55" t="str">
        <f t="shared" si="42"/>
        <v/>
      </c>
      <c r="T260" s="55" t="str">
        <f t="shared" si="43"/>
        <v/>
      </c>
      <c r="U260" s="56" t="str">
        <f t="shared" si="44"/>
        <v/>
      </c>
      <c r="V260" s="7"/>
      <c r="W260" s="8"/>
      <c r="X260" s="57" t="str">
        <f t="shared" si="45"/>
        <v/>
      </c>
      <c r="Y260" s="7"/>
      <c r="Z260" s="58" t="str">
        <f t="shared" si="37"/>
        <v/>
      </c>
      <c r="AA260" s="58">
        <f t="shared" si="46"/>
        <v>12</v>
      </c>
    </row>
    <row r="261" spans="1:27" s="100" customFormat="1" ht="39" customHeight="1">
      <c r="A261" s="3"/>
      <c r="B261" s="74">
        <v>254</v>
      </c>
      <c r="C261" s="60"/>
      <c r="D261" s="11"/>
      <c r="E261" s="10"/>
      <c r="F261" s="11"/>
      <c r="G261" s="11"/>
      <c r="H261" s="61"/>
      <c r="I261" s="11"/>
      <c r="J261" s="38" t="b">
        <f t="shared" si="47"/>
        <v>0</v>
      </c>
      <c r="K261" s="67"/>
      <c r="L261" s="42" t="str">
        <f t="shared" si="36"/>
        <v/>
      </c>
      <c r="M261" s="41" t="str">
        <f t="shared" si="38"/>
        <v/>
      </c>
      <c r="N261" s="13"/>
      <c r="O261" s="45">
        <f t="shared" si="39"/>
        <v>0</v>
      </c>
      <c r="P261" s="45">
        <v>25700</v>
      </c>
      <c r="Q261" s="46">
        <f t="shared" si="40"/>
        <v>0</v>
      </c>
      <c r="R261" s="54" t="str">
        <f t="shared" si="41"/>
        <v/>
      </c>
      <c r="S261" s="55" t="str">
        <f t="shared" si="42"/>
        <v/>
      </c>
      <c r="T261" s="55" t="str">
        <f t="shared" si="43"/>
        <v/>
      </c>
      <c r="U261" s="56" t="str">
        <f t="shared" si="44"/>
        <v/>
      </c>
      <c r="V261" s="7"/>
      <c r="W261" s="8"/>
      <c r="X261" s="57" t="str">
        <f t="shared" si="45"/>
        <v/>
      </c>
      <c r="Y261" s="7"/>
      <c r="Z261" s="58" t="str">
        <f t="shared" si="37"/>
        <v/>
      </c>
      <c r="AA261" s="58">
        <f t="shared" si="46"/>
        <v>12</v>
      </c>
    </row>
    <row r="262" spans="1:27" s="100" customFormat="1" ht="39" customHeight="1">
      <c r="A262" s="3"/>
      <c r="B262" s="74">
        <v>255</v>
      </c>
      <c r="C262" s="60"/>
      <c r="D262" s="11"/>
      <c r="E262" s="10"/>
      <c r="F262" s="11"/>
      <c r="G262" s="11"/>
      <c r="H262" s="61"/>
      <c r="I262" s="11"/>
      <c r="J262" s="38" t="b">
        <f t="shared" si="47"/>
        <v>0</v>
      </c>
      <c r="K262" s="67"/>
      <c r="L262" s="42" t="str">
        <f t="shared" si="36"/>
        <v/>
      </c>
      <c r="M262" s="41" t="str">
        <f t="shared" si="38"/>
        <v/>
      </c>
      <c r="N262" s="13"/>
      <c r="O262" s="45">
        <f t="shared" si="39"/>
        <v>0</v>
      </c>
      <c r="P262" s="45">
        <v>25700</v>
      </c>
      <c r="Q262" s="46">
        <f t="shared" si="40"/>
        <v>0</v>
      </c>
      <c r="R262" s="54" t="str">
        <f t="shared" si="41"/>
        <v/>
      </c>
      <c r="S262" s="55" t="str">
        <f t="shared" si="42"/>
        <v/>
      </c>
      <c r="T262" s="55" t="str">
        <f t="shared" si="43"/>
        <v/>
      </c>
      <c r="U262" s="56" t="str">
        <f t="shared" si="44"/>
        <v/>
      </c>
      <c r="V262" s="7"/>
      <c r="W262" s="8"/>
      <c r="X262" s="57" t="str">
        <f t="shared" si="45"/>
        <v/>
      </c>
      <c r="Y262" s="7"/>
      <c r="Z262" s="58" t="str">
        <f t="shared" si="37"/>
        <v/>
      </c>
      <c r="AA262" s="58">
        <f t="shared" si="46"/>
        <v>12</v>
      </c>
    </row>
    <row r="263" spans="1:27" s="100" customFormat="1" ht="39" customHeight="1">
      <c r="A263" s="3"/>
      <c r="B263" s="74">
        <v>256</v>
      </c>
      <c r="C263" s="60"/>
      <c r="D263" s="11"/>
      <c r="E263" s="10"/>
      <c r="F263" s="11"/>
      <c r="G263" s="11"/>
      <c r="H263" s="61"/>
      <c r="I263" s="11"/>
      <c r="J263" s="38" t="b">
        <f t="shared" si="47"/>
        <v>0</v>
      </c>
      <c r="K263" s="67"/>
      <c r="L263" s="42" t="str">
        <f t="shared" si="36"/>
        <v/>
      </c>
      <c r="M263" s="41" t="str">
        <f t="shared" si="38"/>
        <v/>
      </c>
      <c r="N263" s="13"/>
      <c r="O263" s="45">
        <f t="shared" si="39"/>
        <v>0</v>
      </c>
      <c r="P263" s="45">
        <v>25700</v>
      </c>
      <c r="Q263" s="46">
        <f t="shared" si="40"/>
        <v>0</v>
      </c>
      <c r="R263" s="54" t="str">
        <f t="shared" si="41"/>
        <v/>
      </c>
      <c r="S263" s="55" t="str">
        <f t="shared" si="42"/>
        <v/>
      </c>
      <c r="T263" s="55" t="str">
        <f t="shared" si="43"/>
        <v/>
      </c>
      <c r="U263" s="56" t="str">
        <f t="shared" si="44"/>
        <v/>
      </c>
      <c r="V263" s="7"/>
      <c r="W263" s="8"/>
      <c r="X263" s="57" t="str">
        <f t="shared" si="45"/>
        <v/>
      </c>
      <c r="Y263" s="7"/>
      <c r="Z263" s="58" t="str">
        <f t="shared" si="37"/>
        <v/>
      </c>
      <c r="AA263" s="58">
        <f t="shared" si="46"/>
        <v>12</v>
      </c>
    </row>
    <row r="264" spans="1:27" s="100" customFormat="1" ht="39" customHeight="1">
      <c r="A264" s="3"/>
      <c r="B264" s="74">
        <v>257</v>
      </c>
      <c r="C264" s="60"/>
      <c r="D264" s="11"/>
      <c r="E264" s="10"/>
      <c r="F264" s="11"/>
      <c r="G264" s="11"/>
      <c r="H264" s="61"/>
      <c r="I264" s="11"/>
      <c r="J264" s="38" t="b">
        <f t="shared" si="47"/>
        <v>0</v>
      </c>
      <c r="K264" s="67"/>
      <c r="L264" s="42" t="str">
        <f t="shared" ref="L264:L307" si="48">IF(SUM(T264:U264,X264,Y264:Y264)=0,"",SUM(T264:U264,X264,Y264:Y264))</f>
        <v/>
      </c>
      <c r="M264" s="41" t="str">
        <f t="shared" si="38"/>
        <v/>
      </c>
      <c r="N264" s="13"/>
      <c r="O264" s="45">
        <f t="shared" si="39"/>
        <v>0</v>
      </c>
      <c r="P264" s="45">
        <v>25700</v>
      </c>
      <c r="Q264" s="46">
        <f t="shared" si="40"/>
        <v>0</v>
      </c>
      <c r="R264" s="54" t="str">
        <f t="shared" si="41"/>
        <v/>
      </c>
      <c r="S264" s="55" t="str">
        <f t="shared" si="42"/>
        <v/>
      </c>
      <c r="T264" s="55" t="str">
        <f t="shared" si="43"/>
        <v/>
      </c>
      <c r="U264" s="56" t="str">
        <f t="shared" si="44"/>
        <v/>
      </c>
      <c r="V264" s="7"/>
      <c r="W264" s="8"/>
      <c r="X264" s="57" t="str">
        <f t="shared" si="45"/>
        <v/>
      </c>
      <c r="Y264" s="7"/>
      <c r="Z264" s="58" t="str">
        <f t="shared" ref="Z264:Z307" si="49">IF(H264="在園のまま市内へ転入",(YEAR($R$3)-YEAR(G264))*12+MONTH($R$3)-MONTH(G264)+1,"")</f>
        <v/>
      </c>
      <c r="AA264" s="58">
        <f t="shared" si="46"/>
        <v>12</v>
      </c>
    </row>
    <row r="265" spans="1:27" s="100" customFormat="1" ht="39" customHeight="1">
      <c r="A265" s="3"/>
      <c r="B265" s="74">
        <v>258</v>
      </c>
      <c r="C265" s="60"/>
      <c r="D265" s="11"/>
      <c r="E265" s="10"/>
      <c r="F265" s="11"/>
      <c r="G265" s="11"/>
      <c r="H265" s="61"/>
      <c r="I265" s="11"/>
      <c r="J265" s="38" t="b">
        <f t="shared" si="47"/>
        <v>0</v>
      </c>
      <c r="K265" s="67"/>
      <c r="L265" s="42" t="str">
        <f t="shared" si="48"/>
        <v/>
      </c>
      <c r="M265" s="41" t="str">
        <f t="shared" ref="M265:M307" si="50">IF(L265="","",ROUNDDOWN(K265/L265,0))</f>
        <v/>
      </c>
      <c r="N265" s="13"/>
      <c r="O265" s="45">
        <f t="shared" ref="O265:O307" si="51">SUM(M265:N265)</f>
        <v>0</v>
      </c>
      <c r="P265" s="45">
        <v>25700</v>
      </c>
      <c r="Q265" s="46">
        <f t="shared" ref="Q265:Q307" si="52">IF(J265="対象",IF(O265&gt;P265,P265,O265),0)</f>
        <v>0</v>
      </c>
      <c r="R265" s="54" t="str">
        <f t="shared" ref="R265:R307" si="53">IF(H265="在園",(YEAR($R$3)-YEAR(F265))*12+MONTH($R$3)-MONTH(F265)+1,"")</f>
        <v/>
      </c>
      <c r="S265" s="55" t="str">
        <f t="shared" ref="S265:S307" si="54">IF(R265&gt;12,"",R265)</f>
        <v/>
      </c>
      <c r="T265" s="55" t="str">
        <f t="shared" ref="T265:T307" si="55">IF(H265="在園",IF(R265&gt;12,12,R265),"")</f>
        <v/>
      </c>
      <c r="U265" s="56" t="str">
        <f t="shared" ref="U265:U307" si="56">IF(H265="在園のまま市内へ転入",AA265,"")</f>
        <v/>
      </c>
      <c r="V265" s="7"/>
      <c r="W265" s="8"/>
      <c r="X265" s="57" t="str">
        <f t="shared" ref="X265:X306" si="57">IF(AND(OR(H265="休園",H265="復園"),SUM(V265+W265)&gt;0),SUM(V265+W265),"")</f>
        <v/>
      </c>
      <c r="Y265" s="7"/>
      <c r="Z265" s="58" t="str">
        <f t="shared" si="49"/>
        <v/>
      </c>
      <c r="AA265" s="58">
        <f t="shared" ref="AA265:AA307" si="58">IF(Z265&gt;12,12,Z265)</f>
        <v>12</v>
      </c>
    </row>
    <row r="266" spans="1:27" s="100" customFormat="1" ht="39" customHeight="1">
      <c r="A266" s="3"/>
      <c r="B266" s="74">
        <v>259</v>
      </c>
      <c r="C266" s="60"/>
      <c r="D266" s="11"/>
      <c r="E266" s="10"/>
      <c r="F266" s="11"/>
      <c r="G266" s="11"/>
      <c r="H266" s="61"/>
      <c r="I266" s="11"/>
      <c r="J266" s="38" t="b">
        <f t="shared" ref="J266:J307" si="59">IF(OR(H266="在園",H266="在園のまま市内へ転入",H266="復園",H266="その他1（支給対象）"),"対象",IF(OR(H266="退園",H266="在園のまま市外へ転出",H266="休園",H266="入園キャンセル",H266="その他２（支給対象外）"),"対象外"))</f>
        <v>0</v>
      </c>
      <c r="K266" s="67"/>
      <c r="L266" s="42" t="str">
        <f t="shared" si="48"/>
        <v/>
      </c>
      <c r="M266" s="41" t="str">
        <f t="shared" si="50"/>
        <v/>
      </c>
      <c r="N266" s="13"/>
      <c r="O266" s="45">
        <f t="shared" si="51"/>
        <v>0</v>
      </c>
      <c r="P266" s="45">
        <v>25700</v>
      </c>
      <c r="Q266" s="46">
        <f t="shared" si="52"/>
        <v>0</v>
      </c>
      <c r="R266" s="54" t="str">
        <f t="shared" si="53"/>
        <v/>
      </c>
      <c r="S266" s="55" t="str">
        <f t="shared" si="54"/>
        <v/>
      </c>
      <c r="T266" s="55" t="str">
        <f t="shared" si="55"/>
        <v/>
      </c>
      <c r="U266" s="56" t="str">
        <f t="shared" si="56"/>
        <v/>
      </c>
      <c r="V266" s="7"/>
      <c r="W266" s="8"/>
      <c r="X266" s="57" t="str">
        <f t="shared" si="57"/>
        <v/>
      </c>
      <c r="Y266" s="7"/>
      <c r="Z266" s="58" t="str">
        <f t="shared" si="49"/>
        <v/>
      </c>
      <c r="AA266" s="58">
        <f t="shared" si="58"/>
        <v>12</v>
      </c>
    </row>
    <row r="267" spans="1:27" s="100" customFormat="1" ht="39" customHeight="1">
      <c r="A267" s="3"/>
      <c r="B267" s="74">
        <v>260</v>
      </c>
      <c r="C267" s="60"/>
      <c r="D267" s="11"/>
      <c r="E267" s="10"/>
      <c r="F267" s="11"/>
      <c r="G267" s="11"/>
      <c r="H267" s="61"/>
      <c r="I267" s="11"/>
      <c r="J267" s="38" t="b">
        <f t="shared" si="59"/>
        <v>0</v>
      </c>
      <c r="K267" s="67"/>
      <c r="L267" s="42" t="str">
        <f t="shared" si="48"/>
        <v/>
      </c>
      <c r="M267" s="41" t="str">
        <f t="shared" si="50"/>
        <v/>
      </c>
      <c r="N267" s="13"/>
      <c r="O267" s="45">
        <f t="shared" si="51"/>
        <v>0</v>
      </c>
      <c r="P267" s="45">
        <v>25700</v>
      </c>
      <c r="Q267" s="46">
        <f t="shared" si="52"/>
        <v>0</v>
      </c>
      <c r="R267" s="54" t="str">
        <f t="shared" si="53"/>
        <v/>
      </c>
      <c r="S267" s="55" t="str">
        <f t="shared" si="54"/>
        <v/>
      </c>
      <c r="T267" s="55" t="str">
        <f t="shared" si="55"/>
        <v/>
      </c>
      <c r="U267" s="56" t="str">
        <f t="shared" si="56"/>
        <v/>
      </c>
      <c r="V267" s="7"/>
      <c r="W267" s="8"/>
      <c r="X267" s="57" t="str">
        <f t="shared" si="57"/>
        <v/>
      </c>
      <c r="Y267" s="7"/>
      <c r="Z267" s="58" t="str">
        <f t="shared" si="49"/>
        <v/>
      </c>
      <c r="AA267" s="58">
        <f t="shared" si="58"/>
        <v>12</v>
      </c>
    </row>
    <row r="268" spans="1:27" s="100" customFormat="1" ht="39" customHeight="1">
      <c r="A268" s="3"/>
      <c r="B268" s="74">
        <v>261</v>
      </c>
      <c r="C268" s="60"/>
      <c r="D268" s="11"/>
      <c r="E268" s="10"/>
      <c r="F268" s="11"/>
      <c r="G268" s="11"/>
      <c r="H268" s="61"/>
      <c r="I268" s="11"/>
      <c r="J268" s="38" t="b">
        <f t="shared" si="59"/>
        <v>0</v>
      </c>
      <c r="K268" s="67"/>
      <c r="L268" s="42" t="str">
        <f t="shared" si="48"/>
        <v/>
      </c>
      <c r="M268" s="41" t="str">
        <f t="shared" si="50"/>
        <v/>
      </c>
      <c r="N268" s="13"/>
      <c r="O268" s="45">
        <f t="shared" si="51"/>
        <v>0</v>
      </c>
      <c r="P268" s="45">
        <v>25700</v>
      </c>
      <c r="Q268" s="46">
        <f t="shared" si="52"/>
        <v>0</v>
      </c>
      <c r="R268" s="54" t="str">
        <f t="shared" si="53"/>
        <v/>
      </c>
      <c r="S268" s="55" t="str">
        <f t="shared" si="54"/>
        <v/>
      </c>
      <c r="T268" s="55" t="str">
        <f t="shared" si="55"/>
        <v/>
      </c>
      <c r="U268" s="56" t="str">
        <f t="shared" si="56"/>
        <v/>
      </c>
      <c r="V268" s="7"/>
      <c r="W268" s="8"/>
      <c r="X268" s="57" t="str">
        <f t="shared" si="57"/>
        <v/>
      </c>
      <c r="Y268" s="7"/>
      <c r="Z268" s="58" t="str">
        <f t="shared" si="49"/>
        <v/>
      </c>
      <c r="AA268" s="58">
        <f t="shared" si="58"/>
        <v>12</v>
      </c>
    </row>
    <row r="269" spans="1:27" s="100" customFormat="1" ht="39" customHeight="1">
      <c r="A269" s="3"/>
      <c r="B269" s="74">
        <v>262</v>
      </c>
      <c r="C269" s="60"/>
      <c r="D269" s="11"/>
      <c r="E269" s="10"/>
      <c r="F269" s="11"/>
      <c r="G269" s="11"/>
      <c r="H269" s="61"/>
      <c r="I269" s="11"/>
      <c r="J269" s="38" t="b">
        <f t="shared" si="59"/>
        <v>0</v>
      </c>
      <c r="K269" s="67"/>
      <c r="L269" s="42" t="str">
        <f t="shared" si="48"/>
        <v/>
      </c>
      <c r="M269" s="41" t="str">
        <f t="shared" si="50"/>
        <v/>
      </c>
      <c r="N269" s="13"/>
      <c r="O269" s="45">
        <f t="shared" si="51"/>
        <v>0</v>
      </c>
      <c r="P269" s="45">
        <v>25700</v>
      </c>
      <c r="Q269" s="46">
        <f t="shared" si="52"/>
        <v>0</v>
      </c>
      <c r="R269" s="54" t="str">
        <f t="shared" si="53"/>
        <v/>
      </c>
      <c r="S269" s="55" t="str">
        <f t="shared" si="54"/>
        <v/>
      </c>
      <c r="T269" s="55" t="str">
        <f t="shared" si="55"/>
        <v/>
      </c>
      <c r="U269" s="56" t="str">
        <f t="shared" si="56"/>
        <v/>
      </c>
      <c r="V269" s="7"/>
      <c r="W269" s="8"/>
      <c r="X269" s="57" t="str">
        <f t="shared" si="57"/>
        <v/>
      </c>
      <c r="Y269" s="7"/>
      <c r="Z269" s="58" t="str">
        <f t="shared" si="49"/>
        <v/>
      </c>
      <c r="AA269" s="58">
        <f t="shared" si="58"/>
        <v>12</v>
      </c>
    </row>
    <row r="270" spans="1:27" s="100" customFormat="1" ht="39" customHeight="1">
      <c r="A270" s="3"/>
      <c r="B270" s="74">
        <v>263</v>
      </c>
      <c r="C270" s="60"/>
      <c r="D270" s="11"/>
      <c r="E270" s="10"/>
      <c r="F270" s="11"/>
      <c r="G270" s="11"/>
      <c r="H270" s="61"/>
      <c r="I270" s="11"/>
      <c r="J270" s="38" t="b">
        <f t="shared" si="59"/>
        <v>0</v>
      </c>
      <c r="K270" s="67"/>
      <c r="L270" s="42" t="str">
        <f t="shared" si="48"/>
        <v/>
      </c>
      <c r="M270" s="41" t="str">
        <f t="shared" si="50"/>
        <v/>
      </c>
      <c r="N270" s="13"/>
      <c r="O270" s="45">
        <f t="shared" si="51"/>
        <v>0</v>
      </c>
      <c r="P270" s="45">
        <v>25700</v>
      </c>
      <c r="Q270" s="46">
        <f t="shared" si="52"/>
        <v>0</v>
      </c>
      <c r="R270" s="54" t="str">
        <f t="shared" si="53"/>
        <v/>
      </c>
      <c r="S270" s="55" t="str">
        <f t="shared" si="54"/>
        <v/>
      </c>
      <c r="T270" s="55" t="str">
        <f t="shared" si="55"/>
        <v/>
      </c>
      <c r="U270" s="56" t="str">
        <f t="shared" si="56"/>
        <v/>
      </c>
      <c r="V270" s="7"/>
      <c r="W270" s="8"/>
      <c r="X270" s="57" t="str">
        <f t="shared" si="57"/>
        <v/>
      </c>
      <c r="Y270" s="7"/>
      <c r="Z270" s="58" t="str">
        <f t="shared" si="49"/>
        <v/>
      </c>
      <c r="AA270" s="58">
        <f t="shared" si="58"/>
        <v>12</v>
      </c>
    </row>
    <row r="271" spans="1:27" s="100" customFormat="1" ht="39" customHeight="1">
      <c r="A271" s="3"/>
      <c r="B271" s="74">
        <v>264</v>
      </c>
      <c r="C271" s="60"/>
      <c r="D271" s="11"/>
      <c r="E271" s="10"/>
      <c r="F271" s="11"/>
      <c r="G271" s="11"/>
      <c r="H271" s="61"/>
      <c r="I271" s="11"/>
      <c r="J271" s="38" t="b">
        <f t="shared" si="59"/>
        <v>0</v>
      </c>
      <c r="K271" s="67"/>
      <c r="L271" s="42" t="str">
        <f t="shared" si="48"/>
        <v/>
      </c>
      <c r="M271" s="41" t="str">
        <f t="shared" si="50"/>
        <v/>
      </c>
      <c r="N271" s="13"/>
      <c r="O271" s="45">
        <f t="shared" si="51"/>
        <v>0</v>
      </c>
      <c r="P271" s="45">
        <v>25700</v>
      </c>
      <c r="Q271" s="46">
        <f t="shared" si="52"/>
        <v>0</v>
      </c>
      <c r="R271" s="54" t="str">
        <f t="shared" si="53"/>
        <v/>
      </c>
      <c r="S271" s="55" t="str">
        <f t="shared" si="54"/>
        <v/>
      </c>
      <c r="T271" s="55" t="str">
        <f t="shared" si="55"/>
        <v/>
      </c>
      <c r="U271" s="56" t="str">
        <f t="shared" si="56"/>
        <v/>
      </c>
      <c r="V271" s="7"/>
      <c r="W271" s="8"/>
      <c r="X271" s="57" t="str">
        <f t="shared" si="57"/>
        <v/>
      </c>
      <c r="Y271" s="7"/>
      <c r="Z271" s="58" t="str">
        <f t="shared" si="49"/>
        <v/>
      </c>
      <c r="AA271" s="58">
        <f t="shared" si="58"/>
        <v>12</v>
      </c>
    </row>
    <row r="272" spans="1:27" s="100" customFormat="1" ht="39" customHeight="1">
      <c r="A272" s="3"/>
      <c r="B272" s="74">
        <v>265</v>
      </c>
      <c r="C272" s="60"/>
      <c r="D272" s="11"/>
      <c r="E272" s="10"/>
      <c r="F272" s="11"/>
      <c r="G272" s="11"/>
      <c r="H272" s="61"/>
      <c r="I272" s="11"/>
      <c r="J272" s="38" t="b">
        <f t="shared" si="59"/>
        <v>0</v>
      </c>
      <c r="K272" s="67"/>
      <c r="L272" s="42" t="str">
        <f t="shared" si="48"/>
        <v/>
      </c>
      <c r="M272" s="41" t="str">
        <f t="shared" si="50"/>
        <v/>
      </c>
      <c r="N272" s="13"/>
      <c r="O272" s="45">
        <f t="shared" si="51"/>
        <v>0</v>
      </c>
      <c r="P272" s="45">
        <v>25700</v>
      </c>
      <c r="Q272" s="46">
        <f t="shared" si="52"/>
        <v>0</v>
      </c>
      <c r="R272" s="54" t="str">
        <f t="shared" si="53"/>
        <v/>
      </c>
      <c r="S272" s="55" t="str">
        <f t="shared" si="54"/>
        <v/>
      </c>
      <c r="T272" s="55" t="str">
        <f t="shared" si="55"/>
        <v/>
      </c>
      <c r="U272" s="56" t="str">
        <f t="shared" si="56"/>
        <v/>
      </c>
      <c r="V272" s="7"/>
      <c r="W272" s="8"/>
      <c r="X272" s="57" t="str">
        <f t="shared" si="57"/>
        <v/>
      </c>
      <c r="Y272" s="7"/>
      <c r="Z272" s="58" t="str">
        <f t="shared" si="49"/>
        <v/>
      </c>
      <c r="AA272" s="58">
        <f t="shared" si="58"/>
        <v>12</v>
      </c>
    </row>
    <row r="273" spans="1:27" s="100" customFormat="1" ht="39" customHeight="1">
      <c r="A273" s="3"/>
      <c r="B273" s="74">
        <v>266</v>
      </c>
      <c r="C273" s="60"/>
      <c r="D273" s="11"/>
      <c r="E273" s="10"/>
      <c r="F273" s="11"/>
      <c r="G273" s="11"/>
      <c r="H273" s="61"/>
      <c r="I273" s="11"/>
      <c r="J273" s="38" t="b">
        <f t="shared" si="59"/>
        <v>0</v>
      </c>
      <c r="K273" s="67"/>
      <c r="L273" s="42" t="str">
        <f t="shared" si="48"/>
        <v/>
      </c>
      <c r="M273" s="41" t="str">
        <f t="shared" si="50"/>
        <v/>
      </c>
      <c r="N273" s="13"/>
      <c r="O273" s="45">
        <f t="shared" si="51"/>
        <v>0</v>
      </c>
      <c r="P273" s="45">
        <v>25700</v>
      </c>
      <c r="Q273" s="46">
        <f t="shared" si="52"/>
        <v>0</v>
      </c>
      <c r="R273" s="54" t="str">
        <f t="shared" si="53"/>
        <v/>
      </c>
      <c r="S273" s="55" t="str">
        <f t="shared" si="54"/>
        <v/>
      </c>
      <c r="T273" s="55" t="str">
        <f t="shared" si="55"/>
        <v/>
      </c>
      <c r="U273" s="56" t="str">
        <f t="shared" si="56"/>
        <v/>
      </c>
      <c r="V273" s="7"/>
      <c r="W273" s="8"/>
      <c r="X273" s="57" t="str">
        <f t="shared" si="57"/>
        <v/>
      </c>
      <c r="Y273" s="7"/>
      <c r="Z273" s="58" t="str">
        <f t="shared" si="49"/>
        <v/>
      </c>
      <c r="AA273" s="58">
        <f t="shared" si="58"/>
        <v>12</v>
      </c>
    </row>
    <row r="274" spans="1:27" s="100" customFormat="1" ht="39" customHeight="1">
      <c r="A274" s="3"/>
      <c r="B274" s="74">
        <v>267</v>
      </c>
      <c r="C274" s="60"/>
      <c r="D274" s="11"/>
      <c r="E274" s="10"/>
      <c r="F274" s="11"/>
      <c r="G274" s="11"/>
      <c r="H274" s="61"/>
      <c r="I274" s="11"/>
      <c r="J274" s="38" t="b">
        <f t="shared" si="59"/>
        <v>0</v>
      </c>
      <c r="K274" s="67"/>
      <c r="L274" s="42" t="str">
        <f t="shared" si="48"/>
        <v/>
      </c>
      <c r="M274" s="41" t="str">
        <f t="shared" si="50"/>
        <v/>
      </c>
      <c r="N274" s="13"/>
      <c r="O274" s="45">
        <f t="shared" si="51"/>
        <v>0</v>
      </c>
      <c r="P274" s="45">
        <v>25700</v>
      </c>
      <c r="Q274" s="46">
        <f t="shared" si="52"/>
        <v>0</v>
      </c>
      <c r="R274" s="54" t="str">
        <f t="shared" si="53"/>
        <v/>
      </c>
      <c r="S274" s="55" t="str">
        <f t="shared" si="54"/>
        <v/>
      </c>
      <c r="T274" s="55" t="str">
        <f t="shared" si="55"/>
        <v/>
      </c>
      <c r="U274" s="56" t="str">
        <f t="shared" si="56"/>
        <v/>
      </c>
      <c r="V274" s="7"/>
      <c r="W274" s="8"/>
      <c r="X274" s="57" t="str">
        <f t="shared" si="57"/>
        <v/>
      </c>
      <c r="Y274" s="7"/>
      <c r="Z274" s="58" t="str">
        <f t="shared" si="49"/>
        <v/>
      </c>
      <c r="AA274" s="58">
        <f t="shared" si="58"/>
        <v>12</v>
      </c>
    </row>
    <row r="275" spans="1:27" s="100" customFormat="1" ht="39" customHeight="1">
      <c r="A275" s="3"/>
      <c r="B275" s="74">
        <v>268</v>
      </c>
      <c r="C275" s="60"/>
      <c r="D275" s="11"/>
      <c r="E275" s="10"/>
      <c r="F275" s="11"/>
      <c r="G275" s="11"/>
      <c r="H275" s="61"/>
      <c r="I275" s="11"/>
      <c r="J275" s="38" t="b">
        <f t="shared" si="59"/>
        <v>0</v>
      </c>
      <c r="K275" s="67"/>
      <c r="L275" s="42" t="str">
        <f t="shared" si="48"/>
        <v/>
      </c>
      <c r="M275" s="41" t="str">
        <f t="shared" si="50"/>
        <v/>
      </c>
      <c r="N275" s="13"/>
      <c r="O275" s="45">
        <f t="shared" si="51"/>
        <v>0</v>
      </c>
      <c r="P275" s="45">
        <v>25700</v>
      </c>
      <c r="Q275" s="46">
        <f t="shared" si="52"/>
        <v>0</v>
      </c>
      <c r="R275" s="54" t="str">
        <f t="shared" si="53"/>
        <v/>
      </c>
      <c r="S275" s="55" t="str">
        <f t="shared" si="54"/>
        <v/>
      </c>
      <c r="T275" s="55" t="str">
        <f t="shared" si="55"/>
        <v/>
      </c>
      <c r="U275" s="56" t="str">
        <f t="shared" si="56"/>
        <v/>
      </c>
      <c r="V275" s="7"/>
      <c r="W275" s="8"/>
      <c r="X275" s="57" t="str">
        <f t="shared" si="57"/>
        <v/>
      </c>
      <c r="Y275" s="7"/>
      <c r="Z275" s="58" t="str">
        <f t="shared" si="49"/>
        <v/>
      </c>
      <c r="AA275" s="58">
        <f t="shared" si="58"/>
        <v>12</v>
      </c>
    </row>
    <row r="276" spans="1:27" s="100" customFormat="1" ht="39" customHeight="1">
      <c r="A276" s="3"/>
      <c r="B276" s="74">
        <v>269</v>
      </c>
      <c r="C276" s="60"/>
      <c r="D276" s="11"/>
      <c r="E276" s="10"/>
      <c r="F276" s="11"/>
      <c r="G276" s="11"/>
      <c r="H276" s="61"/>
      <c r="I276" s="11"/>
      <c r="J276" s="38" t="b">
        <f t="shared" si="59"/>
        <v>0</v>
      </c>
      <c r="K276" s="67"/>
      <c r="L276" s="42" t="str">
        <f t="shared" si="48"/>
        <v/>
      </c>
      <c r="M276" s="41" t="str">
        <f t="shared" si="50"/>
        <v/>
      </c>
      <c r="N276" s="13"/>
      <c r="O276" s="45">
        <f t="shared" si="51"/>
        <v>0</v>
      </c>
      <c r="P276" s="45">
        <v>25700</v>
      </c>
      <c r="Q276" s="46">
        <f t="shared" si="52"/>
        <v>0</v>
      </c>
      <c r="R276" s="54" t="str">
        <f t="shared" si="53"/>
        <v/>
      </c>
      <c r="S276" s="55" t="str">
        <f t="shared" si="54"/>
        <v/>
      </c>
      <c r="T276" s="55" t="str">
        <f t="shared" si="55"/>
        <v/>
      </c>
      <c r="U276" s="56" t="str">
        <f t="shared" si="56"/>
        <v/>
      </c>
      <c r="V276" s="7"/>
      <c r="W276" s="8"/>
      <c r="X276" s="57" t="str">
        <f t="shared" si="57"/>
        <v/>
      </c>
      <c r="Y276" s="7"/>
      <c r="Z276" s="58" t="str">
        <f t="shared" si="49"/>
        <v/>
      </c>
      <c r="AA276" s="58">
        <f t="shared" si="58"/>
        <v>12</v>
      </c>
    </row>
    <row r="277" spans="1:27" s="100" customFormat="1" ht="39" customHeight="1">
      <c r="A277" s="3"/>
      <c r="B277" s="74">
        <v>270</v>
      </c>
      <c r="C277" s="60"/>
      <c r="D277" s="11"/>
      <c r="E277" s="10"/>
      <c r="F277" s="11"/>
      <c r="G277" s="11"/>
      <c r="H277" s="61"/>
      <c r="I277" s="11"/>
      <c r="J277" s="38" t="b">
        <f t="shared" si="59"/>
        <v>0</v>
      </c>
      <c r="K277" s="67"/>
      <c r="L277" s="42" t="str">
        <f t="shared" si="48"/>
        <v/>
      </c>
      <c r="M277" s="41" t="str">
        <f t="shared" si="50"/>
        <v/>
      </c>
      <c r="N277" s="13"/>
      <c r="O277" s="45">
        <f t="shared" si="51"/>
        <v>0</v>
      </c>
      <c r="P277" s="45">
        <v>25700</v>
      </c>
      <c r="Q277" s="46">
        <f t="shared" si="52"/>
        <v>0</v>
      </c>
      <c r="R277" s="54" t="str">
        <f t="shared" si="53"/>
        <v/>
      </c>
      <c r="S277" s="55" t="str">
        <f t="shared" si="54"/>
        <v/>
      </c>
      <c r="T277" s="55" t="str">
        <f t="shared" si="55"/>
        <v/>
      </c>
      <c r="U277" s="56" t="str">
        <f t="shared" si="56"/>
        <v/>
      </c>
      <c r="V277" s="7"/>
      <c r="W277" s="8"/>
      <c r="X277" s="57" t="str">
        <f t="shared" si="57"/>
        <v/>
      </c>
      <c r="Y277" s="7"/>
      <c r="Z277" s="58" t="str">
        <f t="shared" si="49"/>
        <v/>
      </c>
      <c r="AA277" s="58">
        <f t="shared" si="58"/>
        <v>12</v>
      </c>
    </row>
    <row r="278" spans="1:27" s="100" customFormat="1" ht="39" customHeight="1">
      <c r="A278" s="3"/>
      <c r="B278" s="74">
        <v>271</v>
      </c>
      <c r="C278" s="60"/>
      <c r="D278" s="11"/>
      <c r="E278" s="10"/>
      <c r="F278" s="11"/>
      <c r="G278" s="11"/>
      <c r="H278" s="61"/>
      <c r="I278" s="11"/>
      <c r="J278" s="38" t="b">
        <f t="shared" si="59"/>
        <v>0</v>
      </c>
      <c r="K278" s="67"/>
      <c r="L278" s="42" t="str">
        <f t="shared" si="48"/>
        <v/>
      </c>
      <c r="M278" s="41" t="str">
        <f t="shared" si="50"/>
        <v/>
      </c>
      <c r="N278" s="13"/>
      <c r="O278" s="45">
        <f t="shared" si="51"/>
        <v>0</v>
      </c>
      <c r="P278" s="45">
        <v>25700</v>
      </c>
      <c r="Q278" s="46">
        <f t="shared" si="52"/>
        <v>0</v>
      </c>
      <c r="R278" s="54" t="str">
        <f t="shared" si="53"/>
        <v/>
      </c>
      <c r="S278" s="55" t="str">
        <f t="shared" si="54"/>
        <v/>
      </c>
      <c r="T278" s="55" t="str">
        <f t="shared" si="55"/>
        <v/>
      </c>
      <c r="U278" s="56" t="str">
        <f t="shared" si="56"/>
        <v/>
      </c>
      <c r="V278" s="7"/>
      <c r="W278" s="8"/>
      <c r="X278" s="57" t="str">
        <f t="shared" si="57"/>
        <v/>
      </c>
      <c r="Y278" s="7"/>
      <c r="Z278" s="58" t="str">
        <f t="shared" si="49"/>
        <v/>
      </c>
      <c r="AA278" s="58">
        <f t="shared" si="58"/>
        <v>12</v>
      </c>
    </row>
    <row r="279" spans="1:27" ht="39" customHeight="1">
      <c r="A279" s="2"/>
      <c r="B279" s="74">
        <v>272</v>
      </c>
      <c r="C279" s="60"/>
      <c r="D279" s="11"/>
      <c r="E279" s="10"/>
      <c r="F279" s="11"/>
      <c r="G279" s="11"/>
      <c r="H279" s="61"/>
      <c r="I279" s="11"/>
      <c r="J279" s="38" t="b">
        <f t="shared" si="59"/>
        <v>0</v>
      </c>
      <c r="K279" s="67"/>
      <c r="L279" s="42" t="str">
        <f t="shared" si="48"/>
        <v/>
      </c>
      <c r="M279" s="41" t="str">
        <f t="shared" si="50"/>
        <v/>
      </c>
      <c r="N279" s="13"/>
      <c r="O279" s="45">
        <f t="shared" si="51"/>
        <v>0</v>
      </c>
      <c r="P279" s="45">
        <v>25700</v>
      </c>
      <c r="Q279" s="46">
        <f t="shared" si="52"/>
        <v>0</v>
      </c>
      <c r="R279" s="54" t="str">
        <f t="shared" si="53"/>
        <v/>
      </c>
      <c r="S279" s="55" t="str">
        <f t="shared" si="54"/>
        <v/>
      </c>
      <c r="T279" s="55" t="str">
        <f t="shared" si="55"/>
        <v/>
      </c>
      <c r="U279" s="56" t="str">
        <f t="shared" si="56"/>
        <v/>
      </c>
      <c r="V279" s="7"/>
      <c r="W279" s="8"/>
      <c r="X279" s="57" t="str">
        <f t="shared" si="57"/>
        <v/>
      </c>
      <c r="Y279" s="7"/>
      <c r="Z279" s="58" t="str">
        <f t="shared" si="49"/>
        <v/>
      </c>
      <c r="AA279" s="58">
        <f t="shared" si="58"/>
        <v>12</v>
      </c>
    </row>
    <row r="280" spans="1:27" ht="39" customHeight="1">
      <c r="A280" s="2"/>
      <c r="B280" s="74">
        <v>273</v>
      </c>
      <c r="C280" s="60"/>
      <c r="D280" s="11"/>
      <c r="E280" s="10"/>
      <c r="F280" s="11"/>
      <c r="G280" s="11"/>
      <c r="H280" s="61"/>
      <c r="I280" s="11"/>
      <c r="J280" s="38" t="b">
        <f t="shared" si="59"/>
        <v>0</v>
      </c>
      <c r="K280" s="67"/>
      <c r="L280" s="42" t="str">
        <f t="shared" si="48"/>
        <v/>
      </c>
      <c r="M280" s="41" t="str">
        <f t="shared" si="50"/>
        <v/>
      </c>
      <c r="N280" s="13"/>
      <c r="O280" s="45">
        <f t="shared" si="51"/>
        <v>0</v>
      </c>
      <c r="P280" s="45">
        <v>25700</v>
      </c>
      <c r="Q280" s="46">
        <f t="shared" si="52"/>
        <v>0</v>
      </c>
      <c r="R280" s="54" t="str">
        <f t="shared" si="53"/>
        <v/>
      </c>
      <c r="S280" s="55" t="str">
        <f t="shared" si="54"/>
        <v/>
      </c>
      <c r="T280" s="55" t="str">
        <f t="shared" si="55"/>
        <v/>
      </c>
      <c r="U280" s="56" t="str">
        <f t="shared" si="56"/>
        <v/>
      </c>
      <c r="V280" s="7"/>
      <c r="W280" s="8"/>
      <c r="X280" s="57" t="str">
        <f t="shared" si="57"/>
        <v/>
      </c>
      <c r="Y280" s="7"/>
      <c r="Z280" s="58" t="str">
        <f t="shared" si="49"/>
        <v/>
      </c>
      <c r="AA280" s="58">
        <f t="shared" si="58"/>
        <v>12</v>
      </c>
    </row>
    <row r="281" spans="1:27" ht="39" customHeight="1">
      <c r="A281" s="2"/>
      <c r="B281" s="74">
        <v>274</v>
      </c>
      <c r="C281" s="60"/>
      <c r="D281" s="11"/>
      <c r="E281" s="10"/>
      <c r="F281" s="11"/>
      <c r="G281" s="11"/>
      <c r="H281" s="61"/>
      <c r="I281" s="11"/>
      <c r="J281" s="38" t="b">
        <f t="shared" si="59"/>
        <v>0</v>
      </c>
      <c r="K281" s="67"/>
      <c r="L281" s="42" t="str">
        <f t="shared" si="48"/>
        <v/>
      </c>
      <c r="M281" s="41" t="str">
        <f t="shared" si="50"/>
        <v/>
      </c>
      <c r="N281" s="13"/>
      <c r="O281" s="45">
        <f t="shared" si="51"/>
        <v>0</v>
      </c>
      <c r="P281" s="45">
        <v>25700</v>
      </c>
      <c r="Q281" s="46">
        <f t="shared" si="52"/>
        <v>0</v>
      </c>
      <c r="R281" s="54" t="str">
        <f t="shared" si="53"/>
        <v/>
      </c>
      <c r="S281" s="55" t="str">
        <f t="shared" si="54"/>
        <v/>
      </c>
      <c r="T281" s="55" t="str">
        <f t="shared" si="55"/>
        <v/>
      </c>
      <c r="U281" s="56" t="str">
        <f t="shared" si="56"/>
        <v/>
      </c>
      <c r="V281" s="7"/>
      <c r="W281" s="8"/>
      <c r="X281" s="57" t="str">
        <f t="shared" si="57"/>
        <v/>
      </c>
      <c r="Y281" s="7"/>
      <c r="Z281" s="58" t="str">
        <f t="shared" si="49"/>
        <v/>
      </c>
      <c r="AA281" s="58">
        <f t="shared" si="58"/>
        <v>12</v>
      </c>
    </row>
    <row r="282" spans="1:27" ht="39" customHeight="1">
      <c r="A282" s="2"/>
      <c r="B282" s="74">
        <v>275</v>
      </c>
      <c r="C282" s="60"/>
      <c r="D282" s="11"/>
      <c r="E282" s="10"/>
      <c r="F282" s="11"/>
      <c r="G282" s="11"/>
      <c r="H282" s="61"/>
      <c r="I282" s="11"/>
      <c r="J282" s="38" t="b">
        <f t="shared" si="59"/>
        <v>0</v>
      </c>
      <c r="K282" s="67"/>
      <c r="L282" s="42" t="str">
        <f t="shared" si="48"/>
        <v/>
      </c>
      <c r="M282" s="41" t="str">
        <f t="shared" si="50"/>
        <v/>
      </c>
      <c r="N282" s="13"/>
      <c r="O282" s="45">
        <f t="shared" si="51"/>
        <v>0</v>
      </c>
      <c r="P282" s="45">
        <v>25700</v>
      </c>
      <c r="Q282" s="46">
        <f t="shared" si="52"/>
        <v>0</v>
      </c>
      <c r="R282" s="54" t="str">
        <f t="shared" si="53"/>
        <v/>
      </c>
      <c r="S282" s="55" t="str">
        <f t="shared" si="54"/>
        <v/>
      </c>
      <c r="T282" s="55" t="str">
        <f t="shared" si="55"/>
        <v/>
      </c>
      <c r="U282" s="56" t="str">
        <f t="shared" si="56"/>
        <v/>
      </c>
      <c r="V282" s="7"/>
      <c r="W282" s="8"/>
      <c r="X282" s="57" t="str">
        <f t="shared" si="57"/>
        <v/>
      </c>
      <c r="Y282" s="7"/>
      <c r="Z282" s="58" t="str">
        <f t="shared" si="49"/>
        <v/>
      </c>
      <c r="AA282" s="58">
        <f t="shared" si="58"/>
        <v>12</v>
      </c>
    </row>
    <row r="283" spans="1:27" ht="39" customHeight="1">
      <c r="A283" s="2"/>
      <c r="B283" s="74">
        <v>276</v>
      </c>
      <c r="C283" s="60"/>
      <c r="D283" s="11"/>
      <c r="E283" s="10"/>
      <c r="F283" s="11"/>
      <c r="G283" s="11"/>
      <c r="H283" s="61"/>
      <c r="I283" s="11"/>
      <c r="J283" s="38" t="b">
        <f t="shared" si="59"/>
        <v>0</v>
      </c>
      <c r="K283" s="67"/>
      <c r="L283" s="42" t="str">
        <f t="shared" si="48"/>
        <v/>
      </c>
      <c r="M283" s="41" t="str">
        <f t="shared" si="50"/>
        <v/>
      </c>
      <c r="N283" s="13"/>
      <c r="O283" s="45">
        <f t="shared" si="51"/>
        <v>0</v>
      </c>
      <c r="P283" s="45">
        <v>25700</v>
      </c>
      <c r="Q283" s="46">
        <f t="shared" si="52"/>
        <v>0</v>
      </c>
      <c r="R283" s="54" t="str">
        <f t="shared" si="53"/>
        <v/>
      </c>
      <c r="S283" s="55" t="str">
        <f t="shared" si="54"/>
        <v/>
      </c>
      <c r="T283" s="55" t="str">
        <f t="shared" si="55"/>
        <v/>
      </c>
      <c r="U283" s="56" t="str">
        <f t="shared" si="56"/>
        <v/>
      </c>
      <c r="V283" s="7"/>
      <c r="W283" s="8"/>
      <c r="X283" s="57" t="str">
        <f t="shared" si="57"/>
        <v/>
      </c>
      <c r="Y283" s="7"/>
      <c r="Z283" s="58" t="str">
        <f t="shared" si="49"/>
        <v/>
      </c>
      <c r="AA283" s="58">
        <f t="shared" si="58"/>
        <v>12</v>
      </c>
    </row>
    <row r="284" spans="1:27" ht="39" customHeight="1">
      <c r="A284" s="2"/>
      <c r="B284" s="74">
        <v>277</v>
      </c>
      <c r="C284" s="60"/>
      <c r="D284" s="11"/>
      <c r="E284" s="10"/>
      <c r="F284" s="11"/>
      <c r="G284" s="11"/>
      <c r="H284" s="61"/>
      <c r="I284" s="11"/>
      <c r="J284" s="38" t="b">
        <f t="shared" si="59"/>
        <v>0</v>
      </c>
      <c r="K284" s="67"/>
      <c r="L284" s="42" t="str">
        <f t="shared" si="48"/>
        <v/>
      </c>
      <c r="M284" s="41" t="str">
        <f t="shared" si="50"/>
        <v/>
      </c>
      <c r="N284" s="13"/>
      <c r="O284" s="45">
        <f t="shared" si="51"/>
        <v>0</v>
      </c>
      <c r="P284" s="45">
        <v>25700</v>
      </c>
      <c r="Q284" s="46">
        <f t="shared" si="52"/>
        <v>0</v>
      </c>
      <c r="R284" s="54" t="str">
        <f t="shared" si="53"/>
        <v/>
      </c>
      <c r="S284" s="55" t="str">
        <f t="shared" si="54"/>
        <v/>
      </c>
      <c r="T284" s="55" t="str">
        <f t="shared" si="55"/>
        <v/>
      </c>
      <c r="U284" s="56" t="str">
        <f t="shared" si="56"/>
        <v/>
      </c>
      <c r="V284" s="7"/>
      <c r="W284" s="8"/>
      <c r="X284" s="57" t="str">
        <f t="shared" si="57"/>
        <v/>
      </c>
      <c r="Y284" s="7"/>
      <c r="Z284" s="58" t="str">
        <f t="shared" si="49"/>
        <v/>
      </c>
      <c r="AA284" s="58">
        <f t="shared" si="58"/>
        <v>12</v>
      </c>
    </row>
    <row r="285" spans="1:27" ht="39" customHeight="1">
      <c r="A285" s="2"/>
      <c r="B285" s="74">
        <v>278</v>
      </c>
      <c r="C285" s="60"/>
      <c r="D285" s="11"/>
      <c r="E285" s="10"/>
      <c r="F285" s="11"/>
      <c r="G285" s="11"/>
      <c r="H285" s="61"/>
      <c r="I285" s="11"/>
      <c r="J285" s="38" t="b">
        <f t="shared" si="59"/>
        <v>0</v>
      </c>
      <c r="K285" s="67"/>
      <c r="L285" s="42" t="str">
        <f t="shared" si="48"/>
        <v/>
      </c>
      <c r="M285" s="41" t="str">
        <f t="shared" si="50"/>
        <v/>
      </c>
      <c r="N285" s="13"/>
      <c r="O285" s="45">
        <f t="shared" si="51"/>
        <v>0</v>
      </c>
      <c r="P285" s="45">
        <v>25700</v>
      </c>
      <c r="Q285" s="46">
        <f t="shared" si="52"/>
        <v>0</v>
      </c>
      <c r="R285" s="54" t="str">
        <f t="shared" si="53"/>
        <v/>
      </c>
      <c r="S285" s="55" t="str">
        <f t="shared" si="54"/>
        <v/>
      </c>
      <c r="T285" s="55" t="str">
        <f t="shared" si="55"/>
        <v/>
      </c>
      <c r="U285" s="56" t="str">
        <f t="shared" si="56"/>
        <v/>
      </c>
      <c r="V285" s="7"/>
      <c r="W285" s="8"/>
      <c r="X285" s="57" t="str">
        <f t="shared" si="57"/>
        <v/>
      </c>
      <c r="Y285" s="7"/>
      <c r="Z285" s="58" t="str">
        <f t="shared" si="49"/>
        <v/>
      </c>
      <c r="AA285" s="58">
        <f t="shared" si="58"/>
        <v>12</v>
      </c>
    </row>
    <row r="286" spans="1:27" ht="39" customHeight="1">
      <c r="A286" s="2"/>
      <c r="B286" s="74">
        <v>279</v>
      </c>
      <c r="C286" s="60"/>
      <c r="D286" s="11"/>
      <c r="E286" s="10"/>
      <c r="F286" s="11"/>
      <c r="G286" s="11"/>
      <c r="H286" s="61"/>
      <c r="I286" s="11"/>
      <c r="J286" s="38" t="b">
        <f t="shared" si="59"/>
        <v>0</v>
      </c>
      <c r="K286" s="67"/>
      <c r="L286" s="42" t="str">
        <f t="shared" si="48"/>
        <v/>
      </c>
      <c r="M286" s="41" t="str">
        <f t="shared" si="50"/>
        <v/>
      </c>
      <c r="N286" s="13"/>
      <c r="O286" s="45">
        <f t="shared" si="51"/>
        <v>0</v>
      </c>
      <c r="P286" s="45">
        <v>25700</v>
      </c>
      <c r="Q286" s="46">
        <f t="shared" si="52"/>
        <v>0</v>
      </c>
      <c r="R286" s="54" t="str">
        <f t="shared" si="53"/>
        <v/>
      </c>
      <c r="S286" s="55" t="str">
        <f t="shared" si="54"/>
        <v/>
      </c>
      <c r="T286" s="55" t="str">
        <f t="shared" si="55"/>
        <v/>
      </c>
      <c r="U286" s="56" t="str">
        <f t="shared" si="56"/>
        <v/>
      </c>
      <c r="V286" s="7"/>
      <c r="W286" s="8"/>
      <c r="X286" s="57" t="str">
        <f t="shared" si="57"/>
        <v/>
      </c>
      <c r="Y286" s="7"/>
      <c r="Z286" s="58" t="str">
        <f t="shared" si="49"/>
        <v/>
      </c>
      <c r="AA286" s="58">
        <f t="shared" si="58"/>
        <v>12</v>
      </c>
    </row>
    <row r="287" spans="1:27" ht="39" customHeight="1">
      <c r="A287" s="2"/>
      <c r="B287" s="74">
        <v>280</v>
      </c>
      <c r="C287" s="60"/>
      <c r="D287" s="11"/>
      <c r="E287" s="10"/>
      <c r="F287" s="11"/>
      <c r="G287" s="11"/>
      <c r="H287" s="61"/>
      <c r="I287" s="11"/>
      <c r="J287" s="38" t="b">
        <f t="shared" si="59"/>
        <v>0</v>
      </c>
      <c r="K287" s="67"/>
      <c r="L287" s="42" t="str">
        <f t="shared" si="48"/>
        <v/>
      </c>
      <c r="M287" s="41" t="str">
        <f t="shared" si="50"/>
        <v/>
      </c>
      <c r="N287" s="13"/>
      <c r="O287" s="45">
        <f t="shared" si="51"/>
        <v>0</v>
      </c>
      <c r="P287" s="45">
        <v>25700</v>
      </c>
      <c r="Q287" s="46">
        <f t="shared" si="52"/>
        <v>0</v>
      </c>
      <c r="R287" s="54" t="str">
        <f t="shared" si="53"/>
        <v/>
      </c>
      <c r="S287" s="55" t="str">
        <f t="shared" si="54"/>
        <v/>
      </c>
      <c r="T287" s="55" t="str">
        <f t="shared" si="55"/>
        <v/>
      </c>
      <c r="U287" s="56" t="str">
        <f t="shared" si="56"/>
        <v/>
      </c>
      <c r="V287" s="7"/>
      <c r="W287" s="8"/>
      <c r="X287" s="57" t="str">
        <f t="shared" si="57"/>
        <v/>
      </c>
      <c r="Y287" s="7"/>
      <c r="Z287" s="58" t="str">
        <f t="shared" si="49"/>
        <v/>
      </c>
      <c r="AA287" s="58">
        <f t="shared" si="58"/>
        <v>12</v>
      </c>
    </row>
    <row r="288" spans="1:27" ht="39" customHeight="1">
      <c r="A288" s="2"/>
      <c r="B288" s="74">
        <v>281</v>
      </c>
      <c r="C288" s="60"/>
      <c r="D288" s="11"/>
      <c r="E288" s="10"/>
      <c r="F288" s="11"/>
      <c r="G288" s="11"/>
      <c r="H288" s="61"/>
      <c r="I288" s="11"/>
      <c r="J288" s="38" t="b">
        <f t="shared" si="59"/>
        <v>0</v>
      </c>
      <c r="K288" s="67"/>
      <c r="L288" s="42" t="str">
        <f t="shared" si="48"/>
        <v/>
      </c>
      <c r="M288" s="41" t="str">
        <f t="shared" si="50"/>
        <v/>
      </c>
      <c r="N288" s="13"/>
      <c r="O288" s="45">
        <f t="shared" si="51"/>
        <v>0</v>
      </c>
      <c r="P288" s="45">
        <v>25700</v>
      </c>
      <c r="Q288" s="46">
        <f t="shared" si="52"/>
        <v>0</v>
      </c>
      <c r="R288" s="54" t="str">
        <f t="shared" si="53"/>
        <v/>
      </c>
      <c r="S288" s="55" t="str">
        <f t="shared" si="54"/>
        <v/>
      </c>
      <c r="T288" s="55" t="str">
        <f t="shared" si="55"/>
        <v/>
      </c>
      <c r="U288" s="56" t="str">
        <f t="shared" si="56"/>
        <v/>
      </c>
      <c r="V288" s="7"/>
      <c r="W288" s="8"/>
      <c r="X288" s="57" t="str">
        <f t="shared" si="57"/>
        <v/>
      </c>
      <c r="Y288" s="7"/>
      <c r="Z288" s="58" t="str">
        <f t="shared" si="49"/>
        <v/>
      </c>
      <c r="AA288" s="58">
        <f t="shared" si="58"/>
        <v>12</v>
      </c>
    </row>
    <row r="289" spans="1:27" ht="39" customHeight="1">
      <c r="A289" s="2"/>
      <c r="B289" s="74">
        <v>282</v>
      </c>
      <c r="C289" s="60"/>
      <c r="D289" s="11"/>
      <c r="E289" s="10"/>
      <c r="F289" s="11"/>
      <c r="G289" s="11"/>
      <c r="H289" s="61"/>
      <c r="I289" s="11"/>
      <c r="J289" s="38" t="b">
        <f t="shared" si="59"/>
        <v>0</v>
      </c>
      <c r="K289" s="67"/>
      <c r="L289" s="42" t="str">
        <f t="shared" si="48"/>
        <v/>
      </c>
      <c r="M289" s="41" t="str">
        <f t="shared" si="50"/>
        <v/>
      </c>
      <c r="N289" s="13"/>
      <c r="O289" s="45">
        <f t="shared" si="51"/>
        <v>0</v>
      </c>
      <c r="P289" s="45">
        <v>25700</v>
      </c>
      <c r="Q289" s="46">
        <f t="shared" si="52"/>
        <v>0</v>
      </c>
      <c r="R289" s="54" t="str">
        <f t="shared" si="53"/>
        <v/>
      </c>
      <c r="S289" s="55" t="str">
        <f t="shared" si="54"/>
        <v/>
      </c>
      <c r="T289" s="55" t="str">
        <f t="shared" si="55"/>
        <v/>
      </c>
      <c r="U289" s="56" t="str">
        <f t="shared" si="56"/>
        <v/>
      </c>
      <c r="V289" s="7"/>
      <c r="W289" s="8"/>
      <c r="X289" s="57" t="str">
        <f t="shared" si="57"/>
        <v/>
      </c>
      <c r="Y289" s="7"/>
      <c r="Z289" s="58" t="str">
        <f t="shared" si="49"/>
        <v/>
      </c>
      <c r="AA289" s="58">
        <f t="shared" si="58"/>
        <v>12</v>
      </c>
    </row>
    <row r="290" spans="1:27" ht="39" customHeight="1">
      <c r="A290" s="2"/>
      <c r="B290" s="74">
        <v>283</v>
      </c>
      <c r="C290" s="60"/>
      <c r="D290" s="11"/>
      <c r="E290" s="10"/>
      <c r="F290" s="11"/>
      <c r="G290" s="11"/>
      <c r="H290" s="61"/>
      <c r="I290" s="11"/>
      <c r="J290" s="38" t="b">
        <f t="shared" si="59"/>
        <v>0</v>
      </c>
      <c r="K290" s="67"/>
      <c r="L290" s="42" t="str">
        <f t="shared" si="48"/>
        <v/>
      </c>
      <c r="M290" s="41" t="str">
        <f t="shared" si="50"/>
        <v/>
      </c>
      <c r="N290" s="13"/>
      <c r="O290" s="45">
        <f t="shared" si="51"/>
        <v>0</v>
      </c>
      <c r="P290" s="45">
        <v>25700</v>
      </c>
      <c r="Q290" s="46">
        <f t="shared" si="52"/>
        <v>0</v>
      </c>
      <c r="R290" s="54" t="str">
        <f t="shared" si="53"/>
        <v/>
      </c>
      <c r="S290" s="55" t="str">
        <f t="shared" si="54"/>
        <v/>
      </c>
      <c r="T290" s="55" t="str">
        <f t="shared" si="55"/>
        <v/>
      </c>
      <c r="U290" s="56" t="str">
        <f t="shared" si="56"/>
        <v/>
      </c>
      <c r="V290" s="7"/>
      <c r="W290" s="8"/>
      <c r="X290" s="57" t="str">
        <f t="shared" si="57"/>
        <v/>
      </c>
      <c r="Y290" s="7"/>
      <c r="Z290" s="58" t="str">
        <f t="shared" si="49"/>
        <v/>
      </c>
      <c r="AA290" s="58">
        <f t="shared" si="58"/>
        <v>12</v>
      </c>
    </row>
    <row r="291" spans="1:27" ht="39" customHeight="1">
      <c r="A291" s="2"/>
      <c r="B291" s="74">
        <v>284</v>
      </c>
      <c r="C291" s="60"/>
      <c r="D291" s="11"/>
      <c r="E291" s="10"/>
      <c r="F291" s="11"/>
      <c r="G291" s="11"/>
      <c r="H291" s="61"/>
      <c r="I291" s="11"/>
      <c r="J291" s="38" t="b">
        <f t="shared" si="59"/>
        <v>0</v>
      </c>
      <c r="K291" s="67"/>
      <c r="L291" s="42" t="str">
        <f t="shared" si="48"/>
        <v/>
      </c>
      <c r="M291" s="41" t="str">
        <f t="shared" si="50"/>
        <v/>
      </c>
      <c r="N291" s="13"/>
      <c r="O291" s="45">
        <f t="shared" si="51"/>
        <v>0</v>
      </c>
      <c r="P291" s="45">
        <v>25700</v>
      </c>
      <c r="Q291" s="46">
        <f t="shared" si="52"/>
        <v>0</v>
      </c>
      <c r="R291" s="54" t="str">
        <f t="shared" si="53"/>
        <v/>
      </c>
      <c r="S291" s="55" t="str">
        <f t="shared" si="54"/>
        <v/>
      </c>
      <c r="T291" s="55" t="str">
        <f t="shared" si="55"/>
        <v/>
      </c>
      <c r="U291" s="56" t="str">
        <f t="shared" si="56"/>
        <v/>
      </c>
      <c r="V291" s="7"/>
      <c r="W291" s="8"/>
      <c r="X291" s="57" t="str">
        <f t="shared" si="57"/>
        <v/>
      </c>
      <c r="Y291" s="7"/>
      <c r="Z291" s="58" t="str">
        <f t="shared" si="49"/>
        <v/>
      </c>
      <c r="AA291" s="58">
        <f t="shared" si="58"/>
        <v>12</v>
      </c>
    </row>
    <row r="292" spans="1:27" ht="39" customHeight="1">
      <c r="A292" s="2"/>
      <c r="B292" s="74">
        <v>285</v>
      </c>
      <c r="C292" s="60"/>
      <c r="D292" s="11"/>
      <c r="E292" s="10"/>
      <c r="F292" s="11"/>
      <c r="G292" s="11"/>
      <c r="H292" s="61"/>
      <c r="I292" s="11"/>
      <c r="J292" s="38" t="b">
        <f t="shared" si="59"/>
        <v>0</v>
      </c>
      <c r="K292" s="67"/>
      <c r="L292" s="42" t="str">
        <f t="shared" si="48"/>
        <v/>
      </c>
      <c r="M292" s="41" t="str">
        <f t="shared" si="50"/>
        <v/>
      </c>
      <c r="N292" s="13"/>
      <c r="O292" s="45">
        <f t="shared" si="51"/>
        <v>0</v>
      </c>
      <c r="P292" s="45">
        <v>25700</v>
      </c>
      <c r="Q292" s="46">
        <f t="shared" si="52"/>
        <v>0</v>
      </c>
      <c r="R292" s="54" t="str">
        <f t="shared" si="53"/>
        <v/>
      </c>
      <c r="S292" s="55" t="str">
        <f t="shared" si="54"/>
        <v/>
      </c>
      <c r="T292" s="55" t="str">
        <f t="shared" si="55"/>
        <v/>
      </c>
      <c r="U292" s="56" t="str">
        <f t="shared" si="56"/>
        <v/>
      </c>
      <c r="V292" s="7"/>
      <c r="W292" s="8"/>
      <c r="X292" s="57" t="str">
        <f t="shared" si="57"/>
        <v/>
      </c>
      <c r="Y292" s="7"/>
      <c r="Z292" s="58" t="str">
        <f t="shared" si="49"/>
        <v/>
      </c>
      <c r="AA292" s="58">
        <f t="shared" si="58"/>
        <v>12</v>
      </c>
    </row>
    <row r="293" spans="1:27" ht="39" customHeight="1">
      <c r="A293" s="2"/>
      <c r="B293" s="74">
        <v>286</v>
      </c>
      <c r="C293" s="60"/>
      <c r="D293" s="11"/>
      <c r="E293" s="10"/>
      <c r="F293" s="11"/>
      <c r="G293" s="11"/>
      <c r="H293" s="61"/>
      <c r="I293" s="11"/>
      <c r="J293" s="38" t="b">
        <f t="shared" si="59"/>
        <v>0</v>
      </c>
      <c r="K293" s="67"/>
      <c r="L293" s="42" t="str">
        <f t="shared" si="48"/>
        <v/>
      </c>
      <c r="M293" s="41" t="str">
        <f t="shared" si="50"/>
        <v/>
      </c>
      <c r="N293" s="13"/>
      <c r="O293" s="45">
        <f t="shared" si="51"/>
        <v>0</v>
      </c>
      <c r="P293" s="45">
        <v>25700</v>
      </c>
      <c r="Q293" s="46">
        <f t="shared" si="52"/>
        <v>0</v>
      </c>
      <c r="R293" s="54" t="str">
        <f t="shared" si="53"/>
        <v/>
      </c>
      <c r="S293" s="55" t="str">
        <f t="shared" si="54"/>
        <v/>
      </c>
      <c r="T293" s="55" t="str">
        <f t="shared" si="55"/>
        <v/>
      </c>
      <c r="U293" s="56" t="str">
        <f t="shared" si="56"/>
        <v/>
      </c>
      <c r="V293" s="7"/>
      <c r="W293" s="8"/>
      <c r="X293" s="57" t="str">
        <f t="shared" si="57"/>
        <v/>
      </c>
      <c r="Y293" s="7"/>
      <c r="Z293" s="58" t="str">
        <f t="shared" si="49"/>
        <v/>
      </c>
      <c r="AA293" s="58">
        <f t="shared" si="58"/>
        <v>12</v>
      </c>
    </row>
    <row r="294" spans="1:27" ht="39" customHeight="1">
      <c r="A294" s="2"/>
      <c r="B294" s="74">
        <v>287</v>
      </c>
      <c r="C294" s="60"/>
      <c r="D294" s="11"/>
      <c r="E294" s="10"/>
      <c r="F294" s="11"/>
      <c r="G294" s="11"/>
      <c r="H294" s="61"/>
      <c r="I294" s="11"/>
      <c r="J294" s="38" t="b">
        <f t="shared" si="59"/>
        <v>0</v>
      </c>
      <c r="K294" s="67"/>
      <c r="L294" s="42" t="str">
        <f t="shared" si="48"/>
        <v/>
      </c>
      <c r="M294" s="41" t="str">
        <f t="shared" si="50"/>
        <v/>
      </c>
      <c r="N294" s="13"/>
      <c r="O294" s="45">
        <f t="shared" si="51"/>
        <v>0</v>
      </c>
      <c r="P294" s="45">
        <v>25700</v>
      </c>
      <c r="Q294" s="46">
        <f t="shared" si="52"/>
        <v>0</v>
      </c>
      <c r="R294" s="54" t="str">
        <f t="shared" si="53"/>
        <v/>
      </c>
      <c r="S294" s="55" t="str">
        <f t="shared" si="54"/>
        <v/>
      </c>
      <c r="T294" s="55" t="str">
        <f t="shared" si="55"/>
        <v/>
      </c>
      <c r="U294" s="56" t="str">
        <f t="shared" si="56"/>
        <v/>
      </c>
      <c r="V294" s="7"/>
      <c r="W294" s="8"/>
      <c r="X294" s="57" t="str">
        <f t="shared" si="57"/>
        <v/>
      </c>
      <c r="Y294" s="7"/>
      <c r="Z294" s="58" t="str">
        <f t="shared" si="49"/>
        <v/>
      </c>
      <c r="AA294" s="58">
        <f t="shared" si="58"/>
        <v>12</v>
      </c>
    </row>
    <row r="295" spans="1:27" ht="39" customHeight="1">
      <c r="A295" s="2"/>
      <c r="B295" s="74">
        <v>288</v>
      </c>
      <c r="C295" s="60"/>
      <c r="D295" s="11"/>
      <c r="E295" s="10"/>
      <c r="F295" s="11"/>
      <c r="G295" s="11"/>
      <c r="H295" s="61"/>
      <c r="I295" s="11"/>
      <c r="J295" s="38" t="b">
        <f t="shared" si="59"/>
        <v>0</v>
      </c>
      <c r="K295" s="67"/>
      <c r="L295" s="42" t="str">
        <f t="shared" si="48"/>
        <v/>
      </c>
      <c r="M295" s="41" t="str">
        <f t="shared" si="50"/>
        <v/>
      </c>
      <c r="N295" s="13"/>
      <c r="O295" s="45">
        <f t="shared" si="51"/>
        <v>0</v>
      </c>
      <c r="P295" s="45">
        <v>25700</v>
      </c>
      <c r="Q295" s="46">
        <f t="shared" si="52"/>
        <v>0</v>
      </c>
      <c r="R295" s="54" t="str">
        <f t="shared" si="53"/>
        <v/>
      </c>
      <c r="S295" s="55" t="str">
        <f t="shared" si="54"/>
        <v/>
      </c>
      <c r="T295" s="55" t="str">
        <f t="shared" si="55"/>
        <v/>
      </c>
      <c r="U295" s="56" t="str">
        <f t="shared" si="56"/>
        <v/>
      </c>
      <c r="V295" s="7"/>
      <c r="W295" s="8"/>
      <c r="X295" s="57" t="str">
        <f t="shared" si="57"/>
        <v/>
      </c>
      <c r="Y295" s="7"/>
      <c r="Z295" s="58" t="str">
        <f t="shared" si="49"/>
        <v/>
      </c>
      <c r="AA295" s="58">
        <f t="shared" si="58"/>
        <v>12</v>
      </c>
    </row>
    <row r="296" spans="1:27" ht="39" customHeight="1">
      <c r="A296" s="2"/>
      <c r="B296" s="74">
        <v>289</v>
      </c>
      <c r="C296" s="60"/>
      <c r="D296" s="11"/>
      <c r="E296" s="10"/>
      <c r="F296" s="11"/>
      <c r="G296" s="11"/>
      <c r="H296" s="61"/>
      <c r="I296" s="11"/>
      <c r="J296" s="38" t="b">
        <f t="shared" si="59"/>
        <v>0</v>
      </c>
      <c r="K296" s="67"/>
      <c r="L296" s="42" t="str">
        <f t="shared" si="48"/>
        <v/>
      </c>
      <c r="M296" s="41" t="str">
        <f t="shared" si="50"/>
        <v/>
      </c>
      <c r="N296" s="13"/>
      <c r="O296" s="45">
        <f t="shared" si="51"/>
        <v>0</v>
      </c>
      <c r="P296" s="45">
        <v>25700</v>
      </c>
      <c r="Q296" s="46">
        <f t="shared" si="52"/>
        <v>0</v>
      </c>
      <c r="R296" s="54" t="str">
        <f t="shared" si="53"/>
        <v/>
      </c>
      <c r="S296" s="55" t="str">
        <f t="shared" si="54"/>
        <v/>
      </c>
      <c r="T296" s="55" t="str">
        <f t="shared" si="55"/>
        <v/>
      </c>
      <c r="U296" s="56" t="str">
        <f t="shared" si="56"/>
        <v/>
      </c>
      <c r="V296" s="7"/>
      <c r="W296" s="8"/>
      <c r="X296" s="57" t="str">
        <f t="shared" si="57"/>
        <v/>
      </c>
      <c r="Y296" s="7"/>
      <c r="Z296" s="58" t="str">
        <f t="shared" si="49"/>
        <v/>
      </c>
      <c r="AA296" s="58">
        <f t="shared" si="58"/>
        <v>12</v>
      </c>
    </row>
    <row r="297" spans="1:27" ht="39" customHeight="1">
      <c r="A297" s="2"/>
      <c r="B297" s="74">
        <v>290</v>
      </c>
      <c r="C297" s="60"/>
      <c r="D297" s="11"/>
      <c r="E297" s="10"/>
      <c r="F297" s="11"/>
      <c r="G297" s="11"/>
      <c r="H297" s="61"/>
      <c r="I297" s="11"/>
      <c r="J297" s="38" t="b">
        <f t="shared" si="59"/>
        <v>0</v>
      </c>
      <c r="K297" s="67"/>
      <c r="L297" s="42" t="str">
        <f t="shared" si="48"/>
        <v/>
      </c>
      <c r="M297" s="41" t="str">
        <f t="shared" si="50"/>
        <v/>
      </c>
      <c r="N297" s="13"/>
      <c r="O297" s="45">
        <f t="shared" si="51"/>
        <v>0</v>
      </c>
      <c r="P297" s="45">
        <v>25700</v>
      </c>
      <c r="Q297" s="46">
        <f t="shared" si="52"/>
        <v>0</v>
      </c>
      <c r="R297" s="54" t="str">
        <f t="shared" si="53"/>
        <v/>
      </c>
      <c r="S297" s="55" t="str">
        <f t="shared" si="54"/>
        <v/>
      </c>
      <c r="T297" s="55" t="str">
        <f t="shared" si="55"/>
        <v/>
      </c>
      <c r="U297" s="56" t="str">
        <f t="shared" si="56"/>
        <v/>
      </c>
      <c r="V297" s="7"/>
      <c r="W297" s="8"/>
      <c r="X297" s="57" t="str">
        <f t="shared" si="57"/>
        <v/>
      </c>
      <c r="Y297" s="7"/>
      <c r="Z297" s="58" t="str">
        <f t="shared" si="49"/>
        <v/>
      </c>
      <c r="AA297" s="58">
        <f t="shared" si="58"/>
        <v>12</v>
      </c>
    </row>
    <row r="298" spans="1:27" ht="39" customHeight="1">
      <c r="A298" s="2"/>
      <c r="B298" s="74">
        <v>291</v>
      </c>
      <c r="C298" s="60"/>
      <c r="D298" s="11"/>
      <c r="E298" s="10"/>
      <c r="F298" s="11"/>
      <c r="G298" s="11"/>
      <c r="H298" s="61"/>
      <c r="I298" s="11"/>
      <c r="J298" s="38" t="b">
        <f t="shared" si="59"/>
        <v>0</v>
      </c>
      <c r="K298" s="67"/>
      <c r="L298" s="42" t="str">
        <f t="shared" si="48"/>
        <v/>
      </c>
      <c r="M298" s="41" t="str">
        <f t="shared" si="50"/>
        <v/>
      </c>
      <c r="N298" s="13"/>
      <c r="O298" s="45">
        <f t="shared" si="51"/>
        <v>0</v>
      </c>
      <c r="P298" s="45">
        <v>25700</v>
      </c>
      <c r="Q298" s="46">
        <f t="shared" si="52"/>
        <v>0</v>
      </c>
      <c r="R298" s="54" t="str">
        <f t="shared" si="53"/>
        <v/>
      </c>
      <c r="S298" s="55" t="str">
        <f t="shared" si="54"/>
        <v/>
      </c>
      <c r="T298" s="55" t="str">
        <f t="shared" si="55"/>
        <v/>
      </c>
      <c r="U298" s="56" t="str">
        <f t="shared" si="56"/>
        <v/>
      </c>
      <c r="V298" s="7"/>
      <c r="W298" s="8"/>
      <c r="X298" s="57" t="str">
        <f t="shared" si="57"/>
        <v/>
      </c>
      <c r="Y298" s="7"/>
      <c r="Z298" s="58" t="str">
        <f t="shared" si="49"/>
        <v/>
      </c>
      <c r="AA298" s="58">
        <f t="shared" si="58"/>
        <v>12</v>
      </c>
    </row>
    <row r="299" spans="1:27" ht="39" customHeight="1">
      <c r="A299" s="2"/>
      <c r="B299" s="74">
        <v>292</v>
      </c>
      <c r="C299" s="60"/>
      <c r="D299" s="11"/>
      <c r="E299" s="10"/>
      <c r="F299" s="11"/>
      <c r="G299" s="11"/>
      <c r="H299" s="61"/>
      <c r="I299" s="11"/>
      <c r="J299" s="38" t="b">
        <f t="shared" si="59"/>
        <v>0</v>
      </c>
      <c r="K299" s="67"/>
      <c r="L299" s="42" t="str">
        <f t="shared" si="48"/>
        <v/>
      </c>
      <c r="M299" s="41" t="str">
        <f t="shared" si="50"/>
        <v/>
      </c>
      <c r="N299" s="13"/>
      <c r="O299" s="45">
        <f t="shared" si="51"/>
        <v>0</v>
      </c>
      <c r="P299" s="45">
        <v>25700</v>
      </c>
      <c r="Q299" s="46">
        <f t="shared" si="52"/>
        <v>0</v>
      </c>
      <c r="R299" s="54" t="str">
        <f t="shared" si="53"/>
        <v/>
      </c>
      <c r="S299" s="55" t="str">
        <f t="shared" si="54"/>
        <v/>
      </c>
      <c r="T299" s="55" t="str">
        <f t="shared" si="55"/>
        <v/>
      </c>
      <c r="U299" s="56" t="str">
        <f t="shared" si="56"/>
        <v/>
      </c>
      <c r="V299" s="7"/>
      <c r="W299" s="8"/>
      <c r="X299" s="57" t="str">
        <f t="shared" si="57"/>
        <v/>
      </c>
      <c r="Y299" s="7"/>
      <c r="Z299" s="58" t="str">
        <f t="shared" si="49"/>
        <v/>
      </c>
      <c r="AA299" s="58">
        <f t="shared" si="58"/>
        <v>12</v>
      </c>
    </row>
    <row r="300" spans="1:27" ht="39" customHeight="1">
      <c r="A300" s="2"/>
      <c r="B300" s="74">
        <v>293</v>
      </c>
      <c r="C300" s="60"/>
      <c r="D300" s="11"/>
      <c r="E300" s="10"/>
      <c r="F300" s="11"/>
      <c r="G300" s="11"/>
      <c r="H300" s="61"/>
      <c r="I300" s="11"/>
      <c r="J300" s="38" t="b">
        <f t="shared" si="59"/>
        <v>0</v>
      </c>
      <c r="K300" s="67"/>
      <c r="L300" s="42" t="str">
        <f t="shared" si="48"/>
        <v/>
      </c>
      <c r="M300" s="41" t="str">
        <f t="shared" si="50"/>
        <v/>
      </c>
      <c r="N300" s="13"/>
      <c r="O300" s="45">
        <f t="shared" si="51"/>
        <v>0</v>
      </c>
      <c r="P300" s="45">
        <v>25700</v>
      </c>
      <c r="Q300" s="46">
        <f t="shared" si="52"/>
        <v>0</v>
      </c>
      <c r="R300" s="54" t="str">
        <f t="shared" si="53"/>
        <v/>
      </c>
      <c r="S300" s="55" t="str">
        <f t="shared" si="54"/>
        <v/>
      </c>
      <c r="T300" s="55" t="str">
        <f t="shared" si="55"/>
        <v/>
      </c>
      <c r="U300" s="56" t="str">
        <f t="shared" si="56"/>
        <v/>
      </c>
      <c r="V300" s="7"/>
      <c r="W300" s="8"/>
      <c r="X300" s="57" t="str">
        <f t="shared" si="57"/>
        <v/>
      </c>
      <c r="Y300" s="7"/>
      <c r="Z300" s="58" t="str">
        <f t="shared" si="49"/>
        <v/>
      </c>
      <c r="AA300" s="58">
        <f t="shared" si="58"/>
        <v>12</v>
      </c>
    </row>
    <row r="301" spans="1:27" ht="39" customHeight="1">
      <c r="A301" s="2"/>
      <c r="B301" s="74">
        <v>294</v>
      </c>
      <c r="C301" s="60"/>
      <c r="D301" s="11"/>
      <c r="E301" s="10"/>
      <c r="F301" s="11"/>
      <c r="G301" s="11"/>
      <c r="H301" s="61"/>
      <c r="I301" s="11"/>
      <c r="J301" s="38" t="b">
        <f t="shared" si="59"/>
        <v>0</v>
      </c>
      <c r="K301" s="67"/>
      <c r="L301" s="42" t="str">
        <f t="shared" si="48"/>
        <v/>
      </c>
      <c r="M301" s="41" t="str">
        <f t="shared" si="50"/>
        <v/>
      </c>
      <c r="N301" s="13"/>
      <c r="O301" s="45">
        <f t="shared" si="51"/>
        <v>0</v>
      </c>
      <c r="P301" s="45">
        <v>25700</v>
      </c>
      <c r="Q301" s="46">
        <f t="shared" si="52"/>
        <v>0</v>
      </c>
      <c r="R301" s="54" t="str">
        <f t="shared" si="53"/>
        <v/>
      </c>
      <c r="S301" s="55" t="str">
        <f t="shared" si="54"/>
        <v/>
      </c>
      <c r="T301" s="55" t="str">
        <f t="shared" si="55"/>
        <v/>
      </c>
      <c r="U301" s="56" t="str">
        <f t="shared" si="56"/>
        <v/>
      </c>
      <c r="V301" s="7"/>
      <c r="W301" s="8"/>
      <c r="X301" s="57" t="str">
        <f t="shared" si="57"/>
        <v/>
      </c>
      <c r="Y301" s="7"/>
      <c r="Z301" s="58" t="str">
        <f t="shared" si="49"/>
        <v/>
      </c>
      <c r="AA301" s="58">
        <f t="shared" si="58"/>
        <v>12</v>
      </c>
    </row>
    <row r="302" spans="1:27" ht="39" customHeight="1">
      <c r="A302" s="2"/>
      <c r="B302" s="74">
        <v>295</v>
      </c>
      <c r="C302" s="60"/>
      <c r="D302" s="11"/>
      <c r="E302" s="10"/>
      <c r="F302" s="11"/>
      <c r="G302" s="11"/>
      <c r="H302" s="61"/>
      <c r="I302" s="11"/>
      <c r="J302" s="38" t="b">
        <f t="shared" si="59"/>
        <v>0</v>
      </c>
      <c r="K302" s="67"/>
      <c r="L302" s="42" t="str">
        <f t="shared" si="48"/>
        <v/>
      </c>
      <c r="M302" s="41" t="str">
        <f t="shared" si="50"/>
        <v/>
      </c>
      <c r="N302" s="13"/>
      <c r="O302" s="45">
        <f t="shared" si="51"/>
        <v>0</v>
      </c>
      <c r="P302" s="45">
        <v>25700</v>
      </c>
      <c r="Q302" s="46">
        <f t="shared" si="52"/>
        <v>0</v>
      </c>
      <c r="R302" s="54" t="str">
        <f t="shared" si="53"/>
        <v/>
      </c>
      <c r="S302" s="55" t="str">
        <f t="shared" si="54"/>
        <v/>
      </c>
      <c r="T302" s="55" t="str">
        <f t="shared" si="55"/>
        <v/>
      </c>
      <c r="U302" s="56" t="str">
        <f t="shared" si="56"/>
        <v/>
      </c>
      <c r="V302" s="7"/>
      <c r="W302" s="8"/>
      <c r="X302" s="57" t="str">
        <f t="shared" si="57"/>
        <v/>
      </c>
      <c r="Y302" s="7"/>
      <c r="Z302" s="58" t="str">
        <f t="shared" si="49"/>
        <v/>
      </c>
      <c r="AA302" s="58">
        <f t="shared" si="58"/>
        <v>12</v>
      </c>
    </row>
    <row r="303" spans="1:27" ht="39" customHeight="1">
      <c r="A303" s="2"/>
      <c r="B303" s="74">
        <v>296</v>
      </c>
      <c r="C303" s="60"/>
      <c r="D303" s="11"/>
      <c r="E303" s="10"/>
      <c r="F303" s="11"/>
      <c r="G303" s="11"/>
      <c r="H303" s="61"/>
      <c r="I303" s="11"/>
      <c r="J303" s="38" t="b">
        <f t="shared" si="59"/>
        <v>0</v>
      </c>
      <c r="K303" s="67"/>
      <c r="L303" s="42" t="str">
        <f t="shared" si="48"/>
        <v/>
      </c>
      <c r="M303" s="41" t="str">
        <f t="shared" si="50"/>
        <v/>
      </c>
      <c r="N303" s="13"/>
      <c r="O303" s="45">
        <f t="shared" si="51"/>
        <v>0</v>
      </c>
      <c r="P303" s="45">
        <v>25700</v>
      </c>
      <c r="Q303" s="46">
        <f t="shared" si="52"/>
        <v>0</v>
      </c>
      <c r="R303" s="54" t="str">
        <f t="shared" si="53"/>
        <v/>
      </c>
      <c r="S303" s="55" t="str">
        <f t="shared" si="54"/>
        <v/>
      </c>
      <c r="T303" s="55" t="str">
        <f t="shared" si="55"/>
        <v/>
      </c>
      <c r="U303" s="56" t="str">
        <f t="shared" si="56"/>
        <v/>
      </c>
      <c r="V303" s="7"/>
      <c r="W303" s="8"/>
      <c r="X303" s="57" t="str">
        <f t="shared" si="57"/>
        <v/>
      </c>
      <c r="Y303" s="7"/>
      <c r="Z303" s="58" t="str">
        <f t="shared" si="49"/>
        <v/>
      </c>
      <c r="AA303" s="58">
        <f t="shared" si="58"/>
        <v>12</v>
      </c>
    </row>
    <row r="304" spans="1:27" ht="39" customHeight="1">
      <c r="A304" s="2"/>
      <c r="B304" s="74">
        <v>297</v>
      </c>
      <c r="C304" s="60"/>
      <c r="D304" s="11"/>
      <c r="E304" s="10"/>
      <c r="F304" s="11"/>
      <c r="G304" s="11"/>
      <c r="H304" s="61"/>
      <c r="I304" s="11"/>
      <c r="J304" s="38" t="b">
        <f t="shared" si="59"/>
        <v>0</v>
      </c>
      <c r="K304" s="67"/>
      <c r="L304" s="42" t="str">
        <f t="shared" si="48"/>
        <v/>
      </c>
      <c r="M304" s="41" t="str">
        <f t="shared" si="50"/>
        <v/>
      </c>
      <c r="N304" s="13"/>
      <c r="O304" s="45">
        <f t="shared" si="51"/>
        <v>0</v>
      </c>
      <c r="P304" s="45">
        <v>25700</v>
      </c>
      <c r="Q304" s="46">
        <f t="shared" si="52"/>
        <v>0</v>
      </c>
      <c r="R304" s="54" t="str">
        <f t="shared" si="53"/>
        <v/>
      </c>
      <c r="S304" s="55" t="str">
        <f t="shared" si="54"/>
        <v/>
      </c>
      <c r="T304" s="55" t="str">
        <f t="shared" si="55"/>
        <v/>
      </c>
      <c r="U304" s="56" t="str">
        <f t="shared" si="56"/>
        <v/>
      </c>
      <c r="V304" s="7"/>
      <c r="W304" s="8"/>
      <c r="X304" s="57" t="str">
        <f t="shared" si="57"/>
        <v/>
      </c>
      <c r="Y304" s="7"/>
      <c r="Z304" s="58" t="str">
        <f t="shared" si="49"/>
        <v/>
      </c>
      <c r="AA304" s="58">
        <f t="shared" si="58"/>
        <v>12</v>
      </c>
    </row>
    <row r="305" spans="1:27" ht="39" customHeight="1">
      <c r="A305" s="2"/>
      <c r="B305" s="74">
        <v>298</v>
      </c>
      <c r="C305" s="60"/>
      <c r="D305" s="11"/>
      <c r="E305" s="10"/>
      <c r="F305" s="11"/>
      <c r="G305" s="11"/>
      <c r="H305" s="61"/>
      <c r="I305" s="11"/>
      <c r="J305" s="38" t="b">
        <f t="shared" si="59"/>
        <v>0</v>
      </c>
      <c r="K305" s="67"/>
      <c r="L305" s="42" t="str">
        <f t="shared" si="48"/>
        <v/>
      </c>
      <c r="M305" s="41" t="str">
        <f t="shared" si="50"/>
        <v/>
      </c>
      <c r="N305" s="13"/>
      <c r="O305" s="45">
        <f t="shared" si="51"/>
        <v>0</v>
      </c>
      <c r="P305" s="45">
        <v>25700</v>
      </c>
      <c r="Q305" s="46">
        <f t="shared" si="52"/>
        <v>0</v>
      </c>
      <c r="R305" s="54" t="str">
        <f t="shared" si="53"/>
        <v/>
      </c>
      <c r="S305" s="55" t="str">
        <f t="shared" si="54"/>
        <v/>
      </c>
      <c r="T305" s="55" t="str">
        <f t="shared" si="55"/>
        <v/>
      </c>
      <c r="U305" s="56" t="str">
        <f t="shared" si="56"/>
        <v/>
      </c>
      <c r="V305" s="7"/>
      <c r="W305" s="8"/>
      <c r="X305" s="57" t="str">
        <f t="shared" si="57"/>
        <v/>
      </c>
      <c r="Y305" s="7"/>
      <c r="Z305" s="58" t="str">
        <f t="shared" si="49"/>
        <v/>
      </c>
      <c r="AA305" s="58">
        <f t="shared" si="58"/>
        <v>12</v>
      </c>
    </row>
    <row r="306" spans="1:27" ht="39" customHeight="1">
      <c r="A306" s="2"/>
      <c r="B306" s="74">
        <v>299</v>
      </c>
      <c r="C306" s="60"/>
      <c r="D306" s="11"/>
      <c r="E306" s="10"/>
      <c r="F306" s="11"/>
      <c r="G306" s="11"/>
      <c r="H306" s="61"/>
      <c r="I306" s="11"/>
      <c r="J306" s="38" t="b">
        <f t="shared" si="59"/>
        <v>0</v>
      </c>
      <c r="K306" s="67"/>
      <c r="L306" s="42" t="str">
        <f t="shared" si="48"/>
        <v/>
      </c>
      <c r="M306" s="41" t="str">
        <f t="shared" si="50"/>
        <v/>
      </c>
      <c r="N306" s="13"/>
      <c r="O306" s="45">
        <f t="shared" si="51"/>
        <v>0</v>
      </c>
      <c r="P306" s="45">
        <v>25700</v>
      </c>
      <c r="Q306" s="46">
        <f t="shared" si="52"/>
        <v>0</v>
      </c>
      <c r="R306" s="54" t="str">
        <f t="shared" si="53"/>
        <v/>
      </c>
      <c r="S306" s="55" t="str">
        <f t="shared" si="54"/>
        <v/>
      </c>
      <c r="T306" s="55" t="str">
        <f t="shared" si="55"/>
        <v/>
      </c>
      <c r="U306" s="56" t="str">
        <f t="shared" si="56"/>
        <v/>
      </c>
      <c r="V306" s="7"/>
      <c r="W306" s="8"/>
      <c r="X306" s="57" t="str">
        <f t="shared" si="57"/>
        <v/>
      </c>
      <c r="Y306" s="7"/>
      <c r="Z306" s="58" t="str">
        <f t="shared" si="49"/>
        <v/>
      </c>
      <c r="AA306" s="58">
        <f t="shared" si="58"/>
        <v>12</v>
      </c>
    </row>
    <row r="307" spans="1:27" ht="39" customHeight="1" thickBot="1">
      <c r="A307" s="2"/>
      <c r="B307" s="75">
        <v>300</v>
      </c>
      <c r="C307" s="62"/>
      <c r="D307" s="63"/>
      <c r="E307" s="64"/>
      <c r="F307" s="63"/>
      <c r="G307" s="63"/>
      <c r="H307" s="65"/>
      <c r="I307" s="63"/>
      <c r="J307" s="39" t="b">
        <f t="shared" si="59"/>
        <v>0</v>
      </c>
      <c r="K307" s="68"/>
      <c r="L307" s="43" t="str">
        <f t="shared" si="48"/>
        <v/>
      </c>
      <c r="M307" s="48" t="str">
        <f t="shared" si="50"/>
        <v/>
      </c>
      <c r="N307" s="66"/>
      <c r="O307" s="47">
        <f t="shared" si="51"/>
        <v>0</v>
      </c>
      <c r="P307" s="47">
        <v>25700</v>
      </c>
      <c r="Q307" s="48">
        <f t="shared" si="52"/>
        <v>0</v>
      </c>
      <c r="R307" s="54" t="str">
        <f t="shared" si="53"/>
        <v/>
      </c>
      <c r="S307" s="55" t="str">
        <f t="shared" si="54"/>
        <v/>
      </c>
      <c r="T307" s="55" t="str">
        <f t="shared" si="55"/>
        <v/>
      </c>
      <c r="U307" s="56" t="str">
        <f t="shared" si="56"/>
        <v/>
      </c>
      <c r="V307" s="7"/>
      <c r="W307" s="8"/>
      <c r="X307" s="57" t="str">
        <f>IF(AND(OR(H307="休園",H307="復園"),SUM(V307+W307)&gt;0),SUM(V307+W307),"")</f>
        <v/>
      </c>
      <c r="Y307" s="7"/>
      <c r="Z307" s="58" t="str">
        <f t="shared" si="49"/>
        <v/>
      </c>
      <c r="AA307" s="58">
        <f t="shared" si="58"/>
        <v>12</v>
      </c>
    </row>
    <row r="308" spans="1:27" ht="26.25" customHeight="1">
      <c r="B308" s="97"/>
      <c r="D308" s="20"/>
      <c r="E308" s="20"/>
      <c r="F308" s="195"/>
      <c r="G308" s="195"/>
      <c r="H308" s="20"/>
      <c r="I308" s="20"/>
      <c r="J308" s="20"/>
      <c r="K308" s="20"/>
      <c r="L308" s="20"/>
      <c r="M308" s="20"/>
      <c r="N308" s="20"/>
      <c r="O308" s="20"/>
      <c r="P308" s="20"/>
      <c r="Q308" s="20"/>
    </row>
    <row r="309" spans="1:27">
      <c r="C309" s="196"/>
      <c r="H309" s="20"/>
      <c r="I309" s="20"/>
      <c r="J309" s="20"/>
    </row>
    <row r="310" spans="1:27">
      <c r="H310" s="20"/>
      <c r="I310" s="20"/>
      <c r="J310" s="20"/>
    </row>
    <row r="311" spans="1:27">
      <c r="H311" s="20"/>
      <c r="I311" s="20"/>
      <c r="J311" s="20"/>
    </row>
    <row r="312" spans="1:27">
      <c r="H312" s="20"/>
      <c r="I312" s="20"/>
      <c r="J312" s="20"/>
    </row>
    <row r="313" spans="1:27">
      <c r="H313" s="20"/>
      <c r="I313" s="20"/>
      <c r="J313" s="20"/>
    </row>
    <row r="314" spans="1:27">
      <c r="H314" s="20"/>
      <c r="I314" s="20"/>
      <c r="J314" s="20"/>
    </row>
    <row r="315" spans="1:27">
      <c r="H315" s="20"/>
      <c r="I315" s="20"/>
      <c r="J315" s="20"/>
    </row>
    <row r="316" spans="1:27">
      <c r="H316" s="20"/>
      <c r="I316" s="20"/>
      <c r="J316" s="20"/>
    </row>
    <row r="317" spans="1:27">
      <c r="H317" s="20"/>
      <c r="I317" s="20"/>
      <c r="J317" s="20"/>
    </row>
    <row r="318" spans="1:27">
      <c r="H318" s="20"/>
      <c r="I318" s="20"/>
      <c r="J318" s="20"/>
    </row>
    <row r="319" spans="1:27">
      <c r="H319" s="20"/>
      <c r="I319" s="20"/>
      <c r="J319" s="20"/>
    </row>
    <row r="320" spans="1:27">
      <c r="H320" s="20"/>
      <c r="I320" s="20"/>
      <c r="J320" s="20"/>
    </row>
    <row r="321" spans="8:10">
      <c r="H321" s="20"/>
      <c r="I321" s="20"/>
      <c r="J321" s="20"/>
    </row>
    <row r="322" spans="8:10">
      <c r="H322" s="20"/>
      <c r="I322" s="20"/>
      <c r="J322" s="20"/>
    </row>
    <row r="323" spans="8:10">
      <c r="H323" s="20"/>
      <c r="I323" s="20"/>
      <c r="J323" s="20"/>
    </row>
    <row r="324" spans="8:10">
      <c r="H324" s="20"/>
      <c r="I324" s="20"/>
      <c r="J324" s="20"/>
    </row>
    <row r="325" spans="8:10">
      <c r="H325" s="20"/>
      <c r="I325" s="20"/>
      <c r="J325" s="20"/>
    </row>
    <row r="326" spans="8:10">
      <c r="H326" s="20"/>
      <c r="I326" s="20"/>
      <c r="J326" s="20"/>
    </row>
    <row r="327" spans="8:10">
      <c r="H327" s="20"/>
      <c r="I327" s="20"/>
      <c r="J327" s="20"/>
    </row>
    <row r="328" spans="8:10">
      <c r="H328" s="20"/>
      <c r="I328" s="20"/>
      <c r="J328" s="20"/>
    </row>
    <row r="329" spans="8:10">
      <c r="H329" s="20"/>
      <c r="I329" s="20"/>
      <c r="J329" s="20"/>
    </row>
    <row r="330" spans="8:10">
      <c r="H330" s="20"/>
      <c r="I330" s="20"/>
      <c r="J330" s="20"/>
    </row>
    <row r="331" spans="8:10">
      <c r="H331" s="20"/>
      <c r="I331" s="20"/>
      <c r="J331" s="20"/>
    </row>
    <row r="332" spans="8:10">
      <c r="H332" s="20"/>
      <c r="I332" s="20"/>
      <c r="J332" s="20"/>
    </row>
    <row r="333" spans="8:10">
      <c r="H333" s="20"/>
      <c r="I333" s="20"/>
      <c r="J333" s="20"/>
    </row>
    <row r="334" spans="8:10">
      <c r="H334" s="20"/>
      <c r="I334" s="20"/>
      <c r="J334" s="20"/>
    </row>
    <row r="335" spans="8:10">
      <c r="H335" s="20"/>
      <c r="I335" s="20"/>
      <c r="J335" s="20"/>
    </row>
    <row r="336" spans="8:10">
      <c r="H336" s="20"/>
      <c r="I336" s="20"/>
      <c r="J336" s="20"/>
    </row>
    <row r="337" spans="8:10">
      <c r="H337" s="20"/>
      <c r="I337" s="20"/>
      <c r="J337" s="20"/>
    </row>
    <row r="338" spans="8:10">
      <c r="H338" s="20"/>
      <c r="I338" s="20"/>
      <c r="J338" s="20"/>
    </row>
    <row r="339" spans="8:10">
      <c r="H339" s="20"/>
      <c r="I339" s="20"/>
      <c r="J339" s="20"/>
    </row>
    <row r="340" spans="8:10">
      <c r="H340" s="20"/>
      <c r="I340" s="20"/>
      <c r="J340" s="20"/>
    </row>
    <row r="341" spans="8:10">
      <c r="H341" s="20"/>
      <c r="I341" s="20"/>
      <c r="J341" s="20"/>
    </row>
    <row r="342" spans="8:10">
      <c r="H342" s="20"/>
      <c r="I342" s="20"/>
      <c r="J342" s="20"/>
    </row>
    <row r="343" spans="8:10">
      <c r="H343" s="20"/>
      <c r="I343" s="20"/>
      <c r="J343" s="20"/>
    </row>
    <row r="344" spans="8:10">
      <c r="H344" s="20"/>
      <c r="I344" s="20"/>
      <c r="J344" s="20"/>
    </row>
    <row r="345" spans="8:10">
      <c r="H345" s="20"/>
      <c r="I345" s="20"/>
      <c r="J345" s="20"/>
    </row>
    <row r="346" spans="8:10">
      <c r="H346" s="20"/>
      <c r="I346" s="20"/>
      <c r="J346" s="20"/>
    </row>
    <row r="347" spans="8:10">
      <c r="H347" s="20"/>
      <c r="I347" s="20"/>
      <c r="J347" s="20"/>
    </row>
    <row r="348" spans="8:10">
      <c r="H348" s="20"/>
      <c r="I348" s="20"/>
      <c r="J348" s="20"/>
    </row>
    <row r="349" spans="8:10">
      <c r="H349" s="20"/>
      <c r="I349" s="20"/>
      <c r="J349" s="20"/>
    </row>
    <row r="350" spans="8:10">
      <c r="H350" s="20"/>
      <c r="I350" s="20"/>
      <c r="J350" s="20"/>
    </row>
    <row r="351" spans="8:10">
      <c r="H351" s="20"/>
      <c r="I351" s="20"/>
      <c r="J351" s="20"/>
    </row>
    <row r="352" spans="8:10">
      <c r="H352" s="20"/>
      <c r="I352" s="20"/>
      <c r="J352" s="20"/>
    </row>
    <row r="353" spans="8:10">
      <c r="H353" s="20"/>
      <c r="I353" s="20"/>
      <c r="J353" s="20"/>
    </row>
    <row r="354" spans="8:10">
      <c r="H354" s="20"/>
      <c r="I354" s="20"/>
      <c r="J354" s="20"/>
    </row>
    <row r="355" spans="8:10">
      <c r="H355" s="20"/>
      <c r="I355" s="20"/>
      <c r="J355" s="20"/>
    </row>
    <row r="356" spans="8:10">
      <c r="H356" s="20"/>
      <c r="I356" s="20"/>
      <c r="J356" s="20"/>
    </row>
    <row r="357" spans="8:10">
      <c r="H357" s="20"/>
      <c r="I357" s="20"/>
      <c r="J357" s="20"/>
    </row>
    <row r="358" spans="8:10">
      <c r="H358" s="20"/>
      <c r="I358" s="20"/>
      <c r="J358" s="20"/>
    </row>
    <row r="359" spans="8:10">
      <c r="H359" s="20"/>
      <c r="I359" s="20"/>
      <c r="J359" s="20"/>
    </row>
    <row r="360" spans="8:10">
      <c r="H360" s="20"/>
      <c r="I360" s="20"/>
      <c r="J360" s="20"/>
    </row>
    <row r="361" spans="8:10">
      <c r="H361" s="20"/>
      <c r="I361" s="20"/>
      <c r="J361" s="20"/>
    </row>
    <row r="362" spans="8:10">
      <c r="H362" s="20"/>
      <c r="I362" s="20"/>
      <c r="J362" s="20"/>
    </row>
    <row r="363" spans="8:10">
      <c r="H363" s="20"/>
      <c r="I363" s="20"/>
      <c r="J363" s="20"/>
    </row>
    <row r="364" spans="8:10">
      <c r="H364" s="20"/>
      <c r="I364" s="20"/>
      <c r="J364" s="20"/>
    </row>
    <row r="365" spans="8:10">
      <c r="H365" s="20"/>
      <c r="I365" s="20"/>
      <c r="J365" s="20"/>
    </row>
    <row r="366" spans="8:10">
      <c r="H366" s="20"/>
      <c r="I366" s="20"/>
      <c r="J366" s="20"/>
    </row>
    <row r="367" spans="8:10">
      <c r="H367" s="20"/>
      <c r="I367" s="20"/>
      <c r="J367" s="20"/>
    </row>
    <row r="368" spans="8:10">
      <c r="H368" s="20"/>
      <c r="I368" s="20"/>
      <c r="J368" s="20"/>
    </row>
    <row r="369" spans="8:10">
      <c r="H369" s="20"/>
      <c r="I369" s="20"/>
      <c r="J369" s="20"/>
    </row>
    <row r="370" spans="8:10">
      <c r="H370" s="20"/>
      <c r="I370" s="20"/>
      <c r="J370" s="20"/>
    </row>
    <row r="371" spans="8:10">
      <c r="H371" s="20"/>
      <c r="I371" s="20"/>
      <c r="J371" s="20"/>
    </row>
    <row r="372" spans="8:10">
      <c r="H372" s="20"/>
      <c r="I372" s="20"/>
      <c r="J372" s="20"/>
    </row>
    <row r="373" spans="8:10">
      <c r="H373" s="20"/>
      <c r="I373" s="20"/>
      <c r="J373" s="20"/>
    </row>
    <row r="374" spans="8:10">
      <c r="H374" s="20"/>
      <c r="I374" s="20"/>
      <c r="J374" s="20"/>
    </row>
    <row r="375" spans="8:10">
      <c r="H375" s="20"/>
      <c r="I375" s="20"/>
      <c r="J375" s="20"/>
    </row>
    <row r="376" spans="8:10">
      <c r="H376" s="20"/>
      <c r="I376" s="20"/>
      <c r="J376" s="20"/>
    </row>
    <row r="377" spans="8:10">
      <c r="H377" s="20"/>
      <c r="I377" s="20"/>
      <c r="J377" s="20"/>
    </row>
    <row r="378" spans="8:10">
      <c r="H378" s="20"/>
      <c r="I378" s="20"/>
      <c r="J378" s="20"/>
    </row>
    <row r="379" spans="8:10">
      <c r="H379" s="20"/>
      <c r="I379" s="20"/>
      <c r="J379" s="20"/>
    </row>
    <row r="380" spans="8:10">
      <c r="H380" s="20"/>
      <c r="I380" s="20"/>
      <c r="J380" s="20"/>
    </row>
    <row r="381" spans="8:10">
      <c r="H381" s="20"/>
      <c r="I381" s="20"/>
      <c r="J381" s="20"/>
    </row>
    <row r="382" spans="8:10">
      <c r="H382" s="20"/>
      <c r="I382" s="20"/>
      <c r="J382" s="20"/>
    </row>
    <row r="383" spans="8:10">
      <c r="H383" s="20"/>
      <c r="I383" s="20"/>
      <c r="J383" s="20"/>
    </row>
    <row r="384" spans="8:10">
      <c r="H384" s="20"/>
      <c r="I384" s="20"/>
      <c r="J384" s="20"/>
    </row>
    <row r="385" spans="8:10">
      <c r="H385" s="20"/>
      <c r="I385" s="20"/>
      <c r="J385" s="20"/>
    </row>
    <row r="386" spans="8:10">
      <c r="H386" s="20"/>
      <c r="I386" s="20"/>
      <c r="J386" s="20"/>
    </row>
    <row r="387" spans="8:10">
      <c r="H387" s="20"/>
      <c r="I387" s="20"/>
      <c r="J387" s="20"/>
    </row>
    <row r="388" spans="8:10">
      <c r="H388" s="20"/>
      <c r="I388" s="20"/>
      <c r="J388" s="20"/>
    </row>
    <row r="389" spans="8:10">
      <c r="H389" s="20"/>
      <c r="I389" s="20"/>
      <c r="J389" s="20"/>
    </row>
    <row r="390" spans="8:10">
      <c r="H390" s="20"/>
      <c r="I390" s="20"/>
      <c r="J390" s="20"/>
    </row>
    <row r="391" spans="8:10">
      <c r="H391" s="20"/>
      <c r="I391" s="20"/>
      <c r="J391" s="20"/>
    </row>
    <row r="392" spans="8:10">
      <c r="H392" s="20"/>
      <c r="I392" s="20"/>
      <c r="J392" s="20"/>
    </row>
    <row r="393" spans="8:10">
      <c r="H393" s="20"/>
      <c r="I393" s="20"/>
      <c r="J393" s="20"/>
    </row>
    <row r="394" spans="8:10">
      <c r="H394" s="20"/>
      <c r="I394" s="20"/>
      <c r="J394" s="20"/>
    </row>
    <row r="395" spans="8:10">
      <c r="H395" s="20"/>
      <c r="I395" s="20"/>
      <c r="J395" s="20"/>
    </row>
    <row r="396" spans="8:10">
      <c r="H396" s="20"/>
      <c r="I396" s="20"/>
      <c r="J396" s="20"/>
    </row>
    <row r="397" spans="8:10">
      <c r="H397" s="20"/>
      <c r="I397" s="20"/>
      <c r="J397" s="20"/>
    </row>
    <row r="398" spans="8:10">
      <c r="H398" s="20"/>
      <c r="I398" s="20"/>
      <c r="J398" s="20"/>
    </row>
    <row r="399" spans="8:10">
      <c r="H399" s="20"/>
      <c r="I399" s="20"/>
      <c r="J399" s="20"/>
    </row>
    <row r="400" spans="8:10">
      <c r="H400" s="20"/>
      <c r="I400" s="20"/>
      <c r="J400" s="20"/>
    </row>
    <row r="401" spans="8:10">
      <c r="H401" s="20"/>
      <c r="I401" s="20"/>
      <c r="J401" s="20"/>
    </row>
  </sheetData>
  <sheetProtection selectLockedCells="1"/>
  <dataConsolidate/>
  <mergeCells count="20">
    <mergeCell ref="Z7:AA7"/>
    <mergeCell ref="Q3:Q5"/>
    <mergeCell ref="N1:P1"/>
    <mergeCell ref="P3:P5"/>
    <mergeCell ref="C4:C5"/>
    <mergeCell ref="D4:D5"/>
    <mergeCell ref="E4:E5"/>
    <mergeCell ref="F4:F5"/>
    <mergeCell ref="G4:G5"/>
    <mergeCell ref="B3:B5"/>
    <mergeCell ref="C3:J3"/>
    <mergeCell ref="K3:M3"/>
    <mergeCell ref="N3:N5"/>
    <mergeCell ref="O3:O5"/>
    <mergeCell ref="L4:L5"/>
    <mergeCell ref="M4:M5"/>
    <mergeCell ref="H4:H5"/>
    <mergeCell ref="I4:I5"/>
    <mergeCell ref="J4:J5"/>
    <mergeCell ref="K4:K5"/>
  </mergeCells>
  <phoneticPr fontId="1"/>
  <conditionalFormatting sqref="I8">
    <cfRule type="expression" dxfId="1200" priority="710" stopIfTrue="1">
      <formula>NOT(H8="退園")</formula>
    </cfRule>
  </conditionalFormatting>
  <conditionalFormatting sqref="I9">
    <cfRule type="expression" dxfId="1199" priority="299" stopIfTrue="1">
      <formula>NOT(H9="退園")</formula>
    </cfRule>
  </conditionalFormatting>
  <conditionalFormatting sqref="I10">
    <cfRule type="expression" dxfId="1198" priority="298" stopIfTrue="1">
      <formula>NOT(H10="退園")</formula>
    </cfRule>
  </conditionalFormatting>
  <conditionalFormatting sqref="I11">
    <cfRule type="expression" dxfId="1197" priority="297" stopIfTrue="1">
      <formula>NOT(H11="退園")</formula>
    </cfRule>
  </conditionalFormatting>
  <conditionalFormatting sqref="I12">
    <cfRule type="expression" dxfId="1196" priority="296" stopIfTrue="1">
      <formula>NOT(H12="退園")</formula>
    </cfRule>
  </conditionalFormatting>
  <conditionalFormatting sqref="I13">
    <cfRule type="expression" dxfId="1195" priority="295" stopIfTrue="1">
      <formula>NOT(H13="退園")</formula>
    </cfRule>
  </conditionalFormatting>
  <conditionalFormatting sqref="I14">
    <cfRule type="expression" dxfId="1194" priority="294" stopIfTrue="1">
      <formula>NOT(H14="退園")</formula>
    </cfRule>
  </conditionalFormatting>
  <conditionalFormatting sqref="I15">
    <cfRule type="expression" dxfId="1193" priority="293" stopIfTrue="1">
      <formula>NOT(H15="退園")</formula>
    </cfRule>
  </conditionalFormatting>
  <conditionalFormatting sqref="I16">
    <cfRule type="expression" dxfId="1192" priority="292" stopIfTrue="1">
      <formula>NOT(H16="退園")</formula>
    </cfRule>
  </conditionalFormatting>
  <conditionalFormatting sqref="I17">
    <cfRule type="expression" dxfId="1191" priority="291" stopIfTrue="1">
      <formula>NOT(H17="退園")</formula>
    </cfRule>
  </conditionalFormatting>
  <conditionalFormatting sqref="I18">
    <cfRule type="expression" dxfId="1190" priority="290" stopIfTrue="1">
      <formula>NOT(H18="退園")</formula>
    </cfRule>
  </conditionalFormatting>
  <conditionalFormatting sqref="I19">
    <cfRule type="expression" dxfId="1189" priority="289" stopIfTrue="1">
      <formula>NOT(H19="退園")</formula>
    </cfRule>
  </conditionalFormatting>
  <conditionalFormatting sqref="I20">
    <cfRule type="expression" dxfId="1188" priority="288" stopIfTrue="1">
      <formula>NOT(H20="退園")</formula>
    </cfRule>
  </conditionalFormatting>
  <conditionalFormatting sqref="I21">
    <cfRule type="expression" dxfId="1187" priority="287" stopIfTrue="1">
      <formula>NOT(H21="退園")</formula>
    </cfRule>
  </conditionalFormatting>
  <conditionalFormatting sqref="I22">
    <cfRule type="expression" dxfId="1186" priority="286" stopIfTrue="1">
      <formula>NOT(H22="退園")</formula>
    </cfRule>
  </conditionalFormatting>
  <conditionalFormatting sqref="I23">
    <cfRule type="expression" dxfId="1185" priority="285" stopIfTrue="1">
      <formula>NOT(H23="退園")</formula>
    </cfRule>
  </conditionalFormatting>
  <conditionalFormatting sqref="I24">
    <cfRule type="expression" dxfId="1184" priority="284" stopIfTrue="1">
      <formula>NOT(H24="退園")</formula>
    </cfRule>
  </conditionalFormatting>
  <conditionalFormatting sqref="I25">
    <cfRule type="expression" dxfId="1183" priority="283" stopIfTrue="1">
      <formula>NOT(H25="退園")</formula>
    </cfRule>
  </conditionalFormatting>
  <conditionalFormatting sqref="I26">
    <cfRule type="expression" dxfId="1182" priority="282" stopIfTrue="1">
      <formula>NOT(H26="退園")</formula>
    </cfRule>
  </conditionalFormatting>
  <conditionalFormatting sqref="I27">
    <cfRule type="expression" dxfId="1181" priority="281" stopIfTrue="1">
      <formula>NOT(H27="退園")</formula>
    </cfRule>
  </conditionalFormatting>
  <conditionalFormatting sqref="I28">
    <cfRule type="expression" dxfId="1180" priority="280" stopIfTrue="1">
      <formula>NOT(H28="退園")</formula>
    </cfRule>
  </conditionalFormatting>
  <conditionalFormatting sqref="I29">
    <cfRule type="expression" dxfId="1179" priority="279" stopIfTrue="1">
      <formula>NOT(H29="退園")</formula>
    </cfRule>
  </conditionalFormatting>
  <conditionalFormatting sqref="I30">
    <cfRule type="expression" dxfId="1178" priority="278" stopIfTrue="1">
      <formula>NOT(H30="退園")</formula>
    </cfRule>
  </conditionalFormatting>
  <conditionalFormatting sqref="I31">
    <cfRule type="expression" dxfId="1177" priority="277" stopIfTrue="1">
      <formula>NOT(H31="退園")</formula>
    </cfRule>
  </conditionalFormatting>
  <conditionalFormatting sqref="I32">
    <cfRule type="expression" dxfId="1176" priority="276" stopIfTrue="1">
      <formula>NOT(H32="退園")</formula>
    </cfRule>
  </conditionalFormatting>
  <conditionalFormatting sqref="I33">
    <cfRule type="expression" dxfId="1175" priority="275" stopIfTrue="1">
      <formula>NOT(H33="退園")</formula>
    </cfRule>
  </conditionalFormatting>
  <conditionalFormatting sqref="I34">
    <cfRule type="expression" dxfId="1174" priority="274" stopIfTrue="1">
      <formula>NOT(H34="退園")</formula>
    </cfRule>
  </conditionalFormatting>
  <conditionalFormatting sqref="I35">
    <cfRule type="expression" dxfId="1173" priority="273" stopIfTrue="1">
      <formula>NOT(H35="退園")</formula>
    </cfRule>
  </conditionalFormatting>
  <conditionalFormatting sqref="I36">
    <cfRule type="expression" dxfId="1172" priority="272" stopIfTrue="1">
      <formula>NOT(H36="退園")</formula>
    </cfRule>
  </conditionalFormatting>
  <conditionalFormatting sqref="I37">
    <cfRule type="expression" dxfId="1171" priority="271" stopIfTrue="1">
      <formula>NOT(H37="退園")</formula>
    </cfRule>
  </conditionalFormatting>
  <conditionalFormatting sqref="I38">
    <cfRule type="expression" dxfId="1170" priority="270" stopIfTrue="1">
      <formula>NOT(H38="退園")</formula>
    </cfRule>
  </conditionalFormatting>
  <conditionalFormatting sqref="I39">
    <cfRule type="expression" dxfId="1169" priority="269" stopIfTrue="1">
      <formula>NOT(H39="退園")</formula>
    </cfRule>
  </conditionalFormatting>
  <conditionalFormatting sqref="I40">
    <cfRule type="expression" dxfId="1168" priority="268" stopIfTrue="1">
      <formula>NOT(H40="退園")</formula>
    </cfRule>
  </conditionalFormatting>
  <conditionalFormatting sqref="I41">
    <cfRule type="expression" dxfId="1167" priority="267" stopIfTrue="1">
      <formula>NOT(H41="退園")</formula>
    </cfRule>
  </conditionalFormatting>
  <conditionalFormatting sqref="I42">
    <cfRule type="expression" dxfId="1166" priority="266" stopIfTrue="1">
      <formula>NOT(H42="退園")</formula>
    </cfRule>
  </conditionalFormatting>
  <conditionalFormatting sqref="I43">
    <cfRule type="expression" dxfId="1165" priority="265" stopIfTrue="1">
      <formula>NOT(H43="退園")</formula>
    </cfRule>
  </conditionalFormatting>
  <conditionalFormatting sqref="I44">
    <cfRule type="expression" dxfId="1164" priority="264" stopIfTrue="1">
      <formula>NOT(H44="退園")</formula>
    </cfRule>
  </conditionalFormatting>
  <conditionalFormatting sqref="I45">
    <cfRule type="expression" dxfId="1163" priority="263" stopIfTrue="1">
      <formula>NOT(H45="退園")</formula>
    </cfRule>
  </conditionalFormatting>
  <conditionalFormatting sqref="I46">
    <cfRule type="expression" dxfId="1162" priority="262" stopIfTrue="1">
      <formula>NOT(H46="退園")</formula>
    </cfRule>
  </conditionalFormatting>
  <conditionalFormatting sqref="I47">
    <cfRule type="expression" dxfId="1161" priority="261" stopIfTrue="1">
      <formula>NOT(H47="退園")</formula>
    </cfRule>
  </conditionalFormatting>
  <conditionalFormatting sqref="I48">
    <cfRule type="expression" dxfId="1160" priority="260" stopIfTrue="1">
      <formula>NOT(H48="退園")</formula>
    </cfRule>
  </conditionalFormatting>
  <conditionalFormatting sqref="I49">
    <cfRule type="expression" dxfId="1159" priority="259" stopIfTrue="1">
      <formula>NOT(H49="退園")</formula>
    </cfRule>
  </conditionalFormatting>
  <conditionalFormatting sqref="I50">
    <cfRule type="expression" dxfId="1158" priority="258" stopIfTrue="1">
      <formula>NOT(H50="退園")</formula>
    </cfRule>
  </conditionalFormatting>
  <conditionalFormatting sqref="I51">
    <cfRule type="expression" dxfId="1157" priority="257" stopIfTrue="1">
      <formula>NOT(H51="退園")</formula>
    </cfRule>
  </conditionalFormatting>
  <conditionalFormatting sqref="I52">
    <cfRule type="expression" dxfId="1156" priority="256" stopIfTrue="1">
      <formula>NOT(H52="退園")</formula>
    </cfRule>
  </conditionalFormatting>
  <conditionalFormatting sqref="I53">
    <cfRule type="expression" dxfId="1155" priority="255" stopIfTrue="1">
      <formula>NOT(H53="退園")</formula>
    </cfRule>
  </conditionalFormatting>
  <conditionalFormatting sqref="I54">
    <cfRule type="expression" dxfId="1154" priority="254" stopIfTrue="1">
      <formula>NOT(H54="退園")</formula>
    </cfRule>
  </conditionalFormatting>
  <conditionalFormatting sqref="I55">
    <cfRule type="expression" dxfId="1153" priority="253" stopIfTrue="1">
      <formula>NOT(H55="退園")</formula>
    </cfRule>
  </conditionalFormatting>
  <conditionalFormatting sqref="I56">
    <cfRule type="expression" dxfId="1152" priority="252" stopIfTrue="1">
      <formula>NOT(H56="退園")</formula>
    </cfRule>
  </conditionalFormatting>
  <conditionalFormatting sqref="I57">
    <cfRule type="expression" dxfId="1151" priority="251" stopIfTrue="1">
      <formula>NOT(H57="退園")</formula>
    </cfRule>
  </conditionalFormatting>
  <conditionalFormatting sqref="I58">
    <cfRule type="expression" dxfId="1150" priority="250" stopIfTrue="1">
      <formula>NOT(H58="退園")</formula>
    </cfRule>
  </conditionalFormatting>
  <conditionalFormatting sqref="I59">
    <cfRule type="expression" dxfId="1149" priority="249" stopIfTrue="1">
      <formula>NOT(H59="退園")</formula>
    </cfRule>
  </conditionalFormatting>
  <conditionalFormatting sqref="I60">
    <cfRule type="expression" dxfId="1148" priority="248" stopIfTrue="1">
      <formula>NOT(H60="退園")</formula>
    </cfRule>
  </conditionalFormatting>
  <conditionalFormatting sqref="I61">
    <cfRule type="expression" dxfId="1147" priority="247" stopIfTrue="1">
      <formula>NOT(H61="退園")</formula>
    </cfRule>
  </conditionalFormatting>
  <conditionalFormatting sqref="I62">
    <cfRule type="expression" dxfId="1146" priority="246" stopIfTrue="1">
      <formula>NOT(H62="退園")</formula>
    </cfRule>
  </conditionalFormatting>
  <conditionalFormatting sqref="I63">
    <cfRule type="expression" dxfId="1145" priority="245" stopIfTrue="1">
      <formula>NOT(H63="退園")</formula>
    </cfRule>
  </conditionalFormatting>
  <conditionalFormatting sqref="I64">
    <cfRule type="expression" dxfId="1144" priority="244" stopIfTrue="1">
      <formula>NOT(H64="退園")</formula>
    </cfRule>
  </conditionalFormatting>
  <conditionalFormatting sqref="I65">
    <cfRule type="expression" dxfId="1143" priority="243" stopIfTrue="1">
      <formula>NOT(H65="退園")</formula>
    </cfRule>
  </conditionalFormatting>
  <conditionalFormatting sqref="I66">
    <cfRule type="expression" dxfId="1142" priority="242" stopIfTrue="1">
      <formula>NOT(H66="退園")</formula>
    </cfRule>
  </conditionalFormatting>
  <conditionalFormatting sqref="I67">
    <cfRule type="expression" dxfId="1141" priority="241" stopIfTrue="1">
      <formula>NOT(H67="退園")</formula>
    </cfRule>
  </conditionalFormatting>
  <conditionalFormatting sqref="I68">
    <cfRule type="expression" dxfId="1140" priority="240" stopIfTrue="1">
      <formula>NOT(H68="退園")</formula>
    </cfRule>
  </conditionalFormatting>
  <conditionalFormatting sqref="I69">
    <cfRule type="expression" dxfId="1139" priority="239" stopIfTrue="1">
      <formula>NOT(H69="退園")</formula>
    </cfRule>
  </conditionalFormatting>
  <conditionalFormatting sqref="I70">
    <cfRule type="expression" dxfId="1138" priority="238" stopIfTrue="1">
      <formula>NOT(H70="退園")</formula>
    </cfRule>
  </conditionalFormatting>
  <conditionalFormatting sqref="I71">
    <cfRule type="expression" dxfId="1137" priority="237" stopIfTrue="1">
      <formula>NOT(H71="退園")</formula>
    </cfRule>
  </conditionalFormatting>
  <conditionalFormatting sqref="I72">
    <cfRule type="expression" dxfId="1136" priority="236" stopIfTrue="1">
      <formula>NOT(H72="退園")</formula>
    </cfRule>
  </conditionalFormatting>
  <conditionalFormatting sqref="I73">
    <cfRule type="expression" dxfId="1135" priority="235" stopIfTrue="1">
      <formula>NOT(H73="退園")</formula>
    </cfRule>
  </conditionalFormatting>
  <conditionalFormatting sqref="I74">
    <cfRule type="expression" dxfId="1134" priority="234" stopIfTrue="1">
      <formula>NOT(H74="退園")</formula>
    </cfRule>
  </conditionalFormatting>
  <conditionalFormatting sqref="I75">
    <cfRule type="expression" dxfId="1133" priority="233" stopIfTrue="1">
      <formula>NOT(H75="退園")</formula>
    </cfRule>
  </conditionalFormatting>
  <conditionalFormatting sqref="I76">
    <cfRule type="expression" dxfId="1132" priority="232" stopIfTrue="1">
      <formula>NOT(H76="退園")</formula>
    </cfRule>
  </conditionalFormatting>
  <conditionalFormatting sqref="I77">
    <cfRule type="expression" dxfId="1131" priority="231" stopIfTrue="1">
      <formula>NOT(H77="退園")</formula>
    </cfRule>
  </conditionalFormatting>
  <conditionalFormatting sqref="I78">
    <cfRule type="expression" dxfId="1130" priority="230" stopIfTrue="1">
      <formula>NOT(H78="退園")</formula>
    </cfRule>
  </conditionalFormatting>
  <conditionalFormatting sqref="I79">
    <cfRule type="expression" dxfId="1129" priority="229" stopIfTrue="1">
      <formula>NOT(H79="退園")</formula>
    </cfRule>
  </conditionalFormatting>
  <conditionalFormatting sqref="I80">
    <cfRule type="expression" dxfId="1128" priority="228" stopIfTrue="1">
      <formula>NOT(H80="退園")</formula>
    </cfRule>
  </conditionalFormatting>
  <conditionalFormatting sqref="I81">
    <cfRule type="expression" dxfId="1127" priority="227" stopIfTrue="1">
      <formula>NOT(H81="退園")</formula>
    </cfRule>
  </conditionalFormatting>
  <conditionalFormatting sqref="I82">
    <cfRule type="expression" dxfId="1126" priority="226" stopIfTrue="1">
      <formula>NOT(H82="退園")</formula>
    </cfRule>
  </conditionalFormatting>
  <conditionalFormatting sqref="I83">
    <cfRule type="expression" dxfId="1125" priority="225" stopIfTrue="1">
      <formula>NOT(H83="退園")</formula>
    </cfRule>
  </conditionalFormatting>
  <conditionalFormatting sqref="I84">
    <cfRule type="expression" dxfId="1124" priority="224" stopIfTrue="1">
      <formula>NOT(H84="退園")</formula>
    </cfRule>
  </conditionalFormatting>
  <conditionalFormatting sqref="I85">
    <cfRule type="expression" dxfId="1123" priority="223" stopIfTrue="1">
      <formula>NOT(H85="退園")</formula>
    </cfRule>
  </conditionalFormatting>
  <conditionalFormatting sqref="I86">
    <cfRule type="expression" dxfId="1122" priority="222" stopIfTrue="1">
      <formula>NOT(H86="退園")</formula>
    </cfRule>
  </conditionalFormatting>
  <conditionalFormatting sqref="I87">
    <cfRule type="expression" dxfId="1121" priority="221" stopIfTrue="1">
      <formula>NOT(H87="退園")</formula>
    </cfRule>
  </conditionalFormatting>
  <conditionalFormatting sqref="I88">
    <cfRule type="expression" dxfId="1120" priority="220" stopIfTrue="1">
      <formula>NOT(H88="退園")</formula>
    </cfRule>
  </conditionalFormatting>
  <conditionalFormatting sqref="I89">
    <cfRule type="expression" dxfId="1119" priority="219" stopIfTrue="1">
      <formula>NOT(H89="退園")</formula>
    </cfRule>
  </conditionalFormatting>
  <conditionalFormatting sqref="I90">
    <cfRule type="expression" dxfId="1118" priority="218" stopIfTrue="1">
      <formula>NOT(H90="退園")</formula>
    </cfRule>
  </conditionalFormatting>
  <conditionalFormatting sqref="I91">
    <cfRule type="expression" dxfId="1117" priority="217" stopIfTrue="1">
      <formula>NOT(H91="退園")</formula>
    </cfRule>
  </conditionalFormatting>
  <conditionalFormatting sqref="I92">
    <cfRule type="expression" dxfId="1116" priority="216" stopIfTrue="1">
      <formula>NOT(H92="退園")</formula>
    </cfRule>
  </conditionalFormatting>
  <conditionalFormatting sqref="I93">
    <cfRule type="expression" dxfId="1115" priority="215" stopIfTrue="1">
      <formula>NOT(H93="退園")</formula>
    </cfRule>
  </conditionalFormatting>
  <conditionalFormatting sqref="I94">
    <cfRule type="expression" dxfId="1114" priority="214" stopIfTrue="1">
      <formula>NOT(H94="退園")</formula>
    </cfRule>
  </conditionalFormatting>
  <conditionalFormatting sqref="I95">
    <cfRule type="expression" dxfId="1113" priority="213" stopIfTrue="1">
      <formula>NOT(H95="退園")</formula>
    </cfRule>
  </conditionalFormatting>
  <conditionalFormatting sqref="I96">
    <cfRule type="expression" dxfId="1112" priority="212" stopIfTrue="1">
      <formula>NOT(H96="退園")</formula>
    </cfRule>
  </conditionalFormatting>
  <conditionalFormatting sqref="I97">
    <cfRule type="expression" dxfId="1111" priority="211" stopIfTrue="1">
      <formula>NOT(H97="退園")</formula>
    </cfRule>
  </conditionalFormatting>
  <conditionalFormatting sqref="I98">
    <cfRule type="expression" dxfId="1110" priority="210" stopIfTrue="1">
      <formula>NOT(H98="退園")</formula>
    </cfRule>
  </conditionalFormatting>
  <conditionalFormatting sqref="I99">
    <cfRule type="expression" dxfId="1109" priority="209" stopIfTrue="1">
      <formula>NOT(H99="退園")</formula>
    </cfRule>
  </conditionalFormatting>
  <conditionalFormatting sqref="I100">
    <cfRule type="expression" dxfId="1108" priority="208" stopIfTrue="1">
      <formula>NOT(H100="退園")</formula>
    </cfRule>
  </conditionalFormatting>
  <conditionalFormatting sqref="I101">
    <cfRule type="expression" dxfId="1107" priority="207" stopIfTrue="1">
      <formula>NOT(H101="退園")</formula>
    </cfRule>
  </conditionalFormatting>
  <conditionalFormatting sqref="I102">
    <cfRule type="expression" dxfId="1106" priority="206" stopIfTrue="1">
      <formula>NOT(H102="退園")</formula>
    </cfRule>
  </conditionalFormatting>
  <conditionalFormatting sqref="I103">
    <cfRule type="expression" dxfId="1105" priority="205" stopIfTrue="1">
      <formula>NOT(H103="退園")</formula>
    </cfRule>
  </conditionalFormatting>
  <conditionalFormatting sqref="I104">
    <cfRule type="expression" dxfId="1104" priority="204" stopIfTrue="1">
      <formula>NOT(H104="退園")</formula>
    </cfRule>
  </conditionalFormatting>
  <conditionalFormatting sqref="I105">
    <cfRule type="expression" dxfId="1103" priority="203" stopIfTrue="1">
      <formula>NOT(H105="退園")</formula>
    </cfRule>
  </conditionalFormatting>
  <conditionalFormatting sqref="I106">
    <cfRule type="expression" dxfId="1102" priority="202" stopIfTrue="1">
      <formula>NOT(H106="退園")</formula>
    </cfRule>
  </conditionalFormatting>
  <conditionalFormatting sqref="I107">
    <cfRule type="expression" dxfId="1101" priority="201" stopIfTrue="1">
      <formula>NOT(H107="退園")</formula>
    </cfRule>
  </conditionalFormatting>
  <conditionalFormatting sqref="I108">
    <cfRule type="expression" dxfId="1100" priority="200" stopIfTrue="1">
      <formula>NOT(H108="退園")</formula>
    </cfRule>
  </conditionalFormatting>
  <conditionalFormatting sqref="I109">
    <cfRule type="expression" dxfId="1099" priority="199" stopIfTrue="1">
      <formula>NOT(H109="退園")</formula>
    </cfRule>
  </conditionalFormatting>
  <conditionalFormatting sqref="I110">
    <cfRule type="expression" dxfId="1098" priority="198" stopIfTrue="1">
      <formula>NOT(H110="退園")</formula>
    </cfRule>
  </conditionalFormatting>
  <conditionalFormatting sqref="I111">
    <cfRule type="expression" dxfId="1097" priority="197" stopIfTrue="1">
      <formula>NOT(H111="退園")</formula>
    </cfRule>
  </conditionalFormatting>
  <conditionalFormatting sqref="I112">
    <cfRule type="expression" dxfId="1096" priority="196" stopIfTrue="1">
      <formula>NOT(H112="退園")</formula>
    </cfRule>
  </conditionalFormatting>
  <conditionalFormatting sqref="I113">
    <cfRule type="expression" dxfId="1095" priority="195" stopIfTrue="1">
      <formula>NOT(H113="退園")</formula>
    </cfRule>
  </conditionalFormatting>
  <conditionalFormatting sqref="I114">
    <cfRule type="expression" dxfId="1094" priority="194" stopIfTrue="1">
      <formula>NOT(H114="退園")</formula>
    </cfRule>
  </conditionalFormatting>
  <conditionalFormatting sqref="I115">
    <cfRule type="expression" dxfId="1093" priority="193" stopIfTrue="1">
      <formula>NOT(H115="退園")</formula>
    </cfRule>
  </conditionalFormatting>
  <conditionalFormatting sqref="I116">
    <cfRule type="expression" dxfId="1092" priority="192" stopIfTrue="1">
      <formula>NOT(H116="退園")</formula>
    </cfRule>
  </conditionalFormatting>
  <conditionalFormatting sqref="I117">
    <cfRule type="expression" dxfId="1091" priority="191" stopIfTrue="1">
      <formula>NOT(H117="退園")</formula>
    </cfRule>
  </conditionalFormatting>
  <conditionalFormatting sqref="I118">
    <cfRule type="expression" dxfId="1090" priority="190" stopIfTrue="1">
      <formula>NOT(H118="退園")</formula>
    </cfRule>
  </conditionalFormatting>
  <conditionalFormatting sqref="I119">
    <cfRule type="expression" dxfId="1089" priority="189" stopIfTrue="1">
      <formula>NOT(H119="退園")</formula>
    </cfRule>
  </conditionalFormatting>
  <conditionalFormatting sqref="I120">
    <cfRule type="expression" dxfId="1088" priority="188" stopIfTrue="1">
      <formula>NOT(H120="退園")</formula>
    </cfRule>
  </conditionalFormatting>
  <conditionalFormatting sqref="I121">
    <cfRule type="expression" dxfId="1087" priority="187" stopIfTrue="1">
      <formula>NOT(H121="退園")</formula>
    </cfRule>
  </conditionalFormatting>
  <conditionalFormatting sqref="I122">
    <cfRule type="expression" dxfId="1086" priority="186" stopIfTrue="1">
      <formula>NOT(H122="退園")</formula>
    </cfRule>
  </conditionalFormatting>
  <conditionalFormatting sqref="I123">
    <cfRule type="expression" dxfId="1085" priority="185" stopIfTrue="1">
      <formula>NOT(H123="退園")</formula>
    </cfRule>
  </conditionalFormatting>
  <conditionalFormatting sqref="I124">
    <cfRule type="expression" dxfId="1084" priority="184" stopIfTrue="1">
      <formula>NOT(H124="退園")</formula>
    </cfRule>
  </conditionalFormatting>
  <conditionalFormatting sqref="I125">
    <cfRule type="expression" dxfId="1083" priority="183" stopIfTrue="1">
      <formula>NOT(H125="退園")</formula>
    </cfRule>
  </conditionalFormatting>
  <conditionalFormatting sqref="I126">
    <cfRule type="expression" dxfId="1082" priority="182" stopIfTrue="1">
      <formula>NOT(H126="退園")</formula>
    </cfRule>
  </conditionalFormatting>
  <conditionalFormatting sqref="I127">
    <cfRule type="expression" dxfId="1081" priority="181" stopIfTrue="1">
      <formula>NOT(H127="退園")</formula>
    </cfRule>
  </conditionalFormatting>
  <conditionalFormatting sqref="I128">
    <cfRule type="expression" dxfId="1080" priority="180" stopIfTrue="1">
      <formula>NOT(H128="退園")</formula>
    </cfRule>
  </conditionalFormatting>
  <conditionalFormatting sqref="I129">
    <cfRule type="expression" dxfId="1079" priority="179" stopIfTrue="1">
      <formula>NOT(H129="退園")</formula>
    </cfRule>
  </conditionalFormatting>
  <conditionalFormatting sqref="I130">
    <cfRule type="expression" dxfId="1078" priority="178" stopIfTrue="1">
      <formula>NOT(H130="退園")</formula>
    </cfRule>
  </conditionalFormatting>
  <conditionalFormatting sqref="I131">
    <cfRule type="expression" dxfId="1077" priority="177" stopIfTrue="1">
      <formula>NOT(H131="退園")</formula>
    </cfRule>
  </conditionalFormatting>
  <conditionalFormatting sqref="I132">
    <cfRule type="expression" dxfId="1076" priority="176" stopIfTrue="1">
      <formula>NOT(H132="退園")</formula>
    </cfRule>
  </conditionalFormatting>
  <conditionalFormatting sqref="I133">
    <cfRule type="expression" dxfId="1075" priority="175" stopIfTrue="1">
      <formula>NOT(H133="退園")</formula>
    </cfRule>
  </conditionalFormatting>
  <conditionalFormatting sqref="I134">
    <cfRule type="expression" dxfId="1074" priority="174" stopIfTrue="1">
      <formula>NOT(H134="退園")</formula>
    </cfRule>
  </conditionalFormatting>
  <conditionalFormatting sqref="I135">
    <cfRule type="expression" dxfId="1073" priority="173" stopIfTrue="1">
      <formula>NOT(H135="退園")</formula>
    </cfRule>
  </conditionalFormatting>
  <conditionalFormatting sqref="I136">
    <cfRule type="expression" dxfId="1072" priority="172" stopIfTrue="1">
      <formula>NOT(H136="退園")</formula>
    </cfRule>
  </conditionalFormatting>
  <conditionalFormatting sqref="I137">
    <cfRule type="expression" dxfId="1071" priority="171" stopIfTrue="1">
      <formula>NOT(H137="退園")</formula>
    </cfRule>
  </conditionalFormatting>
  <conditionalFormatting sqref="I138">
    <cfRule type="expression" dxfId="1070" priority="170" stopIfTrue="1">
      <formula>NOT(H138="退園")</formula>
    </cfRule>
  </conditionalFormatting>
  <conditionalFormatting sqref="I139">
    <cfRule type="expression" dxfId="1069" priority="169" stopIfTrue="1">
      <formula>NOT(H139="退園")</formula>
    </cfRule>
  </conditionalFormatting>
  <conditionalFormatting sqref="I140">
    <cfRule type="expression" dxfId="1068" priority="168" stopIfTrue="1">
      <formula>NOT(H140="退園")</formula>
    </cfRule>
  </conditionalFormatting>
  <conditionalFormatting sqref="I141">
    <cfRule type="expression" dxfId="1067" priority="167" stopIfTrue="1">
      <formula>NOT(H141="退園")</formula>
    </cfRule>
  </conditionalFormatting>
  <conditionalFormatting sqref="I142">
    <cfRule type="expression" dxfId="1066" priority="166" stopIfTrue="1">
      <formula>NOT(H142="退園")</formula>
    </cfRule>
  </conditionalFormatting>
  <conditionalFormatting sqref="I143">
    <cfRule type="expression" dxfId="1065" priority="165" stopIfTrue="1">
      <formula>NOT(H143="退園")</formula>
    </cfRule>
  </conditionalFormatting>
  <conditionalFormatting sqref="I144">
    <cfRule type="expression" dxfId="1064" priority="164" stopIfTrue="1">
      <formula>NOT(H144="退園")</formula>
    </cfRule>
  </conditionalFormatting>
  <conditionalFormatting sqref="I145">
    <cfRule type="expression" dxfId="1063" priority="163" stopIfTrue="1">
      <formula>NOT(H145="退園")</formula>
    </cfRule>
  </conditionalFormatting>
  <conditionalFormatting sqref="I146">
    <cfRule type="expression" dxfId="1062" priority="162" stopIfTrue="1">
      <formula>NOT(H146="退園")</formula>
    </cfRule>
  </conditionalFormatting>
  <conditionalFormatting sqref="I147">
    <cfRule type="expression" dxfId="1061" priority="161" stopIfTrue="1">
      <formula>NOT(H147="退園")</formula>
    </cfRule>
  </conditionalFormatting>
  <conditionalFormatting sqref="I148">
    <cfRule type="expression" dxfId="1060" priority="160" stopIfTrue="1">
      <formula>NOT(H148="退園")</formula>
    </cfRule>
  </conditionalFormatting>
  <conditionalFormatting sqref="I149">
    <cfRule type="expression" dxfId="1059" priority="159" stopIfTrue="1">
      <formula>NOT(H149="退園")</formula>
    </cfRule>
  </conditionalFormatting>
  <conditionalFormatting sqref="I150">
    <cfRule type="expression" dxfId="1058" priority="158" stopIfTrue="1">
      <formula>NOT(H150="退園")</formula>
    </cfRule>
  </conditionalFormatting>
  <conditionalFormatting sqref="I151">
    <cfRule type="expression" dxfId="1057" priority="157" stopIfTrue="1">
      <formula>NOT(H151="退園")</formula>
    </cfRule>
  </conditionalFormatting>
  <conditionalFormatting sqref="I152">
    <cfRule type="expression" dxfId="1056" priority="156" stopIfTrue="1">
      <formula>NOT(H152="退園")</formula>
    </cfRule>
  </conditionalFormatting>
  <conditionalFormatting sqref="I153">
    <cfRule type="expression" dxfId="1055" priority="155" stopIfTrue="1">
      <formula>NOT(H153="退園")</formula>
    </cfRule>
  </conditionalFormatting>
  <conditionalFormatting sqref="I154">
    <cfRule type="expression" dxfId="1054" priority="154" stopIfTrue="1">
      <formula>NOT(H154="退園")</formula>
    </cfRule>
  </conditionalFormatting>
  <conditionalFormatting sqref="I155">
    <cfRule type="expression" dxfId="1053" priority="153" stopIfTrue="1">
      <formula>NOT(H155="退園")</formula>
    </cfRule>
  </conditionalFormatting>
  <conditionalFormatting sqref="I156">
    <cfRule type="expression" dxfId="1052" priority="152" stopIfTrue="1">
      <formula>NOT(H156="退園")</formula>
    </cfRule>
  </conditionalFormatting>
  <conditionalFormatting sqref="I157">
    <cfRule type="expression" dxfId="1051" priority="151" stopIfTrue="1">
      <formula>NOT(H157="退園")</formula>
    </cfRule>
  </conditionalFormatting>
  <conditionalFormatting sqref="I158">
    <cfRule type="expression" dxfId="1050" priority="150" stopIfTrue="1">
      <formula>NOT(H158="退園")</formula>
    </cfRule>
  </conditionalFormatting>
  <conditionalFormatting sqref="I159">
    <cfRule type="expression" dxfId="1049" priority="149" stopIfTrue="1">
      <formula>NOT(H159="退園")</formula>
    </cfRule>
  </conditionalFormatting>
  <conditionalFormatting sqref="I160">
    <cfRule type="expression" dxfId="1048" priority="148" stopIfTrue="1">
      <formula>NOT(H160="退園")</formula>
    </cfRule>
  </conditionalFormatting>
  <conditionalFormatting sqref="I161">
    <cfRule type="expression" dxfId="1047" priority="147" stopIfTrue="1">
      <formula>NOT(H161="退園")</formula>
    </cfRule>
  </conditionalFormatting>
  <conditionalFormatting sqref="I162">
    <cfRule type="expression" dxfId="1046" priority="146" stopIfTrue="1">
      <formula>NOT(H162="退園")</formula>
    </cfRule>
  </conditionalFormatting>
  <conditionalFormatting sqref="I163">
    <cfRule type="expression" dxfId="1045" priority="145" stopIfTrue="1">
      <formula>NOT(H163="退園")</formula>
    </cfRule>
  </conditionalFormatting>
  <conditionalFormatting sqref="I164">
    <cfRule type="expression" dxfId="1044" priority="144" stopIfTrue="1">
      <formula>NOT(H164="退園")</formula>
    </cfRule>
  </conditionalFormatting>
  <conditionalFormatting sqref="I165">
    <cfRule type="expression" dxfId="1043" priority="143" stopIfTrue="1">
      <formula>NOT(H165="退園")</formula>
    </cfRule>
  </conditionalFormatting>
  <conditionalFormatting sqref="I166">
    <cfRule type="expression" dxfId="1042" priority="142" stopIfTrue="1">
      <formula>NOT(H166="退園")</formula>
    </cfRule>
  </conditionalFormatting>
  <conditionalFormatting sqref="I167">
    <cfRule type="expression" dxfId="1041" priority="141" stopIfTrue="1">
      <formula>NOT(H167="退園")</formula>
    </cfRule>
  </conditionalFormatting>
  <conditionalFormatting sqref="I168">
    <cfRule type="expression" dxfId="1040" priority="140" stopIfTrue="1">
      <formula>NOT(H168="退園")</formula>
    </cfRule>
  </conditionalFormatting>
  <conditionalFormatting sqref="I169">
    <cfRule type="expression" dxfId="1039" priority="139" stopIfTrue="1">
      <formula>NOT(H169="退園")</formula>
    </cfRule>
  </conditionalFormatting>
  <conditionalFormatting sqref="I170">
    <cfRule type="expression" dxfId="1038" priority="138" stopIfTrue="1">
      <formula>NOT(H170="退園")</formula>
    </cfRule>
  </conditionalFormatting>
  <conditionalFormatting sqref="I171">
    <cfRule type="expression" dxfId="1037" priority="137" stopIfTrue="1">
      <formula>NOT(H171="退園")</formula>
    </cfRule>
  </conditionalFormatting>
  <conditionalFormatting sqref="I172">
    <cfRule type="expression" dxfId="1036" priority="136" stopIfTrue="1">
      <formula>NOT(H172="退園")</formula>
    </cfRule>
  </conditionalFormatting>
  <conditionalFormatting sqref="I173">
    <cfRule type="expression" dxfId="1035" priority="135" stopIfTrue="1">
      <formula>NOT(H173="退園")</formula>
    </cfRule>
  </conditionalFormatting>
  <conditionalFormatting sqref="I174">
    <cfRule type="expression" dxfId="1034" priority="134" stopIfTrue="1">
      <formula>NOT(H174="退園")</formula>
    </cfRule>
  </conditionalFormatting>
  <conditionalFormatting sqref="I175">
    <cfRule type="expression" dxfId="1033" priority="133" stopIfTrue="1">
      <formula>NOT(H175="退園")</formula>
    </cfRule>
  </conditionalFormatting>
  <conditionalFormatting sqref="I176">
    <cfRule type="expression" dxfId="1032" priority="132" stopIfTrue="1">
      <formula>NOT(H176="退園")</formula>
    </cfRule>
  </conditionalFormatting>
  <conditionalFormatting sqref="I177">
    <cfRule type="expression" dxfId="1031" priority="131" stopIfTrue="1">
      <formula>NOT(H177="退園")</formula>
    </cfRule>
  </conditionalFormatting>
  <conditionalFormatting sqref="I178">
    <cfRule type="expression" dxfId="1030" priority="130" stopIfTrue="1">
      <formula>NOT(H178="退園")</formula>
    </cfRule>
  </conditionalFormatting>
  <conditionalFormatting sqref="I179">
    <cfRule type="expression" dxfId="1029" priority="129" stopIfTrue="1">
      <formula>NOT(H179="退園")</formula>
    </cfRule>
  </conditionalFormatting>
  <conditionalFormatting sqref="I180">
    <cfRule type="expression" dxfId="1028" priority="128" stopIfTrue="1">
      <formula>NOT(H180="退園")</formula>
    </cfRule>
  </conditionalFormatting>
  <conditionalFormatting sqref="I181">
    <cfRule type="expression" dxfId="1027" priority="127" stopIfTrue="1">
      <formula>NOT(H181="退園")</formula>
    </cfRule>
  </conditionalFormatting>
  <conditionalFormatting sqref="I182">
    <cfRule type="expression" dxfId="1026" priority="126" stopIfTrue="1">
      <formula>NOT(H182="退園")</formula>
    </cfRule>
  </conditionalFormatting>
  <conditionalFormatting sqref="I183">
    <cfRule type="expression" dxfId="1025" priority="125" stopIfTrue="1">
      <formula>NOT(H183="退園")</formula>
    </cfRule>
  </conditionalFormatting>
  <conditionalFormatting sqref="I184">
    <cfRule type="expression" dxfId="1024" priority="124" stopIfTrue="1">
      <formula>NOT(H184="退園")</formula>
    </cfRule>
  </conditionalFormatting>
  <conditionalFormatting sqref="I185">
    <cfRule type="expression" dxfId="1023" priority="123" stopIfTrue="1">
      <formula>NOT(H185="退園")</formula>
    </cfRule>
  </conditionalFormatting>
  <conditionalFormatting sqref="I186">
    <cfRule type="expression" dxfId="1022" priority="122" stopIfTrue="1">
      <formula>NOT(H186="退園")</formula>
    </cfRule>
  </conditionalFormatting>
  <conditionalFormatting sqref="I187">
    <cfRule type="expression" dxfId="1021" priority="121" stopIfTrue="1">
      <formula>NOT(H187="退園")</formula>
    </cfRule>
  </conditionalFormatting>
  <conditionalFormatting sqref="I188">
    <cfRule type="expression" dxfId="1020" priority="120" stopIfTrue="1">
      <formula>NOT(H188="退園")</formula>
    </cfRule>
  </conditionalFormatting>
  <conditionalFormatting sqref="I189">
    <cfRule type="expression" dxfId="1019" priority="119" stopIfTrue="1">
      <formula>NOT(H189="退園")</formula>
    </cfRule>
  </conditionalFormatting>
  <conditionalFormatting sqref="I190">
    <cfRule type="expression" dxfId="1018" priority="118" stopIfTrue="1">
      <formula>NOT(H190="退園")</formula>
    </cfRule>
  </conditionalFormatting>
  <conditionalFormatting sqref="I191">
    <cfRule type="expression" dxfId="1017" priority="117" stopIfTrue="1">
      <formula>NOT(H191="退園")</formula>
    </cfRule>
  </conditionalFormatting>
  <conditionalFormatting sqref="I192">
    <cfRule type="expression" dxfId="1016" priority="116" stopIfTrue="1">
      <formula>NOT(H192="退園")</formula>
    </cfRule>
  </conditionalFormatting>
  <conditionalFormatting sqref="I193">
    <cfRule type="expression" dxfId="1015" priority="115" stopIfTrue="1">
      <formula>NOT(H193="退園")</formula>
    </cfRule>
  </conditionalFormatting>
  <conditionalFormatting sqref="I194">
    <cfRule type="expression" dxfId="1014" priority="114" stopIfTrue="1">
      <formula>NOT(H194="退園")</formula>
    </cfRule>
  </conditionalFormatting>
  <conditionalFormatting sqref="I195">
    <cfRule type="expression" dxfId="1013" priority="113" stopIfTrue="1">
      <formula>NOT(H195="退園")</formula>
    </cfRule>
  </conditionalFormatting>
  <conditionalFormatting sqref="I196">
    <cfRule type="expression" dxfId="1012" priority="112" stopIfTrue="1">
      <formula>NOT(H196="退園")</formula>
    </cfRule>
  </conditionalFormatting>
  <conditionalFormatting sqref="I197">
    <cfRule type="expression" dxfId="1011" priority="111" stopIfTrue="1">
      <formula>NOT(H197="退園")</formula>
    </cfRule>
  </conditionalFormatting>
  <conditionalFormatting sqref="I198">
    <cfRule type="expression" dxfId="1010" priority="110" stopIfTrue="1">
      <formula>NOT(H198="退園")</formula>
    </cfRule>
  </conditionalFormatting>
  <conditionalFormatting sqref="I199">
    <cfRule type="expression" dxfId="1009" priority="109" stopIfTrue="1">
      <formula>NOT(H199="退園")</formula>
    </cfRule>
  </conditionalFormatting>
  <conditionalFormatting sqref="I200">
    <cfRule type="expression" dxfId="1008" priority="108" stopIfTrue="1">
      <formula>NOT(H200="退園")</formula>
    </cfRule>
  </conditionalFormatting>
  <conditionalFormatting sqref="I201">
    <cfRule type="expression" dxfId="1007" priority="107" stopIfTrue="1">
      <formula>NOT(H201="退園")</formula>
    </cfRule>
  </conditionalFormatting>
  <conditionalFormatting sqref="I202">
    <cfRule type="expression" dxfId="1006" priority="106" stopIfTrue="1">
      <formula>NOT(H202="退園")</formula>
    </cfRule>
  </conditionalFormatting>
  <conditionalFormatting sqref="I203">
    <cfRule type="expression" dxfId="1005" priority="105" stopIfTrue="1">
      <formula>NOT(H203="退園")</formula>
    </cfRule>
  </conditionalFormatting>
  <conditionalFormatting sqref="I204">
    <cfRule type="expression" dxfId="1004" priority="104" stopIfTrue="1">
      <formula>NOT(H204="退園")</formula>
    </cfRule>
  </conditionalFormatting>
  <conditionalFormatting sqref="I205">
    <cfRule type="expression" dxfId="1003" priority="103" stopIfTrue="1">
      <formula>NOT(H205="退園")</formula>
    </cfRule>
  </conditionalFormatting>
  <conditionalFormatting sqref="I206">
    <cfRule type="expression" dxfId="1002" priority="102" stopIfTrue="1">
      <formula>NOT(H206="退園")</formula>
    </cfRule>
  </conditionalFormatting>
  <conditionalFormatting sqref="I207">
    <cfRule type="expression" dxfId="1001" priority="101" stopIfTrue="1">
      <formula>NOT(H207="退園")</formula>
    </cfRule>
  </conditionalFormatting>
  <conditionalFormatting sqref="I208">
    <cfRule type="expression" dxfId="1000" priority="100" stopIfTrue="1">
      <formula>NOT(H208="退園")</formula>
    </cfRule>
  </conditionalFormatting>
  <conditionalFormatting sqref="I209">
    <cfRule type="expression" dxfId="999" priority="99" stopIfTrue="1">
      <formula>NOT(H209="退園")</formula>
    </cfRule>
  </conditionalFormatting>
  <conditionalFormatting sqref="I210">
    <cfRule type="expression" dxfId="998" priority="98" stopIfTrue="1">
      <formula>NOT(H210="退園")</formula>
    </cfRule>
  </conditionalFormatting>
  <conditionalFormatting sqref="I211">
    <cfRule type="expression" dxfId="997" priority="97" stopIfTrue="1">
      <formula>NOT(H211="退園")</formula>
    </cfRule>
  </conditionalFormatting>
  <conditionalFormatting sqref="I212">
    <cfRule type="expression" dxfId="996" priority="96" stopIfTrue="1">
      <formula>NOT(H212="退園")</formula>
    </cfRule>
  </conditionalFormatting>
  <conditionalFormatting sqref="I213">
    <cfRule type="expression" dxfId="995" priority="95" stopIfTrue="1">
      <formula>NOT(H213="退園")</formula>
    </cfRule>
  </conditionalFormatting>
  <conditionalFormatting sqref="I214">
    <cfRule type="expression" dxfId="994" priority="94" stopIfTrue="1">
      <formula>NOT(H214="退園")</formula>
    </cfRule>
  </conditionalFormatting>
  <conditionalFormatting sqref="I215">
    <cfRule type="expression" dxfId="993" priority="93" stopIfTrue="1">
      <formula>NOT(H215="退園")</formula>
    </cfRule>
  </conditionalFormatting>
  <conditionalFormatting sqref="I216">
    <cfRule type="expression" dxfId="992" priority="92" stopIfTrue="1">
      <formula>NOT(H216="退園")</formula>
    </cfRule>
  </conditionalFormatting>
  <conditionalFormatting sqref="I217">
    <cfRule type="expression" dxfId="991" priority="91" stopIfTrue="1">
      <formula>NOT(H217="退園")</formula>
    </cfRule>
  </conditionalFormatting>
  <conditionalFormatting sqref="I218">
    <cfRule type="expression" dxfId="990" priority="90" stopIfTrue="1">
      <formula>NOT(H218="退園")</formula>
    </cfRule>
  </conditionalFormatting>
  <conditionalFormatting sqref="I219">
    <cfRule type="expression" dxfId="989" priority="89" stopIfTrue="1">
      <formula>NOT(H219="退園")</formula>
    </cfRule>
  </conditionalFormatting>
  <conditionalFormatting sqref="I220">
    <cfRule type="expression" dxfId="988" priority="88" stopIfTrue="1">
      <formula>NOT(H220="退園")</formula>
    </cfRule>
  </conditionalFormatting>
  <conditionalFormatting sqref="I221">
    <cfRule type="expression" dxfId="987" priority="87" stopIfTrue="1">
      <formula>NOT(H221="退園")</formula>
    </cfRule>
  </conditionalFormatting>
  <conditionalFormatting sqref="I222">
    <cfRule type="expression" dxfId="986" priority="86" stopIfTrue="1">
      <formula>NOT(H222="退園")</formula>
    </cfRule>
  </conditionalFormatting>
  <conditionalFormatting sqref="I223">
    <cfRule type="expression" dxfId="985" priority="85" stopIfTrue="1">
      <formula>NOT(H223="退園")</formula>
    </cfRule>
  </conditionalFormatting>
  <conditionalFormatting sqref="I224">
    <cfRule type="expression" dxfId="984" priority="84" stopIfTrue="1">
      <formula>NOT(H224="退園")</formula>
    </cfRule>
  </conditionalFormatting>
  <conditionalFormatting sqref="I225">
    <cfRule type="expression" dxfId="983" priority="83" stopIfTrue="1">
      <formula>NOT(H225="退園")</formula>
    </cfRule>
  </conditionalFormatting>
  <conditionalFormatting sqref="I226">
    <cfRule type="expression" dxfId="982" priority="82" stopIfTrue="1">
      <formula>NOT(H226="退園")</formula>
    </cfRule>
  </conditionalFormatting>
  <conditionalFormatting sqref="I227">
    <cfRule type="expression" dxfId="981" priority="81" stopIfTrue="1">
      <formula>NOT(H227="退園")</formula>
    </cfRule>
  </conditionalFormatting>
  <conditionalFormatting sqref="I228">
    <cfRule type="expression" dxfId="980" priority="80" stopIfTrue="1">
      <formula>NOT(H228="退園")</formula>
    </cfRule>
  </conditionalFormatting>
  <conditionalFormatting sqref="I229">
    <cfRule type="expression" dxfId="979" priority="79" stopIfTrue="1">
      <formula>NOT(H229="退園")</formula>
    </cfRule>
  </conditionalFormatting>
  <conditionalFormatting sqref="I230">
    <cfRule type="expression" dxfId="978" priority="78" stopIfTrue="1">
      <formula>NOT(H230="退園")</formula>
    </cfRule>
  </conditionalFormatting>
  <conditionalFormatting sqref="I231">
    <cfRule type="expression" dxfId="977" priority="77" stopIfTrue="1">
      <formula>NOT(H231="退園")</formula>
    </cfRule>
  </conditionalFormatting>
  <conditionalFormatting sqref="I232">
    <cfRule type="expression" dxfId="976" priority="76" stopIfTrue="1">
      <formula>NOT(H232="退園")</formula>
    </cfRule>
  </conditionalFormatting>
  <conditionalFormatting sqref="I233">
    <cfRule type="expression" dxfId="975" priority="75" stopIfTrue="1">
      <formula>NOT(H233="退園")</formula>
    </cfRule>
  </conditionalFormatting>
  <conditionalFormatting sqref="I234">
    <cfRule type="expression" dxfId="974" priority="74" stopIfTrue="1">
      <formula>NOT(H234="退園")</formula>
    </cfRule>
  </conditionalFormatting>
  <conditionalFormatting sqref="I235">
    <cfRule type="expression" dxfId="973" priority="73" stopIfTrue="1">
      <formula>NOT(H235="退園")</formula>
    </cfRule>
  </conditionalFormatting>
  <conditionalFormatting sqref="I236">
    <cfRule type="expression" dxfId="972" priority="72" stopIfTrue="1">
      <formula>NOT(H236="退園")</formula>
    </cfRule>
  </conditionalFormatting>
  <conditionalFormatting sqref="I237">
    <cfRule type="expression" dxfId="971" priority="71" stopIfTrue="1">
      <formula>NOT(H237="退園")</formula>
    </cfRule>
  </conditionalFormatting>
  <conditionalFormatting sqref="I238">
    <cfRule type="expression" dxfId="970" priority="70" stopIfTrue="1">
      <formula>NOT(H238="退園")</formula>
    </cfRule>
  </conditionalFormatting>
  <conditionalFormatting sqref="I239">
    <cfRule type="expression" dxfId="969" priority="69" stopIfTrue="1">
      <formula>NOT(H239="退園")</formula>
    </cfRule>
  </conditionalFormatting>
  <conditionalFormatting sqref="I240">
    <cfRule type="expression" dxfId="968" priority="68" stopIfTrue="1">
      <formula>NOT(H240="退園")</formula>
    </cfRule>
  </conditionalFormatting>
  <conditionalFormatting sqref="I241">
    <cfRule type="expression" dxfId="967" priority="67" stopIfTrue="1">
      <formula>NOT(H241="退園")</formula>
    </cfRule>
  </conditionalFormatting>
  <conditionalFormatting sqref="I242">
    <cfRule type="expression" dxfId="966" priority="66" stopIfTrue="1">
      <formula>NOT(H242="退園")</formula>
    </cfRule>
  </conditionalFormatting>
  <conditionalFormatting sqref="I243">
    <cfRule type="expression" dxfId="965" priority="65" stopIfTrue="1">
      <formula>NOT(H243="退園")</formula>
    </cfRule>
  </conditionalFormatting>
  <conditionalFormatting sqref="I244">
    <cfRule type="expression" dxfId="964" priority="64" stopIfTrue="1">
      <formula>NOT(H244="退園")</formula>
    </cfRule>
  </conditionalFormatting>
  <conditionalFormatting sqref="I245">
    <cfRule type="expression" dxfId="963" priority="63" stopIfTrue="1">
      <formula>NOT(H245="退園")</formula>
    </cfRule>
  </conditionalFormatting>
  <conditionalFormatting sqref="I246">
    <cfRule type="expression" dxfId="962" priority="62" stopIfTrue="1">
      <formula>NOT(H246="退園")</formula>
    </cfRule>
  </conditionalFormatting>
  <conditionalFormatting sqref="I247">
    <cfRule type="expression" dxfId="961" priority="61" stopIfTrue="1">
      <formula>NOT(H247="退園")</formula>
    </cfRule>
  </conditionalFormatting>
  <conditionalFormatting sqref="I248">
    <cfRule type="expression" dxfId="960" priority="60" stopIfTrue="1">
      <formula>NOT(H248="退園")</formula>
    </cfRule>
  </conditionalFormatting>
  <conditionalFormatting sqref="I249">
    <cfRule type="expression" dxfId="959" priority="59" stopIfTrue="1">
      <formula>NOT(H249="退園")</formula>
    </cfRule>
  </conditionalFormatting>
  <conditionalFormatting sqref="I250">
    <cfRule type="expression" dxfId="958" priority="58" stopIfTrue="1">
      <formula>NOT(H250="退園")</formula>
    </cfRule>
  </conditionalFormatting>
  <conditionalFormatting sqref="I251">
    <cfRule type="expression" dxfId="957" priority="57" stopIfTrue="1">
      <formula>NOT(H251="退園")</formula>
    </cfRule>
  </conditionalFormatting>
  <conditionalFormatting sqref="I252">
    <cfRule type="expression" dxfId="956" priority="56" stopIfTrue="1">
      <formula>NOT(H252="退園")</formula>
    </cfRule>
  </conditionalFormatting>
  <conditionalFormatting sqref="I253">
    <cfRule type="expression" dxfId="955" priority="55" stopIfTrue="1">
      <formula>NOT(H253="退園")</formula>
    </cfRule>
  </conditionalFormatting>
  <conditionalFormatting sqref="I254">
    <cfRule type="expression" dxfId="954" priority="54" stopIfTrue="1">
      <formula>NOT(H254="退園")</formula>
    </cfRule>
  </conditionalFormatting>
  <conditionalFormatting sqref="I255">
    <cfRule type="expression" dxfId="953" priority="53" stopIfTrue="1">
      <formula>NOT(H255="退園")</formula>
    </cfRule>
  </conditionalFormatting>
  <conditionalFormatting sqref="I256">
    <cfRule type="expression" dxfId="952" priority="52" stopIfTrue="1">
      <formula>NOT(H256="退園")</formula>
    </cfRule>
  </conditionalFormatting>
  <conditionalFormatting sqref="I257">
    <cfRule type="expression" dxfId="951" priority="51" stopIfTrue="1">
      <formula>NOT(H257="退園")</formula>
    </cfRule>
  </conditionalFormatting>
  <conditionalFormatting sqref="I258">
    <cfRule type="expression" dxfId="950" priority="50" stopIfTrue="1">
      <formula>NOT(H258="退園")</formula>
    </cfRule>
  </conditionalFormatting>
  <conditionalFormatting sqref="I259">
    <cfRule type="expression" dxfId="949" priority="49" stopIfTrue="1">
      <formula>NOT(H259="退園")</formula>
    </cfRule>
  </conditionalFormatting>
  <conditionalFormatting sqref="I260">
    <cfRule type="expression" dxfId="948" priority="48" stopIfTrue="1">
      <formula>NOT(H260="退園")</formula>
    </cfRule>
  </conditionalFormatting>
  <conditionalFormatting sqref="I261">
    <cfRule type="expression" dxfId="947" priority="47" stopIfTrue="1">
      <formula>NOT(H261="退園")</formula>
    </cfRule>
  </conditionalFormatting>
  <conditionalFormatting sqref="I262">
    <cfRule type="expression" dxfId="946" priority="46" stopIfTrue="1">
      <formula>NOT(H262="退園")</formula>
    </cfRule>
  </conditionalFormatting>
  <conditionalFormatting sqref="I263">
    <cfRule type="expression" dxfId="945" priority="45" stopIfTrue="1">
      <formula>NOT(H263="退園")</formula>
    </cfRule>
  </conditionalFormatting>
  <conditionalFormatting sqref="I264">
    <cfRule type="expression" dxfId="944" priority="44" stopIfTrue="1">
      <formula>NOT(H264="退園")</formula>
    </cfRule>
  </conditionalFormatting>
  <conditionalFormatting sqref="I265">
    <cfRule type="expression" dxfId="943" priority="43" stopIfTrue="1">
      <formula>NOT(H265="退園")</formula>
    </cfRule>
  </conditionalFormatting>
  <conditionalFormatting sqref="I266">
    <cfRule type="expression" dxfId="942" priority="42" stopIfTrue="1">
      <formula>NOT(H266="退園")</formula>
    </cfRule>
  </conditionalFormatting>
  <conditionalFormatting sqref="I267">
    <cfRule type="expression" dxfId="941" priority="41" stopIfTrue="1">
      <formula>NOT(H267="退園")</formula>
    </cfRule>
  </conditionalFormatting>
  <conditionalFormatting sqref="I268">
    <cfRule type="expression" dxfId="940" priority="40" stopIfTrue="1">
      <formula>NOT(H268="退園")</formula>
    </cfRule>
  </conditionalFormatting>
  <conditionalFormatting sqref="I269">
    <cfRule type="expression" dxfId="939" priority="39" stopIfTrue="1">
      <formula>NOT(H269="退園")</formula>
    </cfRule>
  </conditionalFormatting>
  <conditionalFormatting sqref="I270">
    <cfRule type="expression" dxfId="938" priority="38" stopIfTrue="1">
      <formula>NOT(H270="退園")</formula>
    </cfRule>
  </conditionalFormatting>
  <conditionalFormatting sqref="I271">
    <cfRule type="expression" dxfId="937" priority="37" stopIfTrue="1">
      <formula>NOT(H271="退園")</formula>
    </cfRule>
  </conditionalFormatting>
  <conditionalFormatting sqref="I272">
    <cfRule type="expression" dxfId="936" priority="36" stopIfTrue="1">
      <formula>NOT(H272="退園")</formula>
    </cfRule>
  </conditionalFormatting>
  <conditionalFormatting sqref="I273">
    <cfRule type="expression" dxfId="935" priority="35" stopIfTrue="1">
      <formula>NOT(H273="退園")</formula>
    </cfRule>
  </conditionalFormatting>
  <conditionalFormatting sqref="I274">
    <cfRule type="expression" dxfId="934" priority="34" stopIfTrue="1">
      <formula>NOT(H274="退園")</formula>
    </cfRule>
  </conditionalFormatting>
  <conditionalFormatting sqref="I275">
    <cfRule type="expression" dxfId="933" priority="33" stopIfTrue="1">
      <formula>NOT(H275="退園")</formula>
    </cfRule>
  </conditionalFormatting>
  <conditionalFormatting sqref="I276">
    <cfRule type="expression" dxfId="932" priority="32" stopIfTrue="1">
      <formula>NOT(H276="退園")</formula>
    </cfRule>
  </conditionalFormatting>
  <conditionalFormatting sqref="I277">
    <cfRule type="expression" dxfId="931" priority="31" stopIfTrue="1">
      <formula>NOT(H277="退園")</formula>
    </cfRule>
  </conditionalFormatting>
  <conditionalFormatting sqref="I278">
    <cfRule type="expression" dxfId="930" priority="30" stopIfTrue="1">
      <formula>NOT(H278="退園")</formula>
    </cfRule>
  </conditionalFormatting>
  <conditionalFormatting sqref="I279">
    <cfRule type="expression" dxfId="929" priority="29" stopIfTrue="1">
      <formula>NOT(H279="退園")</formula>
    </cfRule>
  </conditionalFormatting>
  <conditionalFormatting sqref="I280">
    <cfRule type="expression" dxfId="928" priority="28" stopIfTrue="1">
      <formula>NOT(H280="退園")</formula>
    </cfRule>
  </conditionalFormatting>
  <conditionalFormatting sqref="I281">
    <cfRule type="expression" dxfId="927" priority="27" stopIfTrue="1">
      <formula>NOT(H281="退園")</formula>
    </cfRule>
  </conditionalFormatting>
  <conditionalFormatting sqref="I282">
    <cfRule type="expression" dxfId="926" priority="26" stopIfTrue="1">
      <formula>NOT(H282="退園")</formula>
    </cfRule>
  </conditionalFormatting>
  <conditionalFormatting sqref="I283">
    <cfRule type="expression" dxfId="925" priority="25" stopIfTrue="1">
      <formula>NOT(H283="退園")</formula>
    </cfRule>
  </conditionalFormatting>
  <conditionalFormatting sqref="I284">
    <cfRule type="expression" dxfId="924" priority="24" stopIfTrue="1">
      <formula>NOT(H284="退園")</formula>
    </cfRule>
  </conditionalFormatting>
  <conditionalFormatting sqref="I285">
    <cfRule type="expression" dxfId="923" priority="23" stopIfTrue="1">
      <formula>NOT(H285="退園")</formula>
    </cfRule>
  </conditionalFormatting>
  <conditionalFormatting sqref="I286">
    <cfRule type="expression" dxfId="922" priority="22" stopIfTrue="1">
      <formula>NOT(H286="退園")</formula>
    </cfRule>
  </conditionalFormatting>
  <conditionalFormatting sqref="I287">
    <cfRule type="expression" dxfId="921" priority="21" stopIfTrue="1">
      <formula>NOT(H287="退園")</formula>
    </cfRule>
  </conditionalFormatting>
  <conditionalFormatting sqref="I288">
    <cfRule type="expression" dxfId="920" priority="20" stopIfTrue="1">
      <formula>NOT(H288="退園")</formula>
    </cfRule>
  </conditionalFormatting>
  <conditionalFormatting sqref="I289">
    <cfRule type="expression" dxfId="919" priority="19" stopIfTrue="1">
      <formula>NOT(H289="退園")</formula>
    </cfRule>
  </conditionalFormatting>
  <conditionalFormatting sqref="I290">
    <cfRule type="expression" dxfId="918" priority="18" stopIfTrue="1">
      <formula>NOT(H290="退園")</formula>
    </cfRule>
  </conditionalFormatting>
  <conditionalFormatting sqref="I291">
    <cfRule type="expression" dxfId="917" priority="17" stopIfTrue="1">
      <formula>NOT(H291="退園")</formula>
    </cfRule>
  </conditionalFormatting>
  <conditionalFormatting sqref="I292">
    <cfRule type="expression" dxfId="916" priority="16" stopIfTrue="1">
      <formula>NOT(H292="退園")</formula>
    </cfRule>
  </conditionalFormatting>
  <conditionalFormatting sqref="I293">
    <cfRule type="expression" dxfId="915" priority="15" stopIfTrue="1">
      <formula>NOT(H293="退園")</formula>
    </cfRule>
  </conditionalFormatting>
  <conditionalFormatting sqref="I294">
    <cfRule type="expression" dxfId="914" priority="14" stopIfTrue="1">
      <formula>NOT(H294="退園")</formula>
    </cfRule>
  </conditionalFormatting>
  <conditionalFormatting sqref="I295">
    <cfRule type="expression" dxfId="913" priority="13" stopIfTrue="1">
      <formula>NOT(H295="退園")</formula>
    </cfRule>
  </conditionalFormatting>
  <conditionalFormatting sqref="I296">
    <cfRule type="expression" dxfId="912" priority="12" stopIfTrue="1">
      <formula>NOT(H296="退園")</formula>
    </cfRule>
  </conditionalFormatting>
  <conditionalFormatting sqref="I297">
    <cfRule type="expression" dxfId="911" priority="11" stopIfTrue="1">
      <formula>NOT(H297="退園")</formula>
    </cfRule>
  </conditionalFormatting>
  <conditionalFormatting sqref="I298">
    <cfRule type="expression" dxfId="910" priority="10" stopIfTrue="1">
      <formula>NOT(H298="退園")</formula>
    </cfRule>
  </conditionalFormatting>
  <conditionalFormatting sqref="I299">
    <cfRule type="expression" dxfId="909" priority="9" stopIfTrue="1">
      <formula>NOT(H299="退園")</formula>
    </cfRule>
  </conditionalFormatting>
  <conditionalFormatting sqref="I300">
    <cfRule type="expression" dxfId="908" priority="8" stopIfTrue="1">
      <formula>NOT(H300="退園")</formula>
    </cfRule>
  </conditionalFormatting>
  <conditionalFormatting sqref="I301">
    <cfRule type="expression" dxfId="907" priority="7" stopIfTrue="1">
      <formula>NOT(H301="退園")</formula>
    </cfRule>
  </conditionalFormatting>
  <conditionalFormatting sqref="I302">
    <cfRule type="expression" dxfId="906" priority="6" stopIfTrue="1">
      <formula>NOT(H302="退園")</formula>
    </cfRule>
  </conditionalFormatting>
  <conditionalFormatting sqref="I303">
    <cfRule type="expression" dxfId="905" priority="5" stopIfTrue="1">
      <formula>NOT(H303="退園")</formula>
    </cfRule>
  </conditionalFormatting>
  <conditionalFormatting sqref="I304">
    <cfRule type="expression" dxfId="904" priority="4" stopIfTrue="1">
      <formula>NOT(H304="退園")</formula>
    </cfRule>
  </conditionalFormatting>
  <conditionalFormatting sqref="I305">
    <cfRule type="expression" dxfId="903" priority="3" stopIfTrue="1">
      <formula>NOT(H305="退園")</formula>
    </cfRule>
  </conditionalFormatting>
  <conditionalFormatting sqref="I306">
    <cfRule type="expression" dxfId="902" priority="2" stopIfTrue="1">
      <formula>NOT(H306="退園")</formula>
    </cfRule>
  </conditionalFormatting>
  <conditionalFormatting sqref="I307">
    <cfRule type="expression" dxfId="901" priority="1" stopIfTrue="1">
      <formula>NOT(H307="退園")</formula>
    </cfRule>
  </conditionalFormatting>
  <dataValidations count="2">
    <dataValidation type="date" errorStyle="information" operator="greaterThanOrEqual" allowBlank="1" showInputMessage="1" showErrorMessage="1" errorTitle="【日付形式で入力】" error="日付形式で入力してください。_x000a_例_x000a_令和２年９月１日_x000a_2020/9/1" sqref="F8:G307 D8:D307">
      <formula1>1</formula1>
    </dataValidation>
    <dataValidation type="list" errorStyle="information" showInputMessage="1" showErrorMessage="1" sqref="H8:H307">
      <formula1>"　,在園,退園,在園のまま市内へ転入,在園のまま市外へ転出,休園,復園,入園キャンセル,その他1（支給対象）,その他２（支給対象外）"</formula1>
    </dataValidation>
  </dataValidations>
  <pageMargins left="0.23622047244094491" right="0.23622047244094491" top="0.55118110236220474" bottom="0.35433070866141736" header="0.31496062992125984" footer="0.31496062992125984"/>
  <pageSetup paperSize="9" scale="41" fitToWidth="0" fitToHeight="0" orientation="landscape" r:id="rId1"/>
  <rowBreaks count="2" manualBreakCount="2">
    <brk id="273" min="1" max="16" man="1"/>
    <brk id="313" min="1"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1"/>
  <sheetViews>
    <sheetView showGridLines="0" view="pageBreakPreview" zoomScale="51" zoomScaleNormal="100" zoomScaleSheetLayoutView="51" workbookViewId="0">
      <pane xSplit="3" ySplit="7" topLeftCell="D59" activePane="bottomRight" state="frozen"/>
      <selection activeCell="BR47" sqref="BR47"/>
      <selection pane="topRight" activeCell="BR47" sqref="BR47"/>
      <selection pane="bottomLeft" activeCell="BR47" sqref="BR47"/>
      <selection pane="bottomRight" activeCell="R3" sqref="R3"/>
    </sheetView>
  </sheetViews>
  <sheetFormatPr defaultRowHeight="13.5"/>
  <cols>
    <col min="1" max="1" width="0.875" style="50" customWidth="1"/>
    <col min="2" max="2" width="8.5" style="50" customWidth="1"/>
    <col min="3" max="3" width="41.125" style="50" customWidth="1"/>
    <col min="4" max="4" width="24.875" style="50" customWidth="1"/>
    <col min="5" max="5" width="30.75" style="50" customWidth="1"/>
    <col min="6" max="7" width="24.875" style="76" bestFit="1" customWidth="1"/>
    <col min="8" max="8" width="14.75" style="50" customWidth="1"/>
    <col min="9" max="9" width="29" style="50" bestFit="1" customWidth="1"/>
    <col min="10" max="10" width="13.5" style="50" customWidth="1"/>
    <col min="11" max="11" width="11.625" style="50" customWidth="1"/>
    <col min="12" max="12" width="8.625" style="50" customWidth="1"/>
    <col min="13" max="16" width="11.625" style="50" customWidth="1"/>
    <col min="17" max="17" width="13.625" style="50" bestFit="1" customWidth="1"/>
    <col min="18" max="18" width="10.75" style="50" customWidth="1"/>
    <col min="19" max="19" width="9.75" style="50" customWidth="1"/>
    <col min="20" max="20" width="6" style="50" customWidth="1"/>
    <col min="21" max="21" width="23" style="50" customWidth="1"/>
    <col min="22" max="22" width="23.25" style="50" bestFit="1" customWidth="1"/>
    <col min="23" max="23" width="21.375" style="50" bestFit="1" customWidth="1"/>
    <col min="24" max="24" width="19.875" style="50" bestFit="1" customWidth="1"/>
    <col min="25" max="25" width="31.5" style="50" bestFit="1" customWidth="1"/>
    <col min="26" max="26" width="7.875" style="50" customWidth="1"/>
    <col min="27" max="27" width="9" style="50" customWidth="1"/>
    <col min="28" max="28" width="8.75" style="50" customWidth="1"/>
    <col min="29" max="16384" width="9" style="50"/>
  </cols>
  <sheetData>
    <row r="1" spans="1:27" ht="30" customHeight="1">
      <c r="A1" s="2"/>
      <c r="B1" s="14" t="s">
        <v>170</v>
      </c>
      <c r="C1" s="15"/>
      <c r="D1" s="15"/>
      <c r="E1" s="15"/>
      <c r="F1" s="15"/>
      <c r="G1" s="15"/>
      <c r="H1" s="15"/>
      <c r="I1" s="15"/>
      <c r="J1" s="15"/>
      <c r="K1" s="16"/>
      <c r="L1" s="16"/>
      <c r="M1" s="17" t="s">
        <v>7</v>
      </c>
      <c r="N1" s="387" t="str">
        <f>請求書!$W$32</f>
        <v>～</v>
      </c>
      <c r="O1" s="387"/>
      <c r="P1" s="387"/>
      <c r="Q1" s="18"/>
      <c r="R1" s="49">
        <v>45383</v>
      </c>
      <c r="S1" s="49">
        <v>45017</v>
      </c>
      <c r="T1" s="49"/>
      <c r="U1" s="49"/>
    </row>
    <row r="2" spans="1:27" ht="4.5" customHeight="1" thickBot="1">
      <c r="A2" s="2"/>
      <c r="B2" s="19"/>
      <c r="C2" s="20"/>
      <c r="D2" s="20"/>
      <c r="E2" s="20"/>
      <c r="F2" s="20"/>
      <c r="G2" s="20"/>
      <c r="H2" s="20"/>
      <c r="I2" s="20"/>
      <c r="J2" s="20"/>
      <c r="K2" s="20"/>
      <c r="L2" s="20"/>
      <c r="M2" s="20"/>
      <c r="N2" s="20"/>
      <c r="O2" s="20"/>
      <c r="P2" s="20"/>
      <c r="Q2" s="21"/>
    </row>
    <row r="3" spans="1:27" ht="25.5" customHeight="1">
      <c r="A3" s="2"/>
      <c r="B3" s="366" t="s">
        <v>2</v>
      </c>
      <c r="C3" s="369" t="s">
        <v>0</v>
      </c>
      <c r="D3" s="370"/>
      <c r="E3" s="370"/>
      <c r="F3" s="370"/>
      <c r="G3" s="370"/>
      <c r="H3" s="370"/>
      <c r="I3" s="370"/>
      <c r="J3" s="371"/>
      <c r="K3" s="372" t="s">
        <v>5</v>
      </c>
      <c r="L3" s="373"/>
      <c r="M3" s="374"/>
      <c r="N3" s="375" t="s">
        <v>34</v>
      </c>
      <c r="O3" s="373" t="s">
        <v>6</v>
      </c>
      <c r="P3" s="373" t="s">
        <v>11</v>
      </c>
      <c r="Q3" s="374" t="s">
        <v>108</v>
      </c>
      <c r="R3" s="49">
        <v>45747</v>
      </c>
      <c r="S3" s="49"/>
      <c r="T3" s="49"/>
      <c r="U3" s="49"/>
    </row>
    <row r="4" spans="1:27" ht="21" customHeight="1">
      <c r="A4" s="2"/>
      <c r="B4" s="367"/>
      <c r="C4" s="388" t="s">
        <v>1</v>
      </c>
      <c r="D4" s="378" t="s">
        <v>3</v>
      </c>
      <c r="E4" s="378" t="s">
        <v>9</v>
      </c>
      <c r="F4" s="378" t="s">
        <v>30</v>
      </c>
      <c r="G4" s="378" t="s">
        <v>8</v>
      </c>
      <c r="H4" s="378" t="s">
        <v>31</v>
      </c>
      <c r="I4" s="378" t="s">
        <v>125</v>
      </c>
      <c r="J4" s="381" t="s">
        <v>32</v>
      </c>
      <c r="K4" s="383" t="s">
        <v>150</v>
      </c>
      <c r="L4" s="378" t="s">
        <v>105</v>
      </c>
      <c r="M4" s="381" t="s">
        <v>149</v>
      </c>
      <c r="N4" s="376"/>
      <c r="O4" s="378"/>
      <c r="P4" s="378"/>
      <c r="Q4" s="381"/>
    </row>
    <row r="5" spans="1:27" ht="81" customHeight="1" thickBot="1">
      <c r="A5" s="2"/>
      <c r="B5" s="368"/>
      <c r="C5" s="389"/>
      <c r="D5" s="379"/>
      <c r="E5" s="379"/>
      <c r="F5" s="379"/>
      <c r="G5" s="379"/>
      <c r="H5" s="379"/>
      <c r="I5" s="380"/>
      <c r="J5" s="382"/>
      <c r="K5" s="384"/>
      <c r="L5" s="380"/>
      <c r="M5" s="382"/>
      <c r="N5" s="377"/>
      <c r="O5" s="379"/>
      <c r="P5" s="380"/>
      <c r="Q5" s="386"/>
      <c r="V5" s="51">
        <f>COUNTIF($H$8:$H$307,"休園")</f>
        <v>0</v>
      </c>
      <c r="W5" s="51">
        <f>COUNTIF($H$8:$H$307,"復園")</f>
        <v>0</v>
      </c>
      <c r="X5" s="51">
        <f>COUNTIF($H$8:$H$307,"復園")</f>
        <v>0</v>
      </c>
      <c r="Y5" s="51">
        <f>COUNTIF($H$8:$H$307,"その他1（支給対象）")</f>
        <v>0</v>
      </c>
    </row>
    <row r="6" spans="1:27" ht="24" customHeight="1" thickBot="1">
      <c r="A6" s="3"/>
      <c r="B6" s="22" t="s">
        <v>22</v>
      </c>
      <c r="C6" s="23" t="s">
        <v>23</v>
      </c>
      <c r="D6" s="24" t="s">
        <v>24</v>
      </c>
      <c r="E6" s="24" t="s">
        <v>25</v>
      </c>
      <c r="F6" s="24" t="s">
        <v>26</v>
      </c>
      <c r="G6" s="25" t="s">
        <v>114</v>
      </c>
      <c r="H6" s="24" t="s">
        <v>115</v>
      </c>
      <c r="I6" s="24" t="s">
        <v>116</v>
      </c>
      <c r="J6" s="26" t="s">
        <v>117</v>
      </c>
      <c r="K6" s="27" t="s">
        <v>112</v>
      </c>
      <c r="L6" s="25" t="s">
        <v>113</v>
      </c>
      <c r="M6" s="28" t="s">
        <v>118</v>
      </c>
      <c r="N6" s="27" t="s">
        <v>119</v>
      </c>
      <c r="O6" s="24" t="s">
        <v>37</v>
      </c>
      <c r="P6" s="24" t="s">
        <v>38</v>
      </c>
      <c r="Q6" s="29" t="s">
        <v>121</v>
      </c>
      <c r="R6" s="51" t="s">
        <v>89</v>
      </c>
      <c r="S6" s="51"/>
      <c r="T6" s="51"/>
      <c r="U6" s="51"/>
      <c r="V6" s="52" t="str">
        <f>IF($V$5&gt;0,"☆入力箇所☆","")</f>
        <v/>
      </c>
      <c r="W6" s="52" t="str">
        <f>IF($W$5&gt;0,"○入力箇所○","")</f>
        <v/>
      </c>
      <c r="X6" s="52" t="str">
        <f>IF($X$5&gt;0,"復園を選択した場合の在園月数","")</f>
        <v/>
      </c>
      <c r="Y6" s="52" t="str">
        <f>IF($Y$5&gt;0,"■入力箇所■","")</f>
        <v/>
      </c>
      <c r="Z6" s="51" t="s">
        <v>103</v>
      </c>
    </row>
    <row r="7" spans="1:27" ht="24" customHeight="1" thickBot="1">
      <c r="A7" s="3"/>
      <c r="B7" s="30" t="s">
        <v>13</v>
      </c>
      <c r="C7" s="31" t="s">
        <v>12</v>
      </c>
      <c r="D7" s="32" t="s">
        <v>12</v>
      </c>
      <c r="E7" s="32" t="s">
        <v>12</v>
      </c>
      <c r="F7" s="33" t="s">
        <v>12</v>
      </c>
      <c r="G7" s="33" t="s">
        <v>36</v>
      </c>
      <c r="H7" s="32" t="s">
        <v>12</v>
      </c>
      <c r="I7" s="32" t="s">
        <v>36</v>
      </c>
      <c r="J7" s="34" t="s">
        <v>13</v>
      </c>
      <c r="K7" s="35" t="s">
        <v>14</v>
      </c>
      <c r="L7" s="36" t="s">
        <v>14</v>
      </c>
      <c r="M7" s="34" t="s">
        <v>13</v>
      </c>
      <c r="N7" s="35" t="s">
        <v>12</v>
      </c>
      <c r="O7" s="32" t="s">
        <v>13</v>
      </c>
      <c r="P7" s="36" t="s">
        <v>13</v>
      </c>
      <c r="Q7" s="37" t="s">
        <v>13</v>
      </c>
      <c r="R7" s="70"/>
      <c r="S7" s="71"/>
      <c r="T7" s="72" t="s">
        <v>10</v>
      </c>
      <c r="U7" s="72" t="s">
        <v>137</v>
      </c>
      <c r="V7" s="171" t="s">
        <v>94</v>
      </c>
      <c r="W7" s="172" t="s">
        <v>96</v>
      </c>
      <c r="X7" s="53" t="s">
        <v>98</v>
      </c>
      <c r="Y7" s="170" t="s">
        <v>90</v>
      </c>
      <c r="Z7" s="385" t="s">
        <v>137</v>
      </c>
      <c r="AA7" s="385"/>
    </row>
    <row r="8" spans="1:27" s="100" customFormat="1" ht="39" customHeight="1" thickTop="1">
      <c r="A8" s="3"/>
      <c r="B8" s="73">
        <v>1</v>
      </c>
      <c r="C8" s="59"/>
      <c r="D8" s="4"/>
      <c r="E8" s="5"/>
      <c r="F8" s="4"/>
      <c r="G8" s="4"/>
      <c r="H8" s="5" t="s">
        <v>141</v>
      </c>
      <c r="I8" s="9"/>
      <c r="J8" s="69" t="b">
        <f>IF(OR(H8="在園",H8="在園のまま市内へ転入",H8="復園",H8="その他1（支給対象）"),"対象",IF(OR(H8="退園",H8="在園のまま市外へ転出",H8="休園",H8="入園キャンセル",H8="その他２（支給対象外）"),"対象外"))</f>
        <v>0</v>
      </c>
      <c r="K8" s="12"/>
      <c r="L8" s="40" t="str">
        <f>IF(SUM(T8:U8,X8,Y8:Y8)=0,"",SUM(T8:U8,X8,Y8:Y8))</f>
        <v/>
      </c>
      <c r="M8" s="41" t="str">
        <f>IF(L8="","",ROUNDDOWN(K8/L8,0))</f>
        <v/>
      </c>
      <c r="N8" s="6"/>
      <c r="O8" s="44">
        <f>SUM(M8:N8)</f>
        <v>0</v>
      </c>
      <c r="P8" s="44">
        <v>25700</v>
      </c>
      <c r="Q8" s="41">
        <f>IF(J8="対象",IF(O8&gt;P8,P8,O8),0)</f>
        <v>0</v>
      </c>
      <c r="R8" s="54" t="str">
        <f>IF(H8="在園",(YEAR($R$3)-YEAR(F8))*12+MONTH($R$3)-MONTH(F8)+1,"")</f>
        <v/>
      </c>
      <c r="S8" s="55" t="str">
        <f>IF(R8&gt;12,"",R8)</f>
        <v/>
      </c>
      <c r="T8" s="55" t="str">
        <f>IF(H8="在園",IF(R8&gt;12,12,R8),"")</f>
        <v/>
      </c>
      <c r="U8" s="56" t="str">
        <f>IF(H8="在園のまま市内へ転入",AA8,"")</f>
        <v/>
      </c>
      <c r="V8" s="7"/>
      <c r="W8" s="8"/>
      <c r="X8" s="57" t="str">
        <f>IF(AND(OR(H8="休園",H8="復園"),SUM(V8+W8)&gt;0),SUM(V8+W8),"")</f>
        <v/>
      </c>
      <c r="Y8" s="7"/>
      <c r="Z8" s="58" t="str">
        <f>IF(H8="在園のまま市内へ転入",(YEAR($R$3)-YEAR(G8))*12+MONTH($R$3)-MONTH(G8)+1,"")</f>
        <v/>
      </c>
      <c r="AA8" s="58">
        <f>IF(Z8&gt;12,12,Z8)</f>
        <v>12</v>
      </c>
    </row>
    <row r="9" spans="1:27" s="100" customFormat="1" ht="39" customHeight="1">
      <c r="A9" s="3"/>
      <c r="B9" s="74">
        <v>2</v>
      </c>
      <c r="C9" s="60"/>
      <c r="D9" s="11"/>
      <c r="E9" s="10"/>
      <c r="F9" s="11"/>
      <c r="G9" s="11"/>
      <c r="H9" s="61"/>
      <c r="I9" s="11"/>
      <c r="J9" s="38" t="b">
        <f>IF(OR(H9="在園",H9="在園のまま市内へ転入",H9="復園",H9="その他1（支給対象）"),"対象",IF(OR(H9="退園",H9="在園のまま市外へ転出",H9="休園",H9="入園キャンセル",H9="その他２（支給対象外）"),"対象外"))</f>
        <v>0</v>
      </c>
      <c r="K9" s="67"/>
      <c r="L9" s="42" t="str">
        <f t="shared" ref="L9:L72" si="0">IF(SUM(T9:U9,X9,Y9:Y9)=0,"",SUM(T9:U9,X9,Y9:Y9))</f>
        <v/>
      </c>
      <c r="M9" s="41" t="str">
        <f t="shared" ref="M9:M72" si="1">IF(L9="","",ROUNDDOWN(K9/L9,0))</f>
        <v/>
      </c>
      <c r="N9" s="13"/>
      <c r="O9" s="45">
        <f t="shared" ref="O9:O72" si="2">SUM(M9:N9)</f>
        <v>0</v>
      </c>
      <c r="P9" s="45">
        <v>25700</v>
      </c>
      <c r="Q9" s="46">
        <f t="shared" ref="Q9:Q72" si="3">IF(J9="対象",IF(O9&gt;P9,P9,O9),0)</f>
        <v>0</v>
      </c>
      <c r="R9" s="54" t="str">
        <f t="shared" ref="R9:R72" si="4">IF(H9="在園",(YEAR($R$3)-YEAR(F9))*12+MONTH($R$3)-MONTH(F9)+1,"")</f>
        <v/>
      </c>
      <c r="S9" s="55" t="str">
        <f t="shared" ref="S9:S72" si="5">IF(R9&gt;12,"",R9)</f>
        <v/>
      </c>
      <c r="T9" s="55" t="str">
        <f t="shared" ref="T9:T72" si="6">IF(H9="在園",IF(R9&gt;12,12,R9),"")</f>
        <v/>
      </c>
      <c r="U9" s="56" t="str">
        <f t="shared" ref="U9:U72" si="7">IF(H9="在園のまま市内へ転入",AA9,"")</f>
        <v/>
      </c>
      <c r="V9" s="7"/>
      <c r="W9" s="8"/>
      <c r="X9" s="57" t="str">
        <f>IF(AND(OR(H9="休園",H9="復園"),SUM(V9+W9)&gt;0),SUM(V9+W9),"")</f>
        <v/>
      </c>
      <c r="Y9" s="7"/>
      <c r="Z9" s="58" t="str">
        <f t="shared" ref="Z9:Z72" si="8">IF(H9="在園のまま市内へ転入",(YEAR($R$3)-YEAR(G9))*12+MONTH($R$3)-MONTH(G9)+1,"")</f>
        <v/>
      </c>
      <c r="AA9" s="58">
        <f t="shared" ref="AA9:AA72" si="9">IF(Z9&gt;12,12,Z9)</f>
        <v>12</v>
      </c>
    </row>
    <row r="10" spans="1:27" s="100" customFormat="1" ht="39" customHeight="1">
      <c r="A10" s="3"/>
      <c r="B10" s="74">
        <v>3</v>
      </c>
      <c r="C10" s="60"/>
      <c r="D10" s="11"/>
      <c r="E10" s="10"/>
      <c r="F10" s="11"/>
      <c r="G10" s="11"/>
      <c r="H10" s="61"/>
      <c r="I10" s="11"/>
      <c r="J10" s="38" t="b">
        <f t="shared" ref="J10:J73" si="10">IF(OR(H10="在園",H10="在園のまま市内へ転入",H10="復園",H10="その他1（支給対象）"),"対象",IF(OR(H10="退園",H10="在園のまま市外へ転出",H10="休園",H10="入園キャンセル",H10="その他２（支給対象外）"),"対象外"))</f>
        <v>0</v>
      </c>
      <c r="K10" s="67"/>
      <c r="L10" s="42" t="str">
        <f t="shared" si="0"/>
        <v/>
      </c>
      <c r="M10" s="41" t="str">
        <f t="shared" si="1"/>
        <v/>
      </c>
      <c r="N10" s="13"/>
      <c r="O10" s="45">
        <f t="shared" si="2"/>
        <v>0</v>
      </c>
      <c r="P10" s="45">
        <v>25700</v>
      </c>
      <c r="Q10" s="46">
        <f t="shared" si="3"/>
        <v>0</v>
      </c>
      <c r="R10" s="54" t="str">
        <f t="shared" si="4"/>
        <v/>
      </c>
      <c r="S10" s="55" t="str">
        <f t="shared" si="5"/>
        <v/>
      </c>
      <c r="T10" s="55" t="str">
        <f t="shared" si="6"/>
        <v/>
      </c>
      <c r="U10" s="56" t="str">
        <f t="shared" si="7"/>
        <v/>
      </c>
      <c r="V10" s="7"/>
      <c r="W10" s="8"/>
      <c r="X10" s="57" t="str">
        <f t="shared" ref="X10:X72" si="11">IF(AND(OR(H10="休園",H10="復園"),SUM(V10+W10)&gt;0),SUM(V10+W10),"")</f>
        <v/>
      </c>
      <c r="Y10" s="7"/>
      <c r="Z10" s="58" t="str">
        <f t="shared" si="8"/>
        <v/>
      </c>
      <c r="AA10" s="58">
        <f t="shared" si="9"/>
        <v>12</v>
      </c>
    </row>
    <row r="11" spans="1:27" s="100" customFormat="1" ht="39" customHeight="1">
      <c r="A11" s="3"/>
      <c r="B11" s="74">
        <v>4</v>
      </c>
      <c r="C11" s="60"/>
      <c r="D11" s="11"/>
      <c r="E11" s="10"/>
      <c r="F11" s="11"/>
      <c r="G11" s="11"/>
      <c r="H11" s="61"/>
      <c r="I11" s="11"/>
      <c r="J11" s="38" t="b">
        <f t="shared" si="10"/>
        <v>0</v>
      </c>
      <c r="K11" s="67"/>
      <c r="L11" s="42" t="str">
        <f t="shared" si="0"/>
        <v/>
      </c>
      <c r="M11" s="41" t="str">
        <f t="shared" si="1"/>
        <v/>
      </c>
      <c r="N11" s="13"/>
      <c r="O11" s="45">
        <f t="shared" si="2"/>
        <v>0</v>
      </c>
      <c r="P11" s="45">
        <v>25700</v>
      </c>
      <c r="Q11" s="46">
        <f t="shared" si="3"/>
        <v>0</v>
      </c>
      <c r="R11" s="54" t="str">
        <f t="shared" si="4"/>
        <v/>
      </c>
      <c r="S11" s="55" t="str">
        <f t="shared" si="5"/>
        <v/>
      </c>
      <c r="T11" s="55" t="str">
        <f t="shared" si="6"/>
        <v/>
      </c>
      <c r="U11" s="56" t="str">
        <f t="shared" si="7"/>
        <v/>
      </c>
      <c r="V11" s="7"/>
      <c r="W11" s="8"/>
      <c r="X11" s="57" t="str">
        <f t="shared" si="11"/>
        <v/>
      </c>
      <c r="Y11" s="7"/>
      <c r="Z11" s="58" t="str">
        <f t="shared" si="8"/>
        <v/>
      </c>
      <c r="AA11" s="58">
        <f t="shared" si="9"/>
        <v>12</v>
      </c>
    </row>
    <row r="12" spans="1:27" s="100" customFormat="1" ht="39" customHeight="1">
      <c r="A12" s="3"/>
      <c r="B12" s="74">
        <v>5</v>
      </c>
      <c r="C12" s="60"/>
      <c r="D12" s="11"/>
      <c r="E12" s="10"/>
      <c r="F12" s="11"/>
      <c r="G12" s="11"/>
      <c r="H12" s="61"/>
      <c r="I12" s="11"/>
      <c r="J12" s="38" t="b">
        <f t="shared" si="10"/>
        <v>0</v>
      </c>
      <c r="K12" s="67"/>
      <c r="L12" s="42" t="str">
        <f t="shared" si="0"/>
        <v/>
      </c>
      <c r="M12" s="41" t="str">
        <f t="shared" si="1"/>
        <v/>
      </c>
      <c r="N12" s="13"/>
      <c r="O12" s="45">
        <f t="shared" si="2"/>
        <v>0</v>
      </c>
      <c r="P12" s="45">
        <v>25700</v>
      </c>
      <c r="Q12" s="46">
        <f t="shared" si="3"/>
        <v>0</v>
      </c>
      <c r="R12" s="54" t="str">
        <f t="shared" si="4"/>
        <v/>
      </c>
      <c r="S12" s="55" t="str">
        <f t="shared" si="5"/>
        <v/>
      </c>
      <c r="T12" s="55" t="str">
        <f t="shared" si="6"/>
        <v/>
      </c>
      <c r="U12" s="56" t="str">
        <f t="shared" si="7"/>
        <v/>
      </c>
      <c r="V12" s="7"/>
      <c r="W12" s="8"/>
      <c r="X12" s="57" t="str">
        <f t="shared" si="11"/>
        <v/>
      </c>
      <c r="Y12" s="7"/>
      <c r="Z12" s="58" t="str">
        <f t="shared" si="8"/>
        <v/>
      </c>
      <c r="AA12" s="58">
        <f t="shared" si="9"/>
        <v>12</v>
      </c>
    </row>
    <row r="13" spans="1:27" s="100" customFormat="1" ht="39" customHeight="1">
      <c r="A13" s="3"/>
      <c r="B13" s="74">
        <v>6</v>
      </c>
      <c r="C13" s="60"/>
      <c r="D13" s="11"/>
      <c r="E13" s="10"/>
      <c r="F13" s="11"/>
      <c r="G13" s="11"/>
      <c r="H13" s="61"/>
      <c r="I13" s="11"/>
      <c r="J13" s="38" t="b">
        <f t="shared" si="10"/>
        <v>0</v>
      </c>
      <c r="K13" s="67"/>
      <c r="L13" s="42" t="str">
        <f t="shared" si="0"/>
        <v/>
      </c>
      <c r="M13" s="41" t="str">
        <f t="shared" si="1"/>
        <v/>
      </c>
      <c r="N13" s="13"/>
      <c r="O13" s="45">
        <f t="shared" si="2"/>
        <v>0</v>
      </c>
      <c r="P13" s="45">
        <v>25700</v>
      </c>
      <c r="Q13" s="46">
        <f t="shared" si="3"/>
        <v>0</v>
      </c>
      <c r="R13" s="54" t="str">
        <f t="shared" si="4"/>
        <v/>
      </c>
      <c r="S13" s="55" t="str">
        <f t="shared" si="5"/>
        <v/>
      </c>
      <c r="T13" s="55" t="str">
        <f t="shared" si="6"/>
        <v/>
      </c>
      <c r="U13" s="56" t="str">
        <f t="shared" si="7"/>
        <v/>
      </c>
      <c r="V13" s="7"/>
      <c r="W13" s="8"/>
      <c r="X13" s="57" t="str">
        <f t="shared" si="11"/>
        <v/>
      </c>
      <c r="Y13" s="7"/>
      <c r="Z13" s="58" t="str">
        <f t="shared" si="8"/>
        <v/>
      </c>
      <c r="AA13" s="58">
        <f t="shared" si="9"/>
        <v>12</v>
      </c>
    </row>
    <row r="14" spans="1:27" s="100" customFormat="1" ht="39" customHeight="1">
      <c r="A14" s="3"/>
      <c r="B14" s="74">
        <v>7</v>
      </c>
      <c r="C14" s="60"/>
      <c r="D14" s="11"/>
      <c r="E14" s="10"/>
      <c r="F14" s="11"/>
      <c r="G14" s="11"/>
      <c r="H14" s="61"/>
      <c r="I14" s="11"/>
      <c r="J14" s="38" t="b">
        <f t="shared" si="10"/>
        <v>0</v>
      </c>
      <c r="K14" s="67"/>
      <c r="L14" s="42" t="str">
        <f t="shared" si="0"/>
        <v/>
      </c>
      <c r="M14" s="41" t="str">
        <f t="shared" si="1"/>
        <v/>
      </c>
      <c r="N14" s="13"/>
      <c r="O14" s="45">
        <f t="shared" si="2"/>
        <v>0</v>
      </c>
      <c r="P14" s="45">
        <v>25700</v>
      </c>
      <c r="Q14" s="46">
        <f t="shared" si="3"/>
        <v>0</v>
      </c>
      <c r="R14" s="54" t="str">
        <f t="shared" si="4"/>
        <v/>
      </c>
      <c r="S14" s="55" t="str">
        <f t="shared" si="5"/>
        <v/>
      </c>
      <c r="T14" s="55" t="str">
        <f t="shared" si="6"/>
        <v/>
      </c>
      <c r="U14" s="56" t="str">
        <f t="shared" si="7"/>
        <v/>
      </c>
      <c r="V14" s="7"/>
      <c r="W14" s="8"/>
      <c r="X14" s="57" t="str">
        <f t="shared" si="11"/>
        <v/>
      </c>
      <c r="Y14" s="7"/>
      <c r="Z14" s="58" t="str">
        <f t="shared" si="8"/>
        <v/>
      </c>
      <c r="AA14" s="58">
        <f t="shared" si="9"/>
        <v>12</v>
      </c>
    </row>
    <row r="15" spans="1:27" s="100" customFormat="1" ht="39" customHeight="1">
      <c r="A15" s="3"/>
      <c r="B15" s="74">
        <v>8</v>
      </c>
      <c r="C15" s="60"/>
      <c r="D15" s="11"/>
      <c r="E15" s="10"/>
      <c r="F15" s="11"/>
      <c r="G15" s="11"/>
      <c r="H15" s="61"/>
      <c r="I15" s="11"/>
      <c r="J15" s="38" t="b">
        <f t="shared" si="10"/>
        <v>0</v>
      </c>
      <c r="K15" s="67"/>
      <c r="L15" s="42" t="str">
        <f t="shared" si="0"/>
        <v/>
      </c>
      <c r="M15" s="41" t="str">
        <f t="shared" si="1"/>
        <v/>
      </c>
      <c r="N15" s="13"/>
      <c r="O15" s="45">
        <f t="shared" si="2"/>
        <v>0</v>
      </c>
      <c r="P15" s="45">
        <v>25700</v>
      </c>
      <c r="Q15" s="46">
        <f t="shared" si="3"/>
        <v>0</v>
      </c>
      <c r="R15" s="54" t="str">
        <f t="shared" si="4"/>
        <v/>
      </c>
      <c r="S15" s="55" t="str">
        <f t="shared" si="5"/>
        <v/>
      </c>
      <c r="T15" s="55" t="str">
        <f t="shared" si="6"/>
        <v/>
      </c>
      <c r="U15" s="56" t="str">
        <f t="shared" si="7"/>
        <v/>
      </c>
      <c r="V15" s="7"/>
      <c r="W15" s="8"/>
      <c r="X15" s="57" t="str">
        <f t="shared" si="11"/>
        <v/>
      </c>
      <c r="Y15" s="7"/>
      <c r="Z15" s="58" t="str">
        <f t="shared" si="8"/>
        <v/>
      </c>
      <c r="AA15" s="58">
        <f t="shared" si="9"/>
        <v>12</v>
      </c>
    </row>
    <row r="16" spans="1:27" s="100" customFormat="1" ht="39" customHeight="1">
      <c r="A16" s="3"/>
      <c r="B16" s="74">
        <v>9</v>
      </c>
      <c r="C16" s="60"/>
      <c r="D16" s="11"/>
      <c r="E16" s="10"/>
      <c r="F16" s="11"/>
      <c r="G16" s="11"/>
      <c r="H16" s="61"/>
      <c r="I16" s="11"/>
      <c r="J16" s="38" t="b">
        <f t="shared" si="10"/>
        <v>0</v>
      </c>
      <c r="K16" s="67"/>
      <c r="L16" s="42" t="str">
        <f t="shared" si="0"/>
        <v/>
      </c>
      <c r="M16" s="41" t="str">
        <f t="shared" si="1"/>
        <v/>
      </c>
      <c r="N16" s="13"/>
      <c r="O16" s="45">
        <f t="shared" si="2"/>
        <v>0</v>
      </c>
      <c r="P16" s="45">
        <v>25700</v>
      </c>
      <c r="Q16" s="46">
        <f t="shared" si="3"/>
        <v>0</v>
      </c>
      <c r="R16" s="54" t="str">
        <f t="shared" si="4"/>
        <v/>
      </c>
      <c r="S16" s="55" t="str">
        <f t="shared" si="5"/>
        <v/>
      </c>
      <c r="T16" s="55" t="str">
        <f t="shared" si="6"/>
        <v/>
      </c>
      <c r="U16" s="56" t="str">
        <f t="shared" si="7"/>
        <v/>
      </c>
      <c r="V16" s="7"/>
      <c r="W16" s="8"/>
      <c r="X16" s="57" t="str">
        <f t="shared" si="11"/>
        <v/>
      </c>
      <c r="Y16" s="7"/>
      <c r="Z16" s="58" t="str">
        <f t="shared" si="8"/>
        <v/>
      </c>
      <c r="AA16" s="58">
        <f t="shared" si="9"/>
        <v>12</v>
      </c>
    </row>
    <row r="17" spans="1:27" s="100" customFormat="1" ht="39" customHeight="1">
      <c r="A17" s="3"/>
      <c r="B17" s="74">
        <v>10</v>
      </c>
      <c r="C17" s="60"/>
      <c r="D17" s="11"/>
      <c r="E17" s="10"/>
      <c r="F17" s="11"/>
      <c r="G17" s="11"/>
      <c r="H17" s="61"/>
      <c r="I17" s="11"/>
      <c r="J17" s="38" t="b">
        <f t="shared" si="10"/>
        <v>0</v>
      </c>
      <c r="K17" s="67"/>
      <c r="L17" s="42" t="str">
        <f t="shared" si="0"/>
        <v/>
      </c>
      <c r="M17" s="41" t="str">
        <f t="shared" si="1"/>
        <v/>
      </c>
      <c r="N17" s="13"/>
      <c r="O17" s="45">
        <f t="shared" si="2"/>
        <v>0</v>
      </c>
      <c r="P17" s="45">
        <v>25700</v>
      </c>
      <c r="Q17" s="46">
        <f t="shared" si="3"/>
        <v>0</v>
      </c>
      <c r="R17" s="54" t="str">
        <f t="shared" si="4"/>
        <v/>
      </c>
      <c r="S17" s="55" t="str">
        <f t="shared" si="5"/>
        <v/>
      </c>
      <c r="T17" s="55" t="str">
        <f t="shared" si="6"/>
        <v/>
      </c>
      <c r="U17" s="56" t="str">
        <f t="shared" si="7"/>
        <v/>
      </c>
      <c r="V17" s="7"/>
      <c r="W17" s="8"/>
      <c r="X17" s="57" t="str">
        <f t="shared" si="11"/>
        <v/>
      </c>
      <c r="Y17" s="7"/>
      <c r="Z17" s="58" t="str">
        <f t="shared" si="8"/>
        <v/>
      </c>
      <c r="AA17" s="58">
        <f t="shared" si="9"/>
        <v>12</v>
      </c>
    </row>
    <row r="18" spans="1:27" s="100" customFormat="1" ht="39" customHeight="1">
      <c r="A18" s="3"/>
      <c r="B18" s="74">
        <v>11</v>
      </c>
      <c r="C18" s="60"/>
      <c r="D18" s="11"/>
      <c r="E18" s="10"/>
      <c r="F18" s="11"/>
      <c r="G18" s="11"/>
      <c r="H18" s="61"/>
      <c r="I18" s="11"/>
      <c r="J18" s="38" t="b">
        <f t="shared" si="10"/>
        <v>0</v>
      </c>
      <c r="K18" s="67"/>
      <c r="L18" s="42" t="str">
        <f t="shared" si="0"/>
        <v/>
      </c>
      <c r="M18" s="41" t="str">
        <f t="shared" si="1"/>
        <v/>
      </c>
      <c r="N18" s="13"/>
      <c r="O18" s="45">
        <f t="shared" si="2"/>
        <v>0</v>
      </c>
      <c r="P18" s="45">
        <v>25700</v>
      </c>
      <c r="Q18" s="46">
        <f t="shared" si="3"/>
        <v>0</v>
      </c>
      <c r="R18" s="54" t="str">
        <f t="shared" si="4"/>
        <v/>
      </c>
      <c r="S18" s="55" t="str">
        <f t="shared" si="5"/>
        <v/>
      </c>
      <c r="T18" s="55" t="str">
        <f t="shared" si="6"/>
        <v/>
      </c>
      <c r="U18" s="56" t="str">
        <f t="shared" si="7"/>
        <v/>
      </c>
      <c r="V18" s="7"/>
      <c r="W18" s="8"/>
      <c r="X18" s="57" t="str">
        <f t="shared" si="11"/>
        <v/>
      </c>
      <c r="Y18" s="7"/>
      <c r="Z18" s="58" t="str">
        <f t="shared" si="8"/>
        <v/>
      </c>
      <c r="AA18" s="58">
        <f t="shared" si="9"/>
        <v>12</v>
      </c>
    </row>
    <row r="19" spans="1:27" s="100" customFormat="1" ht="39" customHeight="1">
      <c r="A19" s="3"/>
      <c r="B19" s="74">
        <v>12</v>
      </c>
      <c r="C19" s="60"/>
      <c r="D19" s="11"/>
      <c r="E19" s="10"/>
      <c r="F19" s="11"/>
      <c r="G19" s="11"/>
      <c r="H19" s="61"/>
      <c r="I19" s="11"/>
      <c r="J19" s="38" t="b">
        <f t="shared" si="10"/>
        <v>0</v>
      </c>
      <c r="K19" s="67"/>
      <c r="L19" s="42" t="str">
        <f t="shared" si="0"/>
        <v/>
      </c>
      <c r="M19" s="41" t="str">
        <f t="shared" si="1"/>
        <v/>
      </c>
      <c r="N19" s="13"/>
      <c r="O19" s="45">
        <f t="shared" si="2"/>
        <v>0</v>
      </c>
      <c r="P19" s="45">
        <v>25700</v>
      </c>
      <c r="Q19" s="46">
        <f t="shared" si="3"/>
        <v>0</v>
      </c>
      <c r="R19" s="54" t="str">
        <f t="shared" si="4"/>
        <v/>
      </c>
      <c r="S19" s="55" t="str">
        <f t="shared" si="5"/>
        <v/>
      </c>
      <c r="T19" s="55" t="str">
        <f t="shared" si="6"/>
        <v/>
      </c>
      <c r="U19" s="56" t="str">
        <f t="shared" si="7"/>
        <v/>
      </c>
      <c r="V19" s="7"/>
      <c r="W19" s="8"/>
      <c r="X19" s="57" t="str">
        <f t="shared" si="11"/>
        <v/>
      </c>
      <c r="Y19" s="7"/>
      <c r="Z19" s="58" t="str">
        <f t="shared" si="8"/>
        <v/>
      </c>
      <c r="AA19" s="58">
        <f t="shared" si="9"/>
        <v>12</v>
      </c>
    </row>
    <row r="20" spans="1:27" s="100" customFormat="1" ht="39" customHeight="1">
      <c r="A20" s="3"/>
      <c r="B20" s="74">
        <v>13</v>
      </c>
      <c r="C20" s="60"/>
      <c r="D20" s="11"/>
      <c r="E20" s="10"/>
      <c r="F20" s="11"/>
      <c r="G20" s="11"/>
      <c r="H20" s="61"/>
      <c r="I20" s="11"/>
      <c r="J20" s="38" t="b">
        <f t="shared" si="10"/>
        <v>0</v>
      </c>
      <c r="K20" s="67"/>
      <c r="L20" s="42" t="str">
        <f t="shared" si="0"/>
        <v/>
      </c>
      <c r="M20" s="41" t="str">
        <f t="shared" si="1"/>
        <v/>
      </c>
      <c r="N20" s="13"/>
      <c r="O20" s="45">
        <f t="shared" si="2"/>
        <v>0</v>
      </c>
      <c r="P20" s="45">
        <v>25700</v>
      </c>
      <c r="Q20" s="46">
        <f t="shared" si="3"/>
        <v>0</v>
      </c>
      <c r="R20" s="54" t="str">
        <f t="shared" si="4"/>
        <v/>
      </c>
      <c r="S20" s="55" t="str">
        <f t="shared" si="5"/>
        <v/>
      </c>
      <c r="T20" s="55" t="str">
        <f t="shared" si="6"/>
        <v/>
      </c>
      <c r="U20" s="56" t="str">
        <f t="shared" si="7"/>
        <v/>
      </c>
      <c r="V20" s="7"/>
      <c r="W20" s="8"/>
      <c r="X20" s="57" t="str">
        <f t="shared" si="11"/>
        <v/>
      </c>
      <c r="Y20" s="7"/>
      <c r="Z20" s="58" t="str">
        <f t="shared" si="8"/>
        <v/>
      </c>
      <c r="AA20" s="58">
        <f t="shared" si="9"/>
        <v>12</v>
      </c>
    </row>
    <row r="21" spans="1:27" s="100" customFormat="1" ht="39" customHeight="1">
      <c r="A21" s="3"/>
      <c r="B21" s="74">
        <v>14</v>
      </c>
      <c r="C21" s="60"/>
      <c r="D21" s="11"/>
      <c r="E21" s="10"/>
      <c r="F21" s="11"/>
      <c r="G21" s="11"/>
      <c r="H21" s="61"/>
      <c r="I21" s="11"/>
      <c r="J21" s="38" t="b">
        <f t="shared" si="10"/>
        <v>0</v>
      </c>
      <c r="K21" s="67"/>
      <c r="L21" s="42" t="str">
        <f t="shared" si="0"/>
        <v/>
      </c>
      <c r="M21" s="41" t="str">
        <f t="shared" si="1"/>
        <v/>
      </c>
      <c r="N21" s="13"/>
      <c r="O21" s="45">
        <f t="shared" si="2"/>
        <v>0</v>
      </c>
      <c r="P21" s="45">
        <v>25700</v>
      </c>
      <c r="Q21" s="46">
        <f t="shared" si="3"/>
        <v>0</v>
      </c>
      <c r="R21" s="54" t="str">
        <f t="shared" si="4"/>
        <v/>
      </c>
      <c r="S21" s="55" t="str">
        <f t="shared" si="5"/>
        <v/>
      </c>
      <c r="T21" s="55" t="str">
        <f t="shared" si="6"/>
        <v/>
      </c>
      <c r="U21" s="56" t="str">
        <f t="shared" si="7"/>
        <v/>
      </c>
      <c r="V21" s="7"/>
      <c r="W21" s="8"/>
      <c r="X21" s="57" t="str">
        <f t="shared" si="11"/>
        <v/>
      </c>
      <c r="Y21" s="7"/>
      <c r="Z21" s="58" t="str">
        <f t="shared" si="8"/>
        <v/>
      </c>
      <c r="AA21" s="58">
        <f t="shared" si="9"/>
        <v>12</v>
      </c>
    </row>
    <row r="22" spans="1:27" s="100" customFormat="1" ht="39" customHeight="1">
      <c r="A22" s="3"/>
      <c r="B22" s="74">
        <v>15</v>
      </c>
      <c r="C22" s="60"/>
      <c r="D22" s="11"/>
      <c r="E22" s="10"/>
      <c r="F22" s="11"/>
      <c r="G22" s="11"/>
      <c r="H22" s="61"/>
      <c r="I22" s="11"/>
      <c r="J22" s="38" t="b">
        <f t="shared" si="10"/>
        <v>0</v>
      </c>
      <c r="K22" s="67"/>
      <c r="L22" s="42" t="str">
        <f t="shared" si="0"/>
        <v/>
      </c>
      <c r="M22" s="41" t="str">
        <f t="shared" si="1"/>
        <v/>
      </c>
      <c r="N22" s="13"/>
      <c r="O22" s="45">
        <f t="shared" si="2"/>
        <v>0</v>
      </c>
      <c r="P22" s="45">
        <v>25700</v>
      </c>
      <c r="Q22" s="46">
        <f t="shared" si="3"/>
        <v>0</v>
      </c>
      <c r="R22" s="54" t="str">
        <f t="shared" si="4"/>
        <v/>
      </c>
      <c r="S22" s="55" t="str">
        <f t="shared" si="5"/>
        <v/>
      </c>
      <c r="T22" s="55" t="str">
        <f t="shared" si="6"/>
        <v/>
      </c>
      <c r="U22" s="56" t="str">
        <f t="shared" si="7"/>
        <v/>
      </c>
      <c r="V22" s="7"/>
      <c r="W22" s="8"/>
      <c r="X22" s="57" t="str">
        <f t="shared" si="11"/>
        <v/>
      </c>
      <c r="Y22" s="7"/>
      <c r="Z22" s="58" t="str">
        <f t="shared" si="8"/>
        <v/>
      </c>
      <c r="AA22" s="58">
        <f t="shared" si="9"/>
        <v>12</v>
      </c>
    </row>
    <row r="23" spans="1:27" s="100" customFormat="1" ht="39" customHeight="1">
      <c r="A23" s="3"/>
      <c r="B23" s="74">
        <v>16</v>
      </c>
      <c r="C23" s="60"/>
      <c r="D23" s="11"/>
      <c r="E23" s="10"/>
      <c r="F23" s="11"/>
      <c r="G23" s="11"/>
      <c r="H23" s="61"/>
      <c r="I23" s="11"/>
      <c r="J23" s="38" t="b">
        <f t="shared" si="10"/>
        <v>0</v>
      </c>
      <c r="K23" s="67"/>
      <c r="L23" s="42" t="str">
        <f t="shared" si="0"/>
        <v/>
      </c>
      <c r="M23" s="41" t="str">
        <f t="shared" si="1"/>
        <v/>
      </c>
      <c r="N23" s="13"/>
      <c r="O23" s="45">
        <f t="shared" si="2"/>
        <v>0</v>
      </c>
      <c r="P23" s="45">
        <v>25700</v>
      </c>
      <c r="Q23" s="46">
        <f t="shared" si="3"/>
        <v>0</v>
      </c>
      <c r="R23" s="54" t="str">
        <f t="shared" si="4"/>
        <v/>
      </c>
      <c r="S23" s="55" t="str">
        <f t="shared" si="5"/>
        <v/>
      </c>
      <c r="T23" s="55" t="str">
        <f t="shared" si="6"/>
        <v/>
      </c>
      <c r="U23" s="56" t="str">
        <f t="shared" si="7"/>
        <v/>
      </c>
      <c r="V23" s="7"/>
      <c r="W23" s="8"/>
      <c r="X23" s="57" t="str">
        <f t="shared" si="11"/>
        <v/>
      </c>
      <c r="Y23" s="7"/>
      <c r="Z23" s="58" t="str">
        <f t="shared" si="8"/>
        <v/>
      </c>
      <c r="AA23" s="58">
        <f t="shared" si="9"/>
        <v>12</v>
      </c>
    </row>
    <row r="24" spans="1:27" s="100" customFormat="1" ht="39" customHeight="1">
      <c r="A24" s="3"/>
      <c r="B24" s="74">
        <v>17</v>
      </c>
      <c r="C24" s="60"/>
      <c r="D24" s="11"/>
      <c r="E24" s="10"/>
      <c r="F24" s="11"/>
      <c r="G24" s="11"/>
      <c r="H24" s="61"/>
      <c r="I24" s="11"/>
      <c r="J24" s="38" t="b">
        <f t="shared" si="10"/>
        <v>0</v>
      </c>
      <c r="K24" s="67"/>
      <c r="L24" s="42" t="str">
        <f t="shared" si="0"/>
        <v/>
      </c>
      <c r="M24" s="41" t="str">
        <f t="shared" si="1"/>
        <v/>
      </c>
      <c r="N24" s="13"/>
      <c r="O24" s="45">
        <f t="shared" si="2"/>
        <v>0</v>
      </c>
      <c r="P24" s="45">
        <v>25700</v>
      </c>
      <c r="Q24" s="46">
        <f t="shared" si="3"/>
        <v>0</v>
      </c>
      <c r="R24" s="54" t="str">
        <f t="shared" si="4"/>
        <v/>
      </c>
      <c r="S24" s="55" t="str">
        <f t="shared" si="5"/>
        <v/>
      </c>
      <c r="T24" s="55" t="str">
        <f t="shared" si="6"/>
        <v/>
      </c>
      <c r="U24" s="56" t="str">
        <f t="shared" si="7"/>
        <v/>
      </c>
      <c r="V24" s="7"/>
      <c r="W24" s="8"/>
      <c r="X24" s="57" t="str">
        <f t="shared" si="11"/>
        <v/>
      </c>
      <c r="Y24" s="7"/>
      <c r="Z24" s="58" t="str">
        <f t="shared" si="8"/>
        <v/>
      </c>
      <c r="AA24" s="58">
        <f t="shared" si="9"/>
        <v>12</v>
      </c>
    </row>
    <row r="25" spans="1:27" s="100" customFormat="1" ht="39" customHeight="1">
      <c r="A25" s="3"/>
      <c r="B25" s="74">
        <v>18</v>
      </c>
      <c r="C25" s="60"/>
      <c r="D25" s="11"/>
      <c r="E25" s="10"/>
      <c r="F25" s="11"/>
      <c r="G25" s="11"/>
      <c r="H25" s="61"/>
      <c r="I25" s="11"/>
      <c r="J25" s="38" t="b">
        <f t="shared" si="10"/>
        <v>0</v>
      </c>
      <c r="K25" s="67"/>
      <c r="L25" s="42" t="str">
        <f t="shared" si="0"/>
        <v/>
      </c>
      <c r="M25" s="41" t="str">
        <f t="shared" si="1"/>
        <v/>
      </c>
      <c r="N25" s="13"/>
      <c r="O25" s="45">
        <f t="shared" si="2"/>
        <v>0</v>
      </c>
      <c r="P25" s="45">
        <v>25700</v>
      </c>
      <c r="Q25" s="46">
        <f t="shared" si="3"/>
        <v>0</v>
      </c>
      <c r="R25" s="54" t="str">
        <f t="shared" si="4"/>
        <v/>
      </c>
      <c r="S25" s="55" t="str">
        <f t="shared" si="5"/>
        <v/>
      </c>
      <c r="T25" s="55" t="str">
        <f t="shared" si="6"/>
        <v/>
      </c>
      <c r="U25" s="56" t="str">
        <f t="shared" si="7"/>
        <v/>
      </c>
      <c r="V25" s="7"/>
      <c r="W25" s="8"/>
      <c r="X25" s="57" t="str">
        <f t="shared" si="11"/>
        <v/>
      </c>
      <c r="Y25" s="7"/>
      <c r="Z25" s="58" t="str">
        <f t="shared" si="8"/>
        <v/>
      </c>
      <c r="AA25" s="58">
        <f t="shared" si="9"/>
        <v>12</v>
      </c>
    </row>
    <row r="26" spans="1:27" s="100" customFormat="1" ht="39" customHeight="1">
      <c r="A26" s="3"/>
      <c r="B26" s="74">
        <v>19</v>
      </c>
      <c r="C26" s="60"/>
      <c r="D26" s="11"/>
      <c r="E26" s="10"/>
      <c r="F26" s="11"/>
      <c r="G26" s="11"/>
      <c r="H26" s="61"/>
      <c r="I26" s="11"/>
      <c r="J26" s="38" t="b">
        <f t="shared" si="10"/>
        <v>0</v>
      </c>
      <c r="K26" s="67"/>
      <c r="L26" s="42" t="str">
        <f t="shared" si="0"/>
        <v/>
      </c>
      <c r="M26" s="41" t="str">
        <f t="shared" si="1"/>
        <v/>
      </c>
      <c r="N26" s="13"/>
      <c r="O26" s="45">
        <f t="shared" si="2"/>
        <v>0</v>
      </c>
      <c r="P26" s="45">
        <v>25700</v>
      </c>
      <c r="Q26" s="46">
        <f t="shared" si="3"/>
        <v>0</v>
      </c>
      <c r="R26" s="54" t="str">
        <f t="shared" si="4"/>
        <v/>
      </c>
      <c r="S26" s="55" t="str">
        <f t="shared" si="5"/>
        <v/>
      </c>
      <c r="T26" s="55" t="str">
        <f t="shared" si="6"/>
        <v/>
      </c>
      <c r="U26" s="56" t="str">
        <f t="shared" si="7"/>
        <v/>
      </c>
      <c r="V26" s="7"/>
      <c r="W26" s="8"/>
      <c r="X26" s="57" t="str">
        <f t="shared" si="11"/>
        <v/>
      </c>
      <c r="Y26" s="7"/>
      <c r="Z26" s="58" t="str">
        <f t="shared" si="8"/>
        <v/>
      </c>
      <c r="AA26" s="58">
        <f t="shared" si="9"/>
        <v>12</v>
      </c>
    </row>
    <row r="27" spans="1:27" s="100" customFormat="1" ht="39" customHeight="1">
      <c r="A27" s="3"/>
      <c r="B27" s="74">
        <v>20</v>
      </c>
      <c r="C27" s="60"/>
      <c r="D27" s="11"/>
      <c r="E27" s="10"/>
      <c r="F27" s="11"/>
      <c r="G27" s="11"/>
      <c r="H27" s="61"/>
      <c r="I27" s="11"/>
      <c r="J27" s="38" t="b">
        <f t="shared" si="10"/>
        <v>0</v>
      </c>
      <c r="K27" s="67"/>
      <c r="L27" s="42" t="str">
        <f t="shared" si="0"/>
        <v/>
      </c>
      <c r="M27" s="41" t="str">
        <f t="shared" si="1"/>
        <v/>
      </c>
      <c r="N27" s="13"/>
      <c r="O27" s="45">
        <f t="shared" si="2"/>
        <v>0</v>
      </c>
      <c r="P27" s="45">
        <v>25700</v>
      </c>
      <c r="Q27" s="46">
        <f t="shared" si="3"/>
        <v>0</v>
      </c>
      <c r="R27" s="54" t="str">
        <f t="shared" si="4"/>
        <v/>
      </c>
      <c r="S27" s="55" t="str">
        <f t="shared" si="5"/>
        <v/>
      </c>
      <c r="T27" s="55" t="str">
        <f t="shared" si="6"/>
        <v/>
      </c>
      <c r="U27" s="56" t="str">
        <f t="shared" si="7"/>
        <v/>
      </c>
      <c r="V27" s="7"/>
      <c r="W27" s="8"/>
      <c r="X27" s="57" t="str">
        <f t="shared" si="11"/>
        <v/>
      </c>
      <c r="Y27" s="7"/>
      <c r="Z27" s="58" t="str">
        <f t="shared" si="8"/>
        <v/>
      </c>
      <c r="AA27" s="58">
        <f t="shared" si="9"/>
        <v>12</v>
      </c>
    </row>
    <row r="28" spans="1:27" s="100" customFormat="1" ht="39" customHeight="1">
      <c r="A28" s="3"/>
      <c r="B28" s="74">
        <v>21</v>
      </c>
      <c r="C28" s="60"/>
      <c r="D28" s="11"/>
      <c r="E28" s="10"/>
      <c r="F28" s="11"/>
      <c r="G28" s="11"/>
      <c r="H28" s="61"/>
      <c r="I28" s="11"/>
      <c r="J28" s="38" t="b">
        <f t="shared" si="10"/>
        <v>0</v>
      </c>
      <c r="K28" s="67"/>
      <c r="L28" s="42" t="str">
        <f t="shared" si="0"/>
        <v/>
      </c>
      <c r="M28" s="41" t="str">
        <f t="shared" si="1"/>
        <v/>
      </c>
      <c r="N28" s="13"/>
      <c r="O28" s="45">
        <f t="shared" si="2"/>
        <v>0</v>
      </c>
      <c r="P28" s="45">
        <v>25700</v>
      </c>
      <c r="Q28" s="46">
        <f t="shared" si="3"/>
        <v>0</v>
      </c>
      <c r="R28" s="54" t="str">
        <f t="shared" si="4"/>
        <v/>
      </c>
      <c r="S28" s="55" t="str">
        <f t="shared" si="5"/>
        <v/>
      </c>
      <c r="T28" s="55" t="str">
        <f t="shared" si="6"/>
        <v/>
      </c>
      <c r="U28" s="56" t="str">
        <f t="shared" si="7"/>
        <v/>
      </c>
      <c r="V28" s="7"/>
      <c r="W28" s="8"/>
      <c r="X28" s="57" t="str">
        <f t="shared" si="11"/>
        <v/>
      </c>
      <c r="Y28" s="7"/>
      <c r="Z28" s="58" t="str">
        <f t="shared" si="8"/>
        <v/>
      </c>
      <c r="AA28" s="58">
        <f t="shared" si="9"/>
        <v>12</v>
      </c>
    </row>
    <row r="29" spans="1:27" s="100" customFormat="1" ht="39" customHeight="1">
      <c r="A29" s="3"/>
      <c r="B29" s="74">
        <v>22</v>
      </c>
      <c r="C29" s="60"/>
      <c r="D29" s="11"/>
      <c r="E29" s="10"/>
      <c r="F29" s="11"/>
      <c r="G29" s="11"/>
      <c r="H29" s="61"/>
      <c r="I29" s="11"/>
      <c r="J29" s="38" t="b">
        <f t="shared" si="10"/>
        <v>0</v>
      </c>
      <c r="K29" s="67"/>
      <c r="L29" s="42" t="str">
        <f t="shared" si="0"/>
        <v/>
      </c>
      <c r="M29" s="41" t="str">
        <f t="shared" si="1"/>
        <v/>
      </c>
      <c r="N29" s="13"/>
      <c r="O29" s="45">
        <f t="shared" si="2"/>
        <v>0</v>
      </c>
      <c r="P29" s="45">
        <v>25700</v>
      </c>
      <c r="Q29" s="46">
        <f t="shared" si="3"/>
        <v>0</v>
      </c>
      <c r="R29" s="54" t="str">
        <f t="shared" si="4"/>
        <v/>
      </c>
      <c r="S29" s="55" t="str">
        <f t="shared" si="5"/>
        <v/>
      </c>
      <c r="T29" s="55" t="str">
        <f t="shared" si="6"/>
        <v/>
      </c>
      <c r="U29" s="56" t="str">
        <f t="shared" si="7"/>
        <v/>
      </c>
      <c r="V29" s="7"/>
      <c r="W29" s="8"/>
      <c r="X29" s="57" t="str">
        <f t="shared" si="11"/>
        <v/>
      </c>
      <c r="Y29" s="7"/>
      <c r="Z29" s="58" t="str">
        <f t="shared" si="8"/>
        <v/>
      </c>
      <c r="AA29" s="58">
        <f t="shared" si="9"/>
        <v>12</v>
      </c>
    </row>
    <row r="30" spans="1:27" s="100" customFormat="1" ht="39" customHeight="1">
      <c r="A30" s="3"/>
      <c r="B30" s="74">
        <v>23</v>
      </c>
      <c r="C30" s="60"/>
      <c r="D30" s="11"/>
      <c r="E30" s="10"/>
      <c r="F30" s="11"/>
      <c r="G30" s="11"/>
      <c r="H30" s="61"/>
      <c r="I30" s="11"/>
      <c r="J30" s="38" t="b">
        <f t="shared" si="10"/>
        <v>0</v>
      </c>
      <c r="K30" s="67"/>
      <c r="L30" s="42" t="str">
        <f t="shared" si="0"/>
        <v/>
      </c>
      <c r="M30" s="41" t="str">
        <f t="shared" si="1"/>
        <v/>
      </c>
      <c r="N30" s="13"/>
      <c r="O30" s="45">
        <f t="shared" si="2"/>
        <v>0</v>
      </c>
      <c r="P30" s="45">
        <v>25700</v>
      </c>
      <c r="Q30" s="46">
        <f t="shared" si="3"/>
        <v>0</v>
      </c>
      <c r="R30" s="54" t="str">
        <f t="shared" si="4"/>
        <v/>
      </c>
      <c r="S30" s="55" t="str">
        <f t="shared" si="5"/>
        <v/>
      </c>
      <c r="T30" s="55" t="str">
        <f t="shared" si="6"/>
        <v/>
      </c>
      <c r="U30" s="56" t="str">
        <f t="shared" si="7"/>
        <v/>
      </c>
      <c r="V30" s="7"/>
      <c r="W30" s="8"/>
      <c r="X30" s="57" t="str">
        <f t="shared" si="11"/>
        <v/>
      </c>
      <c r="Y30" s="7"/>
      <c r="Z30" s="58" t="str">
        <f t="shared" si="8"/>
        <v/>
      </c>
      <c r="AA30" s="58">
        <f t="shared" si="9"/>
        <v>12</v>
      </c>
    </row>
    <row r="31" spans="1:27" s="100" customFormat="1" ht="39" customHeight="1">
      <c r="A31" s="3"/>
      <c r="B31" s="74">
        <v>24</v>
      </c>
      <c r="C31" s="60"/>
      <c r="D31" s="11"/>
      <c r="E31" s="10"/>
      <c r="F31" s="11"/>
      <c r="G31" s="11"/>
      <c r="H31" s="61"/>
      <c r="I31" s="11"/>
      <c r="J31" s="38" t="b">
        <f t="shared" si="10"/>
        <v>0</v>
      </c>
      <c r="K31" s="67"/>
      <c r="L31" s="42" t="str">
        <f t="shared" si="0"/>
        <v/>
      </c>
      <c r="M31" s="41" t="str">
        <f t="shared" si="1"/>
        <v/>
      </c>
      <c r="N31" s="13"/>
      <c r="O31" s="45">
        <f t="shared" si="2"/>
        <v>0</v>
      </c>
      <c r="P31" s="45">
        <v>25700</v>
      </c>
      <c r="Q31" s="46">
        <f t="shared" si="3"/>
        <v>0</v>
      </c>
      <c r="R31" s="54" t="str">
        <f t="shared" si="4"/>
        <v/>
      </c>
      <c r="S31" s="55" t="str">
        <f t="shared" si="5"/>
        <v/>
      </c>
      <c r="T31" s="55" t="str">
        <f t="shared" si="6"/>
        <v/>
      </c>
      <c r="U31" s="56" t="str">
        <f t="shared" si="7"/>
        <v/>
      </c>
      <c r="V31" s="7"/>
      <c r="W31" s="8"/>
      <c r="X31" s="57" t="str">
        <f t="shared" si="11"/>
        <v/>
      </c>
      <c r="Y31" s="7"/>
      <c r="Z31" s="58" t="str">
        <f t="shared" si="8"/>
        <v/>
      </c>
      <c r="AA31" s="58">
        <f t="shared" si="9"/>
        <v>12</v>
      </c>
    </row>
    <row r="32" spans="1:27" s="100" customFormat="1" ht="39" customHeight="1">
      <c r="A32" s="3"/>
      <c r="B32" s="74">
        <v>25</v>
      </c>
      <c r="C32" s="60"/>
      <c r="D32" s="11"/>
      <c r="E32" s="10"/>
      <c r="F32" s="11"/>
      <c r="G32" s="11"/>
      <c r="H32" s="61"/>
      <c r="I32" s="11"/>
      <c r="J32" s="38" t="b">
        <f t="shared" si="10"/>
        <v>0</v>
      </c>
      <c r="K32" s="67"/>
      <c r="L32" s="42" t="str">
        <f t="shared" si="0"/>
        <v/>
      </c>
      <c r="M32" s="41" t="str">
        <f t="shared" si="1"/>
        <v/>
      </c>
      <c r="N32" s="13"/>
      <c r="O32" s="45">
        <f t="shared" si="2"/>
        <v>0</v>
      </c>
      <c r="P32" s="45">
        <v>25700</v>
      </c>
      <c r="Q32" s="46">
        <f t="shared" si="3"/>
        <v>0</v>
      </c>
      <c r="R32" s="54" t="str">
        <f t="shared" si="4"/>
        <v/>
      </c>
      <c r="S32" s="55" t="str">
        <f t="shared" si="5"/>
        <v/>
      </c>
      <c r="T32" s="55" t="str">
        <f t="shared" si="6"/>
        <v/>
      </c>
      <c r="U32" s="56" t="str">
        <f t="shared" si="7"/>
        <v/>
      </c>
      <c r="V32" s="7"/>
      <c r="W32" s="8"/>
      <c r="X32" s="57" t="str">
        <f t="shared" si="11"/>
        <v/>
      </c>
      <c r="Y32" s="7"/>
      <c r="Z32" s="58" t="str">
        <f t="shared" si="8"/>
        <v/>
      </c>
      <c r="AA32" s="58">
        <f t="shared" si="9"/>
        <v>12</v>
      </c>
    </row>
    <row r="33" spans="1:27" s="100" customFormat="1" ht="39" customHeight="1">
      <c r="A33" s="3"/>
      <c r="B33" s="74">
        <v>26</v>
      </c>
      <c r="C33" s="60"/>
      <c r="D33" s="11"/>
      <c r="E33" s="10"/>
      <c r="F33" s="11"/>
      <c r="G33" s="11"/>
      <c r="H33" s="61"/>
      <c r="I33" s="11"/>
      <c r="J33" s="38" t="b">
        <f t="shared" si="10"/>
        <v>0</v>
      </c>
      <c r="K33" s="67"/>
      <c r="L33" s="42" t="str">
        <f t="shared" si="0"/>
        <v/>
      </c>
      <c r="M33" s="41" t="str">
        <f t="shared" si="1"/>
        <v/>
      </c>
      <c r="N33" s="13"/>
      <c r="O33" s="45">
        <f t="shared" si="2"/>
        <v>0</v>
      </c>
      <c r="P33" s="45">
        <v>25700</v>
      </c>
      <c r="Q33" s="46">
        <f t="shared" si="3"/>
        <v>0</v>
      </c>
      <c r="R33" s="54" t="str">
        <f t="shared" si="4"/>
        <v/>
      </c>
      <c r="S33" s="55" t="str">
        <f t="shared" si="5"/>
        <v/>
      </c>
      <c r="T33" s="55" t="str">
        <f t="shared" si="6"/>
        <v/>
      </c>
      <c r="U33" s="56" t="str">
        <f t="shared" si="7"/>
        <v/>
      </c>
      <c r="V33" s="7"/>
      <c r="W33" s="8"/>
      <c r="X33" s="57" t="str">
        <f t="shared" si="11"/>
        <v/>
      </c>
      <c r="Y33" s="7"/>
      <c r="Z33" s="58" t="str">
        <f t="shared" si="8"/>
        <v/>
      </c>
      <c r="AA33" s="58">
        <f t="shared" si="9"/>
        <v>12</v>
      </c>
    </row>
    <row r="34" spans="1:27" s="100" customFormat="1" ht="39" customHeight="1">
      <c r="A34" s="3"/>
      <c r="B34" s="74">
        <v>27</v>
      </c>
      <c r="C34" s="60"/>
      <c r="D34" s="11"/>
      <c r="E34" s="10"/>
      <c r="F34" s="11"/>
      <c r="G34" s="11"/>
      <c r="H34" s="61"/>
      <c r="I34" s="11"/>
      <c r="J34" s="38" t="b">
        <f t="shared" si="10"/>
        <v>0</v>
      </c>
      <c r="K34" s="67"/>
      <c r="L34" s="42" t="str">
        <f t="shared" si="0"/>
        <v/>
      </c>
      <c r="M34" s="41" t="str">
        <f t="shared" si="1"/>
        <v/>
      </c>
      <c r="N34" s="13"/>
      <c r="O34" s="45">
        <f t="shared" si="2"/>
        <v>0</v>
      </c>
      <c r="P34" s="45">
        <v>25700</v>
      </c>
      <c r="Q34" s="46">
        <f t="shared" si="3"/>
        <v>0</v>
      </c>
      <c r="R34" s="54" t="str">
        <f t="shared" si="4"/>
        <v/>
      </c>
      <c r="S34" s="55" t="str">
        <f t="shared" si="5"/>
        <v/>
      </c>
      <c r="T34" s="55" t="str">
        <f t="shared" si="6"/>
        <v/>
      </c>
      <c r="U34" s="56" t="str">
        <f t="shared" si="7"/>
        <v/>
      </c>
      <c r="V34" s="7"/>
      <c r="W34" s="8"/>
      <c r="X34" s="57" t="str">
        <f t="shared" si="11"/>
        <v/>
      </c>
      <c r="Y34" s="7"/>
      <c r="Z34" s="58" t="str">
        <f t="shared" si="8"/>
        <v/>
      </c>
      <c r="AA34" s="58">
        <f t="shared" si="9"/>
        <v>12</v>
      </c>
    </row>
    <row r="35" spans="1:27" s="100" customFormat="1" ht="39" customHeight="1">
      <c r="A35" s="3"/>
      <c r="B35" s="74">
        <v>28</v>
      </c>
      <c r="C35" s="60"/>
      <c r="D35" s="11"/>
      <c r="E35" s="10"/>
      <c r="F35" s="11"/>
      <c r="G35" s="11"/>
      <c r="H35" s="61"/>
      <c r="I35" s="11"/>
      <c r="J35" s="38" t="b">
        <f t="shared" si="10"/>
        <v>0</v>
      </c>
      <c r="K35" s="67"/>
      <c r="L35" s="42" t="str">
        <f t="shared" si="0"/>
        <v/>
      </c>
      <c r="M35" s="41" t="str">
        <f t="shared" si="1"/>
        <v/>
      </c>
      <c r="N35" s="13"/>
      <c r="O35" s="45">
        <f t="shared" si="2"/>
        <v>0</v>
      </c>
      <c r="P35" s="45">
        <v>25700</v>
      </c>
      <c r="Q35" s="46">
        <f t="shared" si="3"/>
        <v>0</v>
      </c>
      <c r="R35" s="54" t="str">
        <f t="shared" si="4"/>
        <v/>
      </c>
      <c r="S35" s="55" t="str">
        <f t="shared" si="5"/>
        <v/>
      </c>
      <c r="T35" s="55" t="str">
        <f t="shared" si="6"/>
        <v/>
      </c>
      <c r="U35" s="56" t="str">
        <f t="shared" si="7"/>
        <v/>
      </c>
      <c r="V35" s="7"/>
      <c r="W35" s="8"/>
      <c r="X35" s="57" t="str">
        <f t="shared" si="11"/>
        <v/>
      </c>
      <c r="Y35" s="7"/>
      <c r="Z35" s="58" t="str">
        <f t="shared" si="8"/>
        <v/>
      </c>
      <c r="AA35" s="58">
        <f t="shared" si="9"/>
        <v>12</v>
      </c>
    </row>
    <row r="36" spans="1:27" s="100" customFormat="1" ht="39" customHeight="1">
      <c r="A36" s="3"/>
      <c r="B36" s="74">
        <v>29</v>
      </c>
      <c r="C36" s="60"/>
      <c r="D36" s="11"/>
      <c r="E36" s="10"/>
      <c r="F36" s="11"/>
      <c r="G36" s="11"/>
      <c r="H36" s="61"/>
      <c r="I36" s="11"/>
      <c r="J36" s="38" t="b">
        <f t="shared" si="10"/>
        <v>0</v>
      </c>
      <c r="K36" s="67"/>
      <c r="L36" s="42" t="str">
        <f t="shared" si="0"/>
        <v/>
      </c>
      <c r="M36" s="41" t="str">
        <f t="shared" si="1"/>
        <v/>
      </c>
      <c r="N36" s="13"/>
      <c r="O36" s="45">
        <f t="shared" si="2"/>
        <v>0</v>
      </c>
      <c r="P36" s="45">
        <v>25700</v>
      </c>
      <c r="Q36" s="46">
        <f t="shared" si="3"/>
        <v>0</v>
      </c>
      <c r="R36" s="54" t="str">
        <f t="shared" si="4"/>
        <v/>
      </c>
      <c r="S36" s="55" t="str">
        <f t="shared" si="5"/>
        <v/>
      </c>
      <c r="T36" s="55" t="str">
        <f t="shared" si="6"/>
        <v/>
      </c>
      <c r="U36" s="56" t="str">
        <f t="shared" si="7"/>
        <v/>
      </c>
      <c r="V36" s="7"/>
      <c r="W36" s="8"/>
      <c r="X36" s="57" t="str">
        <f t="shared" si="11"/>
        <v/>
      </c>
      <c r="Y36" s="7"/>
      <c r="Z36" s="58" t="str">
        <f t="shared" si="8"/>
        <v/>
      </c>
      <c r="AA36" s="58">
        <f t="shared" si="9"/>
        <v>12</v>
      </c>
    </row>
    <row r="37" spans="1:27" s="100" customFormat="1" ht="39" customHeight="1">
      <c r="A37" s="3"/>
      <c r="B37" s="74">
        <v>30</v>
      </c>
      <c r="C37" s="60"/>
      <c r="D37" s="11"/>
      <c r="E37" s="10"/>
      <c r="F37" s="11"/>
      <c r="G37" s="11"/>
      <c r="H37" s="61"/>
      <c r="I37" s="11"/>
      <c r="J37" s="38" t="b">
        <f t="shared" si="10"/>
        <v>0</v>
      </c>
      <c r="K37" s="67"/>
      <c r="L37" s="42" t="str">
        <f t="shared" si="0"/>
        <v/>
      </c>
      <c r="M37" s="41" t="str">
        <f t="shared" si="1"/>
        <v/>
      </c>
      <c r="N37" s="13"/>
      <c r="O37" s="45">
        <f t="shared" si="2"/>
        <v>0</v>
      </c>
      <c r="P37" s="45">
        <v>25700</v>
      </c>
      <c r="Q37" s="46">
        <f t="shared" si="3"/>
        <v>0</v>
      </c>
      <c r="R37" s="54" t="str">
        <f t="shared" si="4"/>
        <v/>
      </c>
      <c r="S37" s="55" t="str">
        <f t="shared" si="5"/>
        <v/>
      </c>
      <c r="T37" s="55" t="str">
        <f t="shared" si="6"/>
        <v/>
      </c>
      <c r="U37" s="56" t="str">
        <f t="shared" si="7"/>
        <v/>
      </c>
      <c r="V37" s="7"/>
      <c r="W37" s="8"/>
      <c r="X37" s="57" t="str">
        <f t="shared" si="11"/>
        <v/>
      </c>
      <c r="Y37" s="7"/>
      <c r="Z37" s="58" t="str">
        <f t="shared" si="8"/>
        <v/>
      </c>
      <c r="AA37" s="58">
        <f t="shared" si="9"/>
        <v>12</v>
      </c>
    </row>
    <row r="38" spans="1:27" s="100" customFormat="1" ht="39" customHeight="1">
      <c r="A38" s="3"/>
      <c r="B38" s="74">
        <v>31</v>
      </c>
      <c r="C38" s="60"/>
      <c r="D38" s="11"/>
      <c r="E38" s="10"/>
      <c r="F38" s="11"/>
      <c r="G38" s="11"/>
      <c r="H38" s="61"/>
      <c r="I38" s="11"/>
      <c r="J38" s="38" t="b">
        <f t="shared" si="10"/>
        <v>0</v>
      </c>
      <c r="K38" s="67"/>
      <c r="L38" s="42" t="str">
        <f t="shared" si="0"/>
        <v/>
      </c>
      <c r="M38" s="41" t="str">
        <f t="shared" si="1"/>
        <v/>
      </c>
      <c r="N38" s="13"/>
      <c r="O38" s="45">
        <f t="shared" si="2"/>
        <v>0</v>
      </c>
      <c r="P38" s="45">
        <v>25700</v>
      </c>
      <c r="Q38" s="46">
        <f t="shared" si="3"/>
        <v>0</v>
      </c>
      <c r="R38" s="54" t="str">
        <f t="shared" si="4"/>
        <v/>
      </c>
      <c r="S38" s="55" t="str">
        <f t="shared" si="5"/>
        <v/>
      </c>
      <c r="T38" s="55" t="str">
        <f t="shared" si="6"/>
        <v/>
      </c>
      <c r="U38" s="56" t="str">
        <f t="shared" si="7"/>
        <v/>
      </c>
      <c r="V38" s="7"/>
      <c r="W38" s="8"/>
      <c r="X38" s="57" t="str">
        <f t="shared" si="11"/>
        <v/>
      </c>
      <c r="Y38" s="7"/>
      <c r="Z38" s="58" t="str">
        <f t="shared" si="8"/>
        <v/>
      </c>
      <c r="AA38" s="58">
        <f t="shared" si="9"/>
        <v>12</v>
      </c>
    </row>
    <row r="39" spans="1:27" s="100" customFormat="1" ht="39" customHeight="1">
      <c r="A39" s="3"/>
      <c r="B39" s="74">
        <v>32</v>
      </c>
      <c r="C39" s="60"/>
      <c r="D39" s="11"/>
      <c r="E39" s="10"/>
      <c r="F39" s="11"/>
      <c r="G39" s="11"/>
      <c r="H39" s="61"/>
      <c r="I39" s="11"/>
      <c r="J39" s="38" t="b">
        <f t="shared" si="10"/>
        <v>0</v>
      </c>
      <c r="K39" s="67"/>
      <c r="L39" s="42" t="str">
        <f t="shared" si="0"/>
        <v/>
      </c>
      <c r="M39" s="41" t="str">
        <f t="shared" si="1"/>
        <v/>
      </c>
      <c r="N39" s="13"/>
      <c r="O39" s="45">
        <f t="shared" si="2"/>
        <v>0</v>
      </c>
      <c r="P39" s="45">
        <v>25700</v>
      </c>
      <c r="Q39" s="46">
        <f t="shared" si="3"/>
        <v>0</v>
      </c>
      <c r="R39" s="54" t="str">
        <f t="shared" si="4"/>
        <v/>
      </c>
      <c r="S39" s="55" t="str">
        <f t="shared" si="5"/>
        <v/>
      </c>
      <c r="T39" s="55" t="str">
        <f t="shared" si="6"/>
        <v/>
      </c>
      <c r="U39" s="56" t="str">
        <f t="shared" si="7"/>
        <v/>
      </c>
      <c r="V39" s="7"/>
      <c r="W39" s="8"/>
      <c r="X39" s="57" t="str">
        <f t="shared" si="11"/>
        <v/>
      </c>
      <c r="Y39" s="7"/>
      <c r="Z39" s="58" t="str">
        <f t="shared" si="8"/>
        <v/>
      </c>
      <c r="AA39" s="58">
        <f t="shared" si="9"/>
        <v>12</v>
      </c>
    </row>
    <row r="40" spans="1:27" s="100" customFormat="1" ht="39" customHeight="1">
      <c r="A40" s="3"/>
      <c r="B40" s="74">
        <v>33</v>
      </c>
      <c r="C40" s="60"/>
      <c r="D40" s="11"/>
      <c r="E40" s="10"/>
      <c r="F40" s="11"/>
      <c r="G40" s="11"/>
      <c r="H40" s="61"/>
      <c r="I40" s="11"/>
      <c r="J40" s="38" t="b">
        <f t="shared" si="10"/>
        <v>0</v>
      </c>
      <c r="K40" s="67"/>
      <c r="L40" s="42" t="str">
        <f t="shared" si="0"/>
        <v/>
      </c>
      <c r="M40" s="41" t="str">
        <f t="shared" si="1"/>
        <v/>
      </c>
      <c r="N40" s="13"/>
      <c r="O40" s="45">
        <f t="shared" si="2"/>
        <v>0</v>
      </c>
      <c r="P40" s="45">
        <v>25700</v>
      </c>
      <c r="Q40" s="46">
        <f t="shared" si="3"/>
        <v>0</v>
      </c>
      <c r="R40" s="54" t="str">
        <f t="shared" si="4"/>
        <v/>
      </c>
      <c r="S40" s="55" t="str">
        <f t="shared" si="5"/>
        <v/>
      </c>
      <c r="T40" s="55" t="str">
        <f t="shared" si="6"/>
        <v/>
      </c>
      <c r="U40" s="56" t="str">
        <f t="shared" si="7"/>
        <v/>
      </c>
      <c r="V40" s="7"/>
      <c r="W40" s="8"/>
      <c r="X40" s="57" t="str">
        <f t="shared" si="11"/>
        <v/>
      </c>
      <c r="Y40" s="7"/>
      <c r="Z40" s="58" t="str">
        <f t="shared" si="8"/>
        <v/>
      </c>
      <c r="AA40" s="58">
        <f t="shared" si="9"/>
        <v>12</v>
      </c>
    </row>
    <row r="41" spans="1:27" s="100" customFormat="1" ht="39" customHeight="1">
      <c r="A41" s="3"/>
      <c r="B41" s="74">
        <v>34</v>
      </c>
      <c r="C41" s="60"/>
      <c r="D41" s="11"/>
      <c r="E41" s="10"/>
      <c r="F41" s="11"/>
      <c r="G41" s="11"/>
      <c r="H41" s="61"/>
      <c r="I41" s="11"/>
      <c r="J41" s="38" t="b">
        <f t="shared" si="10"/>
        <v>0</v>
      </c>
      <c r="K41" s="67"/>
      <c r="L41" s="42" t="str">
        <f t="shared" si="0"/>
        <v/>
      </c>
      <c r="M41" s="41" t="str">
        <f t="shared" si="1"/>
        <v/>
      </c>
      <c r="N41" s="13"/>
      <c r="O41" s="45">
        <f t="shared" si="2"/>
        <v>0</v>
      </c>
      <c r="P41" s="45">
        <v>25700</v>
      </c>
      <c r="Q41" s="46">
        <f t="shared" si="3"/>
        <v>0</v>
      </c>
      <c r="R41" s="54" t="str">
        <f t="shared" si="4"/>
        <v/>
      </c>
      <c r="S41" s="55" t="str">
        <f t="shared" si="5"/>
        <v/>
      </c>
      <c r="T41" s="55" t="str">
        <f t="shared" si="6"/>
        <v/>
      </c>
      <c r="U41" s="56" t="str">
        <f t="shared" si="7"/>
        <v/>
      </c>
      <c r="V41" s="7"/>
      <c r="W41" s="8"/>
      <c r="X41" s="57" t="str">
        <f t="shared" si="11"/>
        <v/>
      </c>
      <c r="Y41" s="7"/>
      <c r="Z41" s="58" t="str">
        <f t="shared" si="8"/>
        <v/>
      </c>
      <c r="AA41" s="58">
        <f t="shared" si="9"/>
        <v>12</v>
      </c>
    </row>
    <row r="42" spans="1:27" s="100" customFormat="1" ht="39" customHeight="1">
      <c r="A42" s="3"/>
      <c r="B42" s="74">
        <v>35</v>
      </c>
      <c r="C42" s="60"/>
      <c r="D42" s="11"/>
      <c r="E42" s="10"/>
      <c r="F42" s="11"/>
      <c r="G42" s="11"/>
      <c r="H42" s="61"/>
      <c r="I42" s="11"/>
      <c r="J42" s="38" t="b">
        <f t="shared" si="10"/>
        <v>0</v>
      </c>
      <c r="K42" s="67"/>
      <c r="L42" s="42" t="str">
        <f t="shared" si="0"/>
        <v/>
      </c>
      <c r="M42" s="41" t="str">
        <f t="shared" si="1"/>
        <v/>
      </c>
      <c r="N42" s="13"/>
      <c r="O42" s="45">
        <f t="shared" si="2"/>
        <v>0</v>
      </c>
      <c r="P42" s="45">
        <v>25700</v>
      </c>
      <c r="Q42" s="46">
        <f t="shared" si="3"/>
        <v>0</v>
      </c>
      <c r="R42" s="54" t="str">
        <f t="shared" si="4"/>
        <v/>
      </c>
      <c r="S42" s="55" t="str">
        <f t="shared" si="5"/>
        <v/>
      </c>
      <c r="T42" s="55" t="str">
        <f t="shared" si="6"/>
        <v/>
      </c>
      <c r="U42" s="56" t="str">
        <f t="shared" si="7"/>
        <v/>
      </c>
      <c r="V42" s="7"/>
      <c r="W42" s="8"/>
      <c r="X42" s="57" t="str">
        <f t="shared" si="11"/>
        <v/>
      </c>
      <c r="Y42" s="7"/>
      <c r="Z42" s="58" t="str">
        <f t="shared" si="8"/>
        <v/>
      </c>
      <c r="AA42" s="58">
        <f t="shared" si="9"/>
        <v>12</v>
      </c>
    </row>
    <row r="43" spans="1:27" s="100" customFormat="1" ht="39" customHeight="1">
      <c r="A43" s="3"/>
      <c r="B43" s="74">
        <v>36</v>
      </c>
      <c r="C43" s="60"/>
      <c r="D43" s="11"/>
      <c r="E43" s="10"/>
      <c r="F43" s="11"/>
      <c r="G43" s="11"/>
      <c r="H43" s="61"/>
      <c r="I43" s="11"/>
      <c r="J43" s="38" t="b">
        <f t="shared" si="10"/>
        <v>0</v>
      </c>
      <c r="K43" s="67"/>
      <c r="L43" s="42" t="str">
        <f t="shared" si="0"/>
        <v/>
      </c>
      <c r="M43" s="41" t="str">
        <f t="shared" si="1"/>
        <v/>
      </c>
      <c r="N43" s="13"/>
      <c r="O43" s="45">
        <f t="shared" si="2"/>
        <v>0</v>
      </c>
      <c r="P43" s="45">
        <v>25700</v>
      </c>
      <c r="Q43" s="46">
        <f t="shared" si="3"/>
        <v>0</v>
      </c>
      <c r="R43" s="54" t="str">
        <f t="shared" si="4"/>
        <v/>
      </c>
      <c r="S43" s="55" t="str">
        <f t="shared" si="5"/>
        <v/>
      </c>
      <c r="T43" s="55" t="str">
        <f t="shared" si="6"/>
        <v/>
      </c>
      <c r="U43" s="56" t="str">
        <f t="shared" si="7"/>
        <v/>
      </c>
      <c r="V43" s="7"/>
      <c r="W43" s="8"/>
      <c r="X43" s="57" t="str">
        <f t="shared" si="11"/>
        <v/>
      </c>
      <c r="Y43" s="7"/>
      <c r="Z43" s="58" t="str">
        <f t="shared" si="8"/>
        <v/>
      </c>
      <c r="AA43" s="58">
        <f t="shared" si="9"/>
        <v>12</v>
      </c>
    </row>
    <row r="44" spans="1:27" s="100" customFormat="1" ht="39" customHeight="1">
      <c r="A44" s="3"/>
      <c r="B44" s="74">
        <v>37</v>
      </c>
      <c r="C44" s="60"/>
      <c r="D44" s="11"/>
      <c r="E44" s="10"/>
      <c r="F44" s="11"/>
      <c r="G44" s="11"/>
      <c r="H44" s="61"/>
      <c r="I44" s="11"/>
      <c r="J44" s="38" t="b">
        <f t="shared" si="10"/>
        <v>0</v>
      </c>
      <c r="K44" s="67"/>
      <c r="L44" s="42" t="str">
        <f t="shared" si="0"/>
        <v/>
      </c>
      <c r="M44" s="41" t="str">
        <f t="shared" si="1"/>
        <v/>
      </c>
      <c r="N44" s="13"/>
      <c r="O44" s="45">
        <f t="shared" si="2"/>
        <v>0</v>
      </c>
      <c r="P44" s="45">
        <v>25700</v>
      </c>
      <c r="Q44" s="46">
        <f t="shared" si="3"/>
        <v>0</v>
      </c>
      <c r="R44" s="54" t="str">
        <f t="shared" si="4"/>
        <v/>
      </c>
      <c r="S44" s="55" t="str">
        <f t="shared" si="5"/>
        <v/>
      </c>
      <c r="T44" s="55" t="str">
        <f t="shared" si="6"/>
        <v/>
      </c>
      <c r="U44" s="56" t="str">
        <f t="shared" si="7"/>
        <v/>
      </c>
      <c r="V44" s="7"/>
      <c r="W44" s="8"/>
      <c r="X44" s="57" t="str">
        <f t="shared" si="11"/>
        <v/>
      </c>
      <c r="Y44" s="7"/>
      <c r="Z44" s="58" t="str">
        <f t="shared" si="8"/>
        <v/>
      </c>
      <c r="AA44" s="58">
        <f t="shared" si="9"/>
        <v>12</v>
      </c>
    </row>
    <row r="45" spans="1:27" s="100" customFormat="1" ht="39" customHeight="1">
      <c r="A45" s="3"/>
      <c r="B45" s="74">
        <v>38</v>
      </c>
      <c r="C45" s="60"/>
      <c r="D45" s="11"/>
      <c r="E45" s="10"/>
      <c r="F45" s="11"/>
      <c r="G45" s="11"/>
      <c r="H45" s="61"/>
      <c r="I45" s="11"/>
      <c r="J45" s="38" t="b">
        <f t="shared" si="10"/>
        <v>0</v>
      </c>
      <c r="K45" s="67"/>
      <c r="L45" s="42" t="str">
        <f t="shared" si="0"/>
        <v/>
      </c>
      <c r="M45" s="41" t="str">
        <f t="shared" si="1"/>
        <v/>
      </c>
      <c r="N45" s="13"/>
      <c r="O45" s="45">
        <f t="shared" si="2"/>
        <v>0</v>
      </c>
      <c r="P45" s="45">
        <v>25700</v>
      </c>
      <c r="Q45" s="46">
        <f t="shared" si="3"/>
        <v>0</v>
      </c>
      <c r="R45" s="54" t="str">
        <f t="shared" si="4"/>
        <v/>
      </c>
      <c r="S45" s="55" t="str">
        <f t="shared" si="5"/>
        <v/>
      </c>
      <c r="T45" s="55" t="str">
        <f t="shared" si="6"/>
        <v/>
      </c>
      <c r="U45" s="56" t="str">
        <f t="shared" si="7"/>
        <v/>
      </c>
      <c r="V45" s="7"/>
      <c r="W45" s="8"/>
      <c r="X45" s="57" t="str">
        <f t="shared" si="11"/>
        <v/>
      </c>
      <c r="Y45" s="7"/>
      <c r="Z45" s="58" t="str">
        <f t="shared" si="8"/>
        <v/>
      </c>
      <c r="AA45" s="58">
        <f t="shared" si="9"/>
        <v>12</v>
      </c>
    </row>
    <row r="46" spans="1:27" s="100" customFormat="1" ht="39" customHeight="1">
      <c r="A46" s="3"/>
      <c r="B46" s="74">
        <v>39</v>
      </c>
      <c r="C46" s="60"/>
      <c r="D46" s="11"/>
      <c r="E46" s="10"/>
      <c r="F46" s="11"/>
      <c r="G46" s="11"/>
      <c r="H46" s="61"/>
      <c r="I46" s="11"/>
      <c r="J46" s="38" t="b">
        <f t="shared" si="10"/>
        <v>0</v>
      </c>
      <c r="K46" s="67"/>
      <c r="L46" s="42" t="str">
        <f t="shared" si="0"/>
        <v/>
      </c>
      <c r="M46" s="41" t="str">
        <f t="shared" si="1"/>
        <v/>
      </c>
      <c r="N46" s="13"/>
      <c r="O46" s="45">
        <f t="shared" si="2"/>
        <v>0</v>
      </c>
      <c r="P46" s="45">
        <v>25700</v>
      </c>
      <c r="Q46" s="46">
        <f t="shared" si="3"/>
        <v>0</v>
      </c>
      <c r="R46" s="54" t="str">
        <f t="shared" si="4"/>
        <v/>
      </c>
      <c r="S46" s="55" t="str">
        <f t="shared" si="5"/>
        <v/>
      </c>
      <c r="T46" s="55" t="str">
        <f t="shared" si="6"/>
        <v/>
      </c>
      <c r="U46" s="56" t="str">
        <f t="shared" si="7"/>
        <v/>
      </c>
      <c r="V46" s="7"/>
      <c r="W46" s="8"/>
      <c r="X46" s="57" t="str">
        <f t="shared" si="11"/>
        <v/>
      </c>
      <c r="Y46" s="7"/>
      <c r="Z46" s="58" t="str">
        <f t="shared" si="8"/>
        <v/>
      </c>
      <c r="AA46" s="58">
        <f t="shared" si="9"/>
        <v>12</v>
      </c>
    </row>
    <row r="47" spans="1:27" s="100" customFormat="1" ht="39" customHeight="1">
      <c r="A47" s="3"/>
      <c r="B47" s="74">
        <v>40</v>
      </c>
      <c r="C47" s="60"/>
      <c r="D47" s="11"/>
      <c r="E47" s="10"/>
      <c r="F47" s="11"/>
      <c r="G47" s="11"/>
      <c r="H47" s="61"/>
      <c r="I47" s="11"/>
      <c r="J47" s="38" t="b">
        <f t="shared" si="10"/>
        <v>0</v>
      </c>
      <c r="K47" s="67"/>
      <c r="L47" s="42" t="str">
        <f t="shared" si="0"/>
        <v/>
      </c>
      <c r="M47" s="41" t="str">
        <f t="shared" si="1"/>
        <v/>
      </c>
      <c r="N47" s="13"/>
      <c r="O47" s="45">
        <f t="shared" si="2"/>
        <v>0</v>
      </c>
      <c r="P47" s="45">
        <v>25700</v>
      </c>
      <c r="Q47" s="46">
        <f t="shared" si="3"/>
        <v>0</v>
      </c>
      <c r="R47" s="54" t="str">
        <f t="shared" si="4"/>
        <v/>
      </c>
      <c r="S47" s="55" t="str">
        <f t="shared" si="5"/>
        <v/>
      </c>
      <c r="T47" s="55" t="str">
        <f t="shared" si="6"/>
        <v/>
      </c>
      <c r="U47" s="56" t="str">
        <f t="shared" si="7"/>
        <v/>
      </c>
      <c r="V47" s="7"/>
      <c r="W47" s="8"/>
      <c r="X47" s="57" t="str">
        <f t="shared" si="11"/>
        <v/>
      </c>
      <c r="Y47" s="7"/>
      <c r="Z47" s="58" t="str">
        <f t="shared" si="8"/>
        <v/>
      </c>
      <c r="AA47" s="58">
        <f t="shared" si="9"/>
        <v>12</v>
      </c>
    </row>
    <row r="48" spans="1:27" s="100" customFormat="1" ht="39" customHeight="1">
      <c r="A48" s="3"/>
      <c r="B48" s="74">
        <v>41</v>
      </c>
      <c r="C48" s="60"/>
      <c r="D48" s="11"/>
      <c r="E48" s="10"/>
      <c r="F48" s="11"/>
      <c r="G48" s="11"/>
      <c r="H48" s="61"/>
      <c r="I48" s="11"/>
      <c r="J48" s="38" t="b">
        <f t="shared" si="10"/>
        <v>0</v>
      </c>
      <c r="K48" s="67"/>
      <c r="L48" s="42" t="str">
        <f t="shared" si="0"/>
        <v/>
      </c>
      <c r="M48" s="41" t="str">
        <f t="shared" si="1"/>
        <v/>
      </c>
      <c r="N48" s="13"/>
      <c r="O48" s="45">
        <f t="shared" si="2"/>
        <v>0</v>
      </c>
      <c r="P48" s="45">
        <v>25700</v>
      </c>
      <c r="Q48" s="46">
        <f t="shared" si="3"/>
        <v>0</v>
      </c>
      <c r="R48" s="54" t="str">
        <f t="shared" si="4"/>
        <v/>
      </c>
      <c r="S48" s="55" t="str">
        <f t="shared" si="5"/>
        <v/>
      </c>
      <c r="T48" s="55" t="str">
        <f t="shared" si="6"/>
        <v/>
      </c>
      <c r="U48" s="56" t="str">
        <f t="shared" si="7"/>
        <v/>
      </c>
      <c r="V48" s="7"/>
      <c r="W48" s="8"/>
      <c r="X48" s="57" t="str">
        <f t="shared" si="11"/>
        <v/>
      </c>
      <c r="Y48" s="7"/>
      <c r="Z48" s="58" t="str">
        <f t="shared" si="8"/>
        <v/>
      </c>
      <c r="AA48" s="58">
        <f t="shared" si="9"/>
        <v>12</v>
      </c>
    </row>
    <row r="49" spans="1:27" s="100" customFormat="1" ht="39" customHeight="1">
      <c r="A49" s="3"/>
      <c r="B49" s="74">
        <v>42</v>
      </c>
      <c r="C49" s="60"/>
      <c r="D49" s="11"/>
      <c r="E49" s="10"/>
      <c r="F49" s="11"/>
      <c r="G49" s="11"/>
      <c r="H49" s="61"/>
      <c r="I49" s="11"/>
      <c r="J49" s="38" t="b">
        <f t="shared" si="10"/>
        <v>0</v>
      </c>
      <c r="K49" s="67"/>
      <c r="L49" s="42" t="str">
        <f t="shared" si="0"/>
        <v/>
      </c>
      <c r="M49" s="41" t="str">
        <f t="shared" si="1"/>
        <v/>
      </c>
      <c r="N49" s="13"/>
      <c r="O49" s="45">
        <f t="shared" si="2"/>
        <v>0</v>
      </c>
      <c r="P49" s="45">
        <v>25700</v>
      </c>
      <c r="Q49" s="46">
        <f t="shared" si="3"/>
        <v>0</v>
      </c>
      <c r="R49" s="54" t="str">
        <f t="shared" si="4"/>
        <v/>
      </c>
      <c r="S49" s="55" t="str">
        <f t="shared" si="5"/>
        <v/>
      </c>
      <c r="T49" s="55" t="str">
        <f t="shared" si="6"/>
        <v/>
      </c>
      <c r="U49" s="56" t="str">
        <f t="shared" si="7"/>
        <v/>
      </c>
      <c r="V49" s="7"/>
      <c r="W49" s="8"/>
      <c r="X49" s="57" t="str">
        <f t="shared" si="11"/>
        <v/>
      </c>
      <c r="Y49" s="7"/>
      <c r="Z49" s="58" t="str">
        <f t="shared" si="8"/>
        <v/>
      </c>
      <c r="AA49" s="58">
        <f t="shared" si="9"/>
        <v>12</v>
      </c>
    </row>
    <row r="50" spans="1:27" s="100" customFormat="1" ht="39" customHeight="1">
      <c r="A50" s="3"/>
      <c r="B50" s="74">
        <v>43</v>
      </c>
      <c r="C50" s="60"/>
      <c r="D50" s="11"/>
      <c r="E50" s="10"/>
      <c r="F50" s="11"/>
      <c r="G50" s="11"/>
      <c r="H50" s="61"/>
      <c r="I50" s="11"/>
      <c r="J50" s="38" t="b">
        <f t="shared" si="10"/>
        <v>0</v>
      </c>
      <c r="K50" s="67"/>
      <c r="L50" s="42" t="str">
        <f t="shared" si="0"/>
        <v/>
      </c>
      <c r="M50" s="41" t="str">
        <f t="shared" si="1"/>
        <v/>
      </c>
      <c r="N50" s="13"/>
      <c r="O50" s="45">
        <f t="shared" si="2"/>
        <v>0</v>
      </c>
      <c r="P50" s="45">
        <v>25700</v>
      </c>
      <c r="Q50" s="46">
        <f t="shared" si="3"/>
        <v>0</v>
      </c>
      <c r="R50" s="54" t="str">
        <f t="shared" si="4"/>
        <v/>
      </c>
      <c r="S50" s="55" t="str">
        <f t="shared" si="5"/>
        <v/>
      </c>
      <c r="T50" s="55" t="str">
        <f t="shared" si="6"/>
        <v/>
      </c>
      <c r="U50" s="56" t="str">
        <f t="shared" si="7"/>
        <v/>
      </c>
      <c r="V50" s="7"/>
      <c r="W50" s="8"/>
      <c r="X50" s="57" t="str">
        <f t="shared" si="11"/>
        <v/>
      </c>
      <c r="Y50" s="7"/>
      <c r="Z50" s="58" t="str">
        <f t="shared" si="8"/>
        <v/>
      </c>
      <c r="AA50" s="58">
        <f t="shared" si="9"/>
        <v>12</v>
      </c>
    </row>
    <row r="51" spans="1:27" s="100" customFormat="1" ht="39" customHeight="1">
      <c r="A51" s="3"/>
      <c r="B51" s="74">
        <v>44</v>
      </c>
      <c r="C51" s="60"/>
      <c r="D51" s="11"/>
      <c r="E51" s="10"/>
      <c r="F51" s="11"/>
      <c r="G51" s="11"/>
      <c r="H51" s="61"/>
      <c r="I51" s="11"/>
      <c r="J51" s="38" t="b">
        <f t="shared" si="10"/>
        <v>0</v>
      </c>
      <c r="K51" s="67"/>
      <c r="L51" s="42" t="str">
        <f t="shared" si="0"/>
        <v/>
      </c>
      <c r="M51" s="41" t="str">
        <f t="shared" si="1"/>
        <v/>
      </c>
      <c r="N51" s="13"/>
      <c r="O51" s="45">
        <f t="shared" si="2"/>
        <v>0</v>
      </c>
      <c r="P51" s="45">
        <v>25700</v>
      </c>
      <c r="Q51" s="46">
        <f t="shared" si="3"/>
        <v>0</v>
      </c>
      <c r="R51" s="54" t="str">
        <f t="shared" si="4"/>
        <v/>
      </c>
      <c r="S51" s="55" t="str">
        <f t="shared" si="5"/>
        <v/>
      </c>
      <c r="T51" s="55" t="str">
        <f t="shared" si="6"/>
        <v/>
      </c>
      <c r="U51" s="56" t="str">
        <f t="shared" si="7"/>
        <v/>
      </c>
      <c r="V51" s="7"/>
      <c r="W51" s="8"/>
      <c r="X51" s="57" t="str">
        <f t="shared" si="11"/>
        <v/>
      </c>
      <c r="Y51" s="7"/>
      <c r="Z51" s="58" t="str">
        <f t="shared" si="8"/>
        <v/>
      </c>
      <c r="AA51" s="58">
        <f t="shared" si="9"/>
        <v>12</v>
      </c>
    </row>
    <row r="52" spans="1:27" s="100" customFormat="1" ht="39" customHeight="1">
      <c r="A52" s="3"/>
      <c r="B52" s="74">
        <v>45</v>
      </c>
      <c r="C52" s="60"/>
      <c r="D52" s="11"/>
      <c r="E52" s="10"/>
      <c r="F52" s="11"/>
      <c r="G52" s="11"/>
      <c r="H52" s="61"/>
      <c r="I52" s="11"/>
      <c r="J52" s="38" t="b">
        <f t="shared" si="10"/>
        <v>0</v>
      </c>
      <c r="K52" s="67"/>
      <c r="L52" s="42" t="str">
        <f t="shared" si="0"/>
        <v/>
      </c>
      <c r="M52" s="41" t="str">
        <f t="shared" si="1"/>
        <v/>
      </c>
      <c r="N52" s="13"/>
      <c r="O52" s="45">
        <f t="shared" si="2"/>
        <v>0</v>
      </c>
      <c r="P52" s="45">
        <v>25700</v>
      </c>
      <c r="Q52" s="46">
        <f t="shared" si="3"/>
        <v>0</v>
      </c>
      <c r="R52" s="54" t="str">
        <f t="shared" si="4"/>
        <v/>
      </c>
      <c r="S52" s="55" t="str">
        <f t="shared" si="5"/>
        <v/>
      </c>
      <c r="T52" s="55" t="str">
        <f t="shared" si="6"/>
        <v/>
      </c>
      <c r="U52" s="56" t="str">
        <f t="shared" si="7"/>
        <v/>
      </c>
      <c r="V52" s="7"/>
      <c r="W52" s="8"/>
      <c r="X52" s="57" t="str">
        <f t="shared" si="11"/>
        <v/>
      </c>
      <c r="Y52" s="7"/>
      <c r="Z52" s="58" t="str">
        <f t="shared" si="8"/>
        <v/>
      </c>
      <c r="AA52" s="58">
        <f t="shared" si="9"/>
        <v>12</v>
      </c>
    </row>
    <row r="53" spans="1:27" s="100" customFormat="1" ht="39" customHeight="1">
      <c r="A53" s="3"/>
      <c r="B53" s="74">
        <v>46</v>
      </c>
      <c r="C53" s="60"/>
      <c r="D53" s="11"/>
      <c r="E53" s="10"/>
      <c r="F53" s="11"/>
      <c r="G53" s="11"/>
      <c r="H53" s="61"/>
      <c r="I53" s="11"/>
      <c r="J53" s="38" t="b">
        <f t="shared" si="10"/>
        <v>0</v>
      </c>
      <c r="K53" s="67"/>
      <c r="L53" s="42" t="str">
        <f t="shared" si="0"/>
        <v/>
      </c>
      <c r="M53" s="41" t="str">
        <f t="shared" si="1"/>
        <v/>
      </c>
      <c r="N53" s="13"/>
      <c r="O53" s="45">
        <f t="shared" si="2"/>
        <v>0</v>
      </c>
      <c r="P53" s="45">
        <v>25700</v>
      </c>
      <c r="Q53" s="46">
        <f t="shared" si="3"/>
        <v>0</v>
      </c>
      <c r="R53" s="54" t="str">
        <f t="shared" si="4"/>
        <v/>
      </c>
      <c r="S53" s="55" t="str">
        <f t="shared" si="5"/>
        <v/>
      </c>
      <c r="T53" s="55" t="str">
        <f t="shared" si="6"/>
        <v/>
      </c>
      <c r="U53" s="56" t="str">
        <f t="shared" si="7"/>
        <v/>
      </c>
      <c r="V53" s="7"/>
      <c r="W53" s="8"/>
      <c r="X53" s="57" t="str">
        <f t="shared" si="11"/>
        <v/>
      </c>
      <c r="Y53" s="7"/>
      <c r="Z53" s="58" t="str">
        <f t="shared" si="8"/>
        <v/>
      </c>
      <c r="AA53" s="58">
        <f t="shared" si="9"/>
        <v>12</v>
      </c>
    </row>
    <row r="54" spans="1:27" s="100" customFormat="1" ht="39" customHeight="1">
      <c r="A54" s="3"/>
      <c r="B54" s="74">
        <v>47</v>
      </c>
      <c r="C54" s="60"/>
      <c r="D54" s="11"/>
      <c r="E54" s="10"/>
      <c r="F54" s="11"/>
      <c r="G54" s="11"/>
      <c r="H54" s="61"/>
      <c r="I54" s="11"/>
      <c r="J54" s="38" t="b">
        <f t="shared" si="10"/>
        <v>0</v>
      </c>
      <c r="K54" s="67"/>
      <c r="L54" s="42" t="str">
        <f t="shared" si="0"/>
        <v/>
      </c>
      <c r="M54" s="41" t="str">
        <f t="shared" si="1"/>
        <v/>
      </c>
      <c r="N54" s="13"/>
      <c r="O54" s="45">
        <f t="shared" si="2"/>
        <v>0</v>
      </c>
      <c r="P54" s="45">
        <v>25700</v>
      </c>
      <c r="Q54" s="46">
        <f t="shared" si="3"/>
        <v>0</v>
      </c>
      <c r="R54" s="54" t="str">
        <f t="shared" si="4"/>
        <v/>
      </c>
      <c r="S54" s="55" t="str">
        <f t="shared" si="5"/>
        <v/>
      </c>
      <c r="T54" s="55" t="str">
        <f t="shared" si="6"/>
        <v/>
      </c>
      <c r="U54" s="56" t="str">
        <f t="shared" si="7"/>
        <v/>
      </c>
      <c r="V54" s="7"/>
      <c r="W54" s="8"/>
      <c r="X54" s="57" t="str">
        <f t="shared" si="11"/>
        <v/>
      </c>
      <c r="Y54" s="7"/>
      <c r="Z54" s="58" t="str">
        <f t="shared" si="8"/>
        <v/>
      </c>
      <c r="AA54" s="58">
        <f t="shared" si="9"/>
        <v>12</v>
      </c>
    </row>
    <row r="55" spans="1:27" s="100" customFormat="1" ht="39" customHeight="1">
      <c r="A55" s="3"/>
      <c r="B55" s="74">
        <v>48</v>
      </c>
      <c r="C55" s="60"/>
      <c r="D55" s="11"/>
      <c r="E55" s="10"/>
      <c r="F55" s="11"/>
      <c r="G55" s="11"/>
      <c r="H55" s="61"/>
      <c r="I55" s="11"/>
      <c r="J55" s="38" t="b">
        <f t="shared" si="10"/>
        <v>0</v>
      </c>
      <c r="K55" s="67"/>
      <c r="L55" s="42" t="str">
        <f t="shared" si="0"/>
        <v/>
      </c>
      <c r="M55" s="41" t="str">
        <f t="shared" si="1"/>
        <v/>
      </c>
      <c r="N55" s="13"/>
      <c r="O55" s="45">
        <f t="shared" si="2"/>
        <v>0</v>
      </c>
      <c r="P55" s="45">
        <v>25700</v>
      </c>
      <c r="Q55" s="46">
        <f t="shared" si="3"/>
        <v>0</v>
      </c>
      <c r="R55" s="54" t="str">
        <f t="shared" si="4"/>
        <v/>
      </c>
      <c r="S55" s="55" t="str">
        <f t="shared" si="5"/>
        <v/>
      </c>
      <c r="T55" s="55" t="str">
        <f t="shared" si="6"/>
        <v/>
      </c>
      <c r="U55" s="56" t="str">
        <f t="shared" si="7"/>
        <v/>
      </c>
      <c r="V55" s="7"/>
      <c r="W55" s="8"/>
      <c r="X55" s="57" t="str">
        <f t="shared" si="11"/>
        <v/>
      </c>
      <c r="Y55" s="7"/>
      <c r="Z55" s="58" t="str">
        <f t="shared" si="8"/>
        <v/>
      </c>
      <c r="AA55" s="58">
        <f t="shared" si="9"/>
        <v>12</v>
      </c>
    </row>
    <row r="56" spans="1:27" s="100" customFormat="1" ht="39" customHeight="1">
      <c r="A56" s="3"/>
      <c r="B56" s="74">
        <v>49</v>
      </c>
      <c r="C56" s="60"/>
      <c r="D56" s="11"/>
      <c r="E56" s="10"/>
      <c r="F56" s="11"/>
      <c r="G56" s="11"/>
      <c r="H56" s="61"/>
      <c r="I56" s="11"/>
      <c r="J56" s="38" t="b">
        <f t="shared" si="10"/>
        <v>0</v>
      </c>
      <c r="K56" s="67"/>
      <c r="L56" s="42" t="str">
        <f t="shared" si="0"/>
        <v/>
      </c>
      <c r="M56" s="41" t="str">
        <f t="shared" si="1"/>
        <v/>
      </c>
      <c r="N56" s="13"/>
      <c r="O56" s="45">
        <f t="shared" si="2"/>
        <v>0</v>
      </c>
      <c r="P56" s="45">
        <v>25700</v>
      </c>
      <c r="Q56" s="46">
        <f t="shared" si="3"/>
        <v>0</v>
      </c>
      <c r="R56" s="54" t="str">
        <f t="shared" si="4"/>
        <v/>
      </c>
      <c r="S56" s="55" t="str">
        <f t="shared" si="5"/>
        <v/>
      </c>
      <c r="T56" s="55" t="str">
        <f t="shared" si="6"/>
        <v/>
      </c>
      <c r="U56" s="56" t="str">
        <f t="shared" si="7"/>
        <v/>
      </c>
      <c r="V56" s="7"/>
      <c r="W56" s="8"/>
      <c r="X56" s="57" t="str">
        <f t="shared" si="11"/>
        <v/>
      </c>
      <c r="Y56" s="7"/>
      <c r="Z56" s="58" t="str">
        <f t="shared" si="8"/>
        <v/>
      </c>
      <c r="AA56" s="58">
        <f t="shared" si="9"/>
        <v>12</v>
      </c>
    </row>
    <row r="57" spans="1:27" ht="39" customHeight="1">
      <c r="A57" s="2"/>
      <c r="B57" s="74">
        <v>50</v>
      </c>
      <c r="C57" s="60"/>
      <c r="D57" s="11"/>
      <c r="E57" s="10"/>
      <c r="F57" s="11"/>
      <c r="G57" s="11"/>
      <c r="H57" s="61"/>
      <c r="I57" s="11"/>
      <c r="J57" s="38" t="b">
        <f t="shared" si="10"/>
        <v>0</v>
      </c>
      <c r="K57" s="67"/>
      <c r="L57" s="42" t="str">
        <f t="shared" si="0"/>
        <v/>
      </c>
      <c r="M57" s="41" t="str">
        <f t="shared" si="1"/>
        <v/>
      </c>
      <c r="N57" s="13"/>
      <c r="O57" s="45">
        <f t="shared" si="2"/>
        <v>0</v>
      </c>
      <c r="P57" s="45">
        <v>25700</v>
      </c>
      <c r="Q57" s="46">
        <f t="shared" si="3"/>
        <v>0</v>
      </c>
      <c r="R57" s="54" t="str">
        <f t="shared" si="4"/>
        <v/>
      </c>
      <c r="S57" s="55" t="str">
        <f t="shared" si="5"/>
        <v/>
      </c>
      <c r="T57" s="55" t="str">
        <f t="shared" si="6"/>
        <v/>
      </c>
      <c r="U57" s="56" t="str">
        <f t="shared" si="7"/>
        <v/>
      </c>
      <c r="V57" s="7"/>
      <c r="W57" s="8"/>
      <c r="X57" s="57" t="str">
        <f t="shared" si="11"/>
        <v/>
      </c>
      <c r="Y57" s="7"/>
      <c r="Z57" s="58" t="str">
        <f t="shared" si="8"/>
        <v/>
      </c>
      <c r="AA57" s="58">
        <f t="shared" si="9"/>
        <v>12</v>
      </c>
    </row>
    <row r="58" spans="1:27" ht="39" customHeight="1">
      <c r="A58" s="2"/>
      <c r="B58" s="74">
        <v>51</v>
      </c>
      <c r="C58" s="60"/>
      <c r="D58" s="11"/>
      <c r="E58" s="10"/>
      <c r="F58" s="11"/>
      <c r="G58" s="11"/>
      <c r="H58" s="61"/>
      <c r="I58" s="11"/>
      <c r="J58" s="38" t="b">
        <f t="shared" si="10"/>
        <v>0</v>
      </c>
      <c r="K58" s="67"/>
      <c r="L58" s="42" t="str">
        <f t="shared" si="0"/>
        <v/>
      </c>
      <c r="M58" s="41" t="str">
        <f t="shared" si="1"/>
        <v/>
      </c>
      <c r="N58" s="13"/>
      <c r="O58" s="45">
        <f t="shared" si="2"/>
        <v>0</v>
      </c>
      <c r="P58" s="45">
        <v>25700</v>
      </c>
      <c r="Q58" s="46">
        <f t="shared" si="3"/>
        <v>0</v>
      </c>
      <c r="R58" s="54" t="str">
        <f t="shared" si="4"/>
        <v/>
      </c>
      <c r="S58" s="55" t="str">
        <f t="shared" si="5"/>
        <v/>
      </c>
      <c r="T58" s="55" t="str">
        <f t="shared" si="6"/>
        <v/>
      </c>
      <c r="U58" s="56" t="str">
        <f t="shared" si="7"/>
        <v/>
      </c>
      <c r="V58" s="7"/>
      <c r="W58" s="8"/>
      <c r="X58" s="57" t="str">
        <f t="shared" si="11"/>
        <v/>
      </c>
      <c r="Y58" s="7"/>
      <c r="Z58" s="58" t="str">
        <f t="shared" si="8"/>
        <v/>
      </c>
      <c r="AA58" s="58">
        <f t="shared" si="9"/>
        <v>12</v>
      </c>
    </row>
    <row r="59" spans="1:27" ht="39" customHeight="1">
      <c r="A59" s="2"/>
      <c r="B59" s="74">
        <v>52</v>
      </c>
      <c r="C59" s="60"/>
      <c r="D59" s="11"/>
      <c r="E59" s="10"/>
      <c r="F59" s="11"/>
      <c r="G59" s="11"/>
      <c r="H59" s="61"/>
      <c r="I59" s="11"/>
      <c r="J59" s="38" t="b">
        <f t="shared" si="10"/>
        <v>0</v>
      </c>
      <c r="K59" s="67"/>
      <c r="L59" s="42" t="str">
        <f t="shared" si="0"/>
        <v/>
      </c>
      <c r="M59" s="41" t="str">
        <f t="shared" si="1"/>
        <v/>
      </c>
      <c r="N59" s="13"/>
      <c r="O59" s="45">
        <f t="shared" si="2"/>
        <v>0</v>
      </c>
      <c r="P59" s="45">
        <v>25700</v>
      </c>
      <c r="Q59" s="46">
        <f t="shared" si="3"/>
        <v>0</v>
      </c>
      <c r="R59" s="54" t="str">
        <f t="shared" si="4"/>
        <v/>
      </c>
      <c r="S59" s="55" t="str">
        <f t="shared" si="5"/>
        <v/>
      </c>
      <c r="T59" s="55" t="str">
        <f t="shared" si="6"/>
        <v/>
      </c>
      <c r="U59" s="56" t="str">
        <f t="shared" si="7"/>
        <v/>
      </c>
      <c r="V59" s="7"/>
      <c r="W59" s="8"/>
      <c r="X59" s="57" t="str">
        <f t="shared" si="11"/>
        <v/>
      </c>
      <c r="Y59" s="7"/>
      <c r="Z59" s="58" t="str">
        <f t="shared" si="8"/>
        <v/>
      </c>
      <c r="AA59" s="58">
        <f t="shared" si="9"/>
        <v>12</v>
      </c>
    </row>
    <row r="60" spans="1:27" ht="39" customHeight="1">
      <c r="A60" s="2"/>
      <c r="B60" s="74">
        <v>53</v>
      </c>
      <c r="C60" s="60"/>
      <c r="D60" s="11"/>
      <c r="E60" s="10"/>
      <c r="F60" s="11"/>
      <c r="G60" s="11"/>
      <c r="H60" s="61"/>
      <c r="I60" s="11"/>
      <c r="J60" s="38" t="b">
        <f t="shared" si="10"/>
        <v>0</v>
      </c>
      <c r="K60" s="67"/>
      <c r="L60" s="42" t="str">
        <f t="shared" si="0"/>
        <v/>
      </c>
      <c r="M60" s="41" t="str">
        <f t="shared" si="1"/>
        <v/>
      </c>
      <c r="N60" s="13"/>
      <c r="O60" s="45">
        <f t="shared" si="2"/>
        <v>0</v>
      </c>
      <c r="P60" s="45">
        <v>25700</v>
      </c>
      <c r="Q60" s="46">
        <f t="shared" si="3"/>
        <v>0</v>
      </c>
      <c r="R60" s="54" t="str">
        <f t="shared" si="4"/>
        <v/>
      </c>
      <c r="S60" s="55" t="str">
        <f t="shared" si="5"/>
        <v/>
      </c>
      <c r="T60" s="55" t="str">
        <f t="shared" si="6"/>
        <v/>
      </c>
      <c r="U60" s="56" t="str">
        <f t="shared" si="7"/>
        <v/>
      </c>
      <c r="V60" s="7"/>
      <c r="W60" s="8"/>
      <c r="X60" s="57" t="str">
        <f t="shared" si="11"/>
        <v/>
      </c>
      <c r="Y60" s="7"/>
      <c r="Z60" s="58" t="str">
        <f t="shared" si="8"/>
        <v/>
      </c>
      <c r="AA60" s="58">
        <f t="shared" si="9"/>
        <v>12</v>
      </c>
    </row>
    <row r="61" spans="1:27" ht="39" customHeight="1">
      <c r="A61" s="2"/>
      <c r="B61" s="74">
        <v>54</v>
      </c>
      <c r="C61" s="60"/>
      <c r="D61" s="11"/>
      <c r="E61" s="10"/>
      <c r="F61" s="11"/>
      <c r="G61" s="11"/>
      <c r="H61" s="61"/>
      <c r="I61" s="11"/>
      <c r="J61" s="38" t="b">
        <f t="shared" si="10"/>
        <v>0</v>
      </c>
      <c r="K61" s="67"/>
      <c r="L61" s="42" t="str">
        <f t="shared" si="0"/>
        <v/>
      </c>
      <c r="M61" s="41" t="str">
        <f t="shared" si="1"/>
        <v/>
      </c>
      <c r="N61" s="13"/>
      <c r="O61" s="45">
        <f t="shared" si="2"/>
        <v>0</v>
      </c>
      <c r="P61" s="45">
        <v>25700</v>
      </c>
      <c r="Q61" s="46">
        <f t="shared" si="3"/>
        <v>0</v>
      </c>
      <c r="R61" s="54" t="str">
        <f t="shared" si="4"/>
        <v/>
      </c>
      <c r="S61" s="55" t="str">
        <f t="shared" si="5"/>
        <v/>
      </c>
      <c r="T61" s="55" t="str">
        <f t="shared" si="6"/>
        <v/>
      </c>
      <c r="U61" s="56" t="str">
        <f t="shared" si="7"/>
        <v/>
      </c>
      <c r="V61" s="7"/>
      <c r="W61" s="8"/>
      <c r="X61" s="57" t="str">
        <f t="shared" si="11"/>
        <v/>
      </c>
      <c r="Y61" s="7"/>
      <c r="Z61" s="58" t="str">
        <f t="shared" si="8"/>
        <v/>
      </c>
      <c r="AA61" s="58">
        <f t="shared" si="9"/>
        <v>12</v>
      </c>
    </row>
    <row r="62" spans="1:27" ht="39" customHeight="1">
      <c r="A62" s="2"/>
      <c r="B62" s="74">
        <v>55</v>
      </c>
      <c r="C62" s="60"/>
      <c r="D62" s="11"/>
      <c r="E62" s="10"/>
      <c r="F62" s="11"/>
      <c r="G62" s="11"/>
      <c r="H62" s="61"/>
      <c r="I62" s="11"/>
      <c r="J62" s="38" t="b">
        <f t="shared" si="10"/>
        <v>0</v>
      </c>
      <c r="K62" s="67"/>
      <c r="L62" s="42" t="str">
        <f t="shared" si="0"/>
        <v/>
      </c>
      <c r="M62" s="41" t="str">
        <f t="shared" si="1"/>
        <v/>
      </c>
      <c r="N62" s="13"/>
      <c r="O62" s="45">
        <f t="shared" si="2"/>
        <v>0</v>
      </c>
      <c r="P62" s="45">
        <v>25700</v>
      </c>
      <c r="Q62" s="46">
        <f t="shared" si="3"/>
        <v>0</v>
      </c>
      <c r="R62" s="54" t="str">
        <f t="shared" si="4"/>
        <v/>
      </c>
      <c r="S62" s="55" t="str">
        <f t="shared" si="5"/>
        <v/>
      </c>
      <c r="T62" s="55" t="str">
        <f t="shared" si="6"/>
        <v/>
      </c>
      <c r="U62" s="56" t="str">
        <f t="shared" si="7"/>
        <v/>
      </c>
      <c r="V62" s="7"/>
      <c r="W62" s="8"/>
      <c r="X62" s="57" t="str">
        <f t="shared" si="11"/>
        <v/>
      </c>
      <c r="Y62" s="7"/>
      <c r="Z62" s="58" t="str">
        <f t="shared" si="8"/>
        <v/>
      </c>
      <c r="AA62" s="58">
        <f t="shared" si="9"/>
        <v>12</v>
      </c>
    </row>
    <row r="63" spans="1:27" ht="39" customHeight="1">
      <c r="A63" s="2"/>
      <c r="B63" s="74">
        <v>56</v>
      </c>
      <c r="C63" s="60"/>
      <c r="D63" s="11"/>
      <c r="E63" s="10"/>
      <c r="F63" s="11"/>
      <c r="G63" s="11"/>
      <c r="H63" s="61"/>
      <c r="I63" s="11"/>
      <c r="J63" s="38" t="b">
        <f t="shared" si="10"/>
        <v>0</v>
      </c>
      <c r="K63" s="67"/>
      <c r="L63" s="42" t="str">
        <f t="shared" si="0"/>
        <v/>
      </c>
      <c r="M63" s="41" t="str">
        <f t="shared" si="1"/>
        <v/>
      </c>
      <c r="N63" s="13"/>
      <c r="O63" s="45">
        <f t="shared" si="2"/>
        <v>0</v>
      </c>
      <c r="P63" s="45">
        <v>25700</v>
      </c>
      <c r="Q63" s="46">
        <f t="shared" si="3"/>
        <v>0</v>
      </c>
      <c r="R63" s="54" t="str">
        <f t="shared" si="4"/>
        <v/>
      </c>
      <c r="S63" s="55" t="str">
        <f t="shared" si="5"/>
        <v/>
      </c>
      <c r="T63" s="55" t="str">
        <f t="shared" si="6"/>
        <v/>
      </c>
      <c r="U63" s="56" t="str">
        <f t="shared" si="7"/>
        <v/>
      </c>
      <c r="V63" s="7"/>
      <c r="W63" s="8"/>
      <c r="X63" s="57" t="str">
        <f t="shared" si="11"/>
        <v/>
      </c>
      <c r="Y63" s="7"/>
      <c r="Z63" s="58" t="str">
        <f t="shared" si="8"/>
        <v/>
      </c>
      <c r="AA63" s="58">
        <f t="shared" si="9"/>
        <v>12</v>
      </c>
    </row>
    <row r="64" spans="1:27" ht="39" customHeight="1">
      <c r="A64" s="2"/>
      <c r="B64" s="74">
        <v>57</v>
      </c>
      <c r="C64" s="60"/>
      <c r="D64" s="11"/>
      <c r="E64" s="10"/>
      <c r="F64" s="11"/>
      <c r="G64" s="11"/>
      <c r="H64" s="61"/>
      <c r="I64" s="11"/>
      <c r="J64" s="38" t="b">
        <f t="shared" si="10"/>
        <v>0</v>
      </c>
      <c r="K64" s="67"/>
      <c r="L64" s="42" t="str">
        <f t="shared" si="0"/>
        <v/>
      </c>
      <c r="M64" s="41" t="str">
        <f t="shared" si="1"/>
        <v/>
      </c>
      <c r="N64" s="13"/>
      <c r="O64" s="45">
        <f t="shared" si="2"/>
        <v>0</v>
      </c>
      <c r="P64" s="45">
        <v>25700</v>
      </c>
      <c r="Q64" s="46">
        <f t="shared" si="3"/>
        <v>0</v>
      </c>
      <c r="R64" s="54" t="str">
        <f t="shared" si="4"/>
        <v/>
      </c>
      <c r="S64" s="55" t="str">
        <f t="shared" si="5"/>
        <v/>
      </c>
      <c r="T64" s="55" t="str">
        <f t="shared" si="6"/>
        <v/>
      </c>
      <c r="U64" s="56" t="str">
        <f t="shared" si="7"/>
        <v/>
      </c>
      <c r="V64" s="7"/>
      <c r="W64" s="8"/>
      <c r="X64" s="57" t="str">
        <f t="shared" si="11"/>
        <v/>
      </c>
      <c r="Y64" s="7"/>
      <c r="Z64" s="58" t="str">
        <f t="shared" si="8"/>
        <v/>
      </c>
      <c r="AA64" s="58">
        <f t="shared" si="9"/>
        <v>12</v>
      </c>
    </row>
    <row r="65" spans="1:27" ht="39" customHeight="1">
      <c r="A65" s="2"/>
      <c r="B65" s="74">
        <v>58</v>
      </c>
      <c r="C65" s="60"/>
      <c r="D65" s="11"/>
      <c r="E65" s="10"/>
      <c r="F65" s="11"/>
      <c r="G65" s="11"/>
      <c r="H65" s="61"/>
      <c r="I65" s="11"/>
      <c r="J65" s="38" t="b">
        <f t="shared" si="10"/>
        <v>0</v>
      </c>
      <c r="K65" s="67"/>
      <c r="L65" s="42" t="str">
        <f t="shared" si="0"/>
        <v/>
      </c>
      <c r="M65" s="41" t="str">
        <f t="shared" si="1"/>
        <v/>
      </c>
      <c r="N65" s="13"/>
      <c r="O65" s="45">
        <f t="shared" si="2"/>
        <v>0</v>
      </c>
      <c r="P65" s="45">
        <v>25700</v>
      </c>
      <c r="Q65" s="46">
        <f t="shared" si="3"/>
        <v>0</v>
      </c>
      <c r="R65" s="54" t="str">
        <f t="shared" si="4"/>
        <v/>
      </c>
      <c r="S65" s="55" t="str">
        <f t="shared" si="5"/>
        <v/>
      </c>
      <c r="T65" s="55" t="str">
        <f t="shared" si="6"/>
        <v/>
      </c>
      <c r="U65" s="56" t="str">
        <f t="shared" si="7"/>
        <v/>
      </c>
      <c r="V65" s="7"/>
      <c r="W65" s="8"/>
      <c r="X65" s="57" t="str">
        <f t="shared" si="11"/>
        <v/>
      </c>
      <c r="Y65" s="7"/>
      <c r="Z65" s="58" t="str">
        <f t="shared" si="8"/>
        <v/>
      </c>
      <c r="AA65" s="58">
        <f t="shared" si="9"/>
        <v>12</v>
      </c>
    </row>
    <row r="66" spans="1:27" ht="39" customHeight="1">
      <c r="A66" s="2"/>
      <c r="B66" s="74">
        <v>59</v>
      </c>
      <c r="C66" s="60"/>
      <c r="D66" s="11"/>
      <c r="E66" s="10"/>
      <c r="F66" s="11"/>
      <c r="G66" s="11"/>
      <c r="H66" s="61"/>
      <c r="I66" s="11"/>
      <c r="J66" s="38" t="b">
        <f t="shared" si="10"/>
        <v>0</v>
      </c>
      <c r="K66" s="67"/>
      <c r="L66" s="42" t="str">
        <f t="shared" si="0"/>
        <v/>
      </c>
      <c r="M66" s="41" t="str">
        <f t="shared" si="1"/>
        <v/>
      </c>
      <c r="N66" s="13"/>
      <c r="O66" s="45">
        <f t="shared" si="2"/>
        <v>0</v>
      </c>
      <c r="P66" s="45">
        <v>25700</v>
      </c>
      <c r="Q66" s="46">
        <f t="shared" si="3"/>
        <v>0</v>
      </c>
      <c r="R66" s="54" t="str">
        <f t="shared" si="4"/>
        <v/>
      </c>
      <c r="S66" s="55" t="str">
        <f t="shared" si="5"/>
        <v/>
      </c>
      <c r="T66" s="55" t="str">
        <f t="shared" si="6"/>
        <v/>
      </c>
      <c r="U66" s="56" t="str">
        <f t="shared" si="7"/>
        <v/>
      </c>
      <c r="V66" s="7"/>
      <c r="W66" s="8"/>
      <c r="X66" s="57" t="str">
        <f t="shared" si="11"/>
        <v/>
      </c>
      <c r="Y66" s="7"/>
      <c r="Z66" s="58" t="str">
        <f t="shared" si="8"/>
        <v/>
      </c>
      <c r="AA66" s="58">
        <f t="shared" si="9"/>
        <v>12</v>
      </c>
    </row>
    <row r="67" spans="1:27" ht="39" customHeight="1">
      <c r="A67" s="2"/>
      <c r="B67" s="74">
        <v>60</v>
      </c>
      <c r="C67" s="60"/>
      <c r="D67" s="11"/>
      <c r="E67" s="10"/>
      <c r="F67" s="11"/>
      <c r="G67" s="11"/>
      <c r="H67" s="61"/>
      <c r="I67" s="11"/>
      <c r="J67" s="38" t="b">
        <f t="shared" si="10"/>
        <v>0</v>
      </c>
      <c r="K67" s="67"/>
      <c r="L67" s="42" t="str">
        <f t="shared" si="0"/>
        <v/>
      </c>
      <c r="M67" s="41" t="str">
        <f t="shared" si="1"/>
        <v/>
      </c>
      <c r="N67" s="13"/>
      <c r="O67" s="45">
        <f t="shared" si="2"/>
        <v>0</v>
      </c>
      <c r="P67" s="45">
        <v>25700</v>
      </c>
      <c r="Q67" s="46">
        <f t="shared" si="3"/>
        <v>0</v>
      </c>
      <c r="R67" s="54" t="str">
        <f t="shared" si="4"/>
        <v/>
      </c>
      <c r="S67" s="55" t="str">
        <f t="shared" si="5"/>
        <v/>
      </c>
      <c r="T67" s="55" t="str">
        <f t="shared" si="6"/>
        <v/>
      </c>
      <c r="U67" s="56" t="str">
        <f t="shared" si="7"/>
        <v/>
      </c>
      <c r="V67" s="7"/>
      <c r="W67" s="8"/>
      <c r="X67" s="57" t="str">
        <f t="shared" si="11"/>
        <v/>
      </c>
      <c r="Y67" s="7"/>
      <c r="Z67" s="58" t="str">
        <f t="shared" si="8"/>
        <v/>
      </c>
      <c r="AA67" s="58">
        <f t="shared" si="9"/>
        <v>12</v>
      </c>
    </row>
    <row r="68" spans="1:27" ht="39" customHeight="1">
      <c r="A68" s="2"/>
      <c r="B68" s="74">
        <v>61</v>
      </c>
      <c r="C68" s="60"/>
      <c r="D68" s="11"/>
      <c r="E68" s="10"/>
      <c r="F68" s="11"/>
      <c r="G68" s="11"/>
      <c r="H68" s="61"/>
      <c r="I68" s="11"/>
      <c r="J68" s="38" t="b">
        <f t="shared" si="10"/>
        <v>0</v>
      </c>
      <c r="K68" s="67"/>
      <c r="L68" s="42" t="str">
        <f t="shared" si="0"/>
        <v/>
      </c>
      <c r="M68" s="41" t="str">
        <f t="shared" si="1"/>
        <v/>
      </c>
      <c r="N68" s="13"/>
      <c r="O68" s="45">
        <f t="shared" si="2"/>
        <v>0</v>
      </c>
      <c r="P68" s="45">
        <v>25700</v>
      </c>
      <c r="Q68" s="46">
        <f t="shared" si="3"/>
        <v>0</v>
      </c>
      <c r="R68" s="54" t="str">
        <f t="shared" si="4"/>
        <v/>
      </c>
      <c r="S68" s="55" t="str">
        <f t="shared" si="5"/>
        <v/>
      </c>
      <c r="T68" s="55" t="str">
        <f t="shared" si="6"/>
        <v/>
      </c>
      <c r="U68" s="56" t="str">
        <f t="shared" si="7"/>
        <v/>
      </c>
      <c r="V68" s="7"/>
      <c r="W68" s="8"/>
      <c r="X68" s="57" t="str">
        <f t="shared" si="11"/>
        <v/>
      </c>
      <c r="Y68" s="7"/>
      <c r="Z68" s="58" t="str">
        <f t="shared" si="8"/>
        <v/>
      </c>
      <c r="AA68" s="58">
        <f t="shared" si="9"/>
        <v>12</v>
      </c>
    </row>
    <row r="69" spans="1:27" ht="39" customHeight="1">
      <c r="A69" s="2"/>
      <c r="B69" s="74">
        <v>62</v>
      </c>
      <c r="C69" s="60"/>
      <c r="D69" s="11"/>
      <c r="E69" s="10"/>
      <c r="F69" s="11"/>
      <c r="G69" s="11"/>
      <c r="H69" s="61"/>
      <c r="I69" s="11"/>
      <c r="J69" s="38" t="b">
        <f t="shared" si="10"/>
        <v>0</v>
      </c>
      <c r="K69" s="67"/>
      <c r="L69" s="42" t="str">
        <f t="shared" si="0"/>
        <v/>
      </c>
      <c r="M69" s="41" t="str">
        <f t="shared" si="1"/>
        <v/>
      </c>
      <c r="N69" s="13"/>
      <c r="O69" s="45">
        <f t="shared" si="2"/>
        <v>0</v>
      </c>
      <c r="P69" s="45">
        <v>25700</v>
      </c>
      <c r="Q69" s="46">
        <f t="shared" si="3"/>
        <v>0</v>
      </c>
      <c r="R69" s="54" t="str">
        <f t="shared" si="4"/>
        <v/>
      </c>
      <c r="S69" s="55" t="str">
        <f t="shared" si="5"/>
        <v/>
      </c>
      <c r="T69" s="55" t="str">
        <f t="shared" si="6"/>
        <v/>
      </c>
      <c r="U69" s="56" t="str">
        <f t="shared" si="7"/>
        <v/>
      </c>
      <c r="V69" s="7"/>
      <c r="W69" s="8"/>
      <c r="X69" s="57" t="str">
        <f t="shared" si="11"/>
        <v/>
      </c>
      <c r="Y69" s="7"/>
      <c r="Z69" s="58" t="str">
        <f t="shared" si="8"/>
        <v/>
      </c>
      <c r="AA69" s="58">
        <f t="shared" si="9"/>
        <v>12</v>
      </c>
    </row>
    <row r="70" spans="1:27" ht="39" customHeight="1">
      <c r="A70" s="2"/>
      <c r="B70" s="74">
        <v>63</v>
      </c>
      <c r="C70" s="60"/>
      <c r="D70" s="11"/>
      <c r="E70" s="10"/>
      <c r="F70" s="11"/>
      <c r="G70" s="11"/>
      <c r="H70" s="61"/>
      <c r="I70" s="11"/>
      <c r="J70" s="38" t="b">
        <f t="shared" si="10"/>
        <v>0</v>
      </c>
      <c r="K70" s="67"/>
      <c r="L70" s="42" t="str">
        <f t="shared" si="0"/>
        <v/>
      </c>
      <c r="M70" s="41" t="str">
        <f t="shared" si="1"/>
        <v/>
      </c>
      <c r="N70" s="13"/>
      <c r="O70" s="45">
        <f t="shared" si="2"/>
        <v>0</v>
      </c>
      <c r="P70" s="45">
        <v>25700</v>
      </c>
      <c r="Q70" s="46">
        <f t="shared" si="3"/>
        <v>0</v>
      </c>
      <c r="R70" s="54" t="str">
        <f t="shared" si="4"/>
        <v/>
      </c>
      <c r="S70" s="55" t="str">
        <f t="shared" si="5"/>
        <v/>
      </c>
      <c r="T70" s="55" t="str">
        <f t="shared" si="6"/>
        <v/>
      </c>
      <c r="U70" s="56" t="str">
        <f t="shared" si="7"/>
        <v/>
      </c>
      <c r="V70" s="7"/>
      <c r="W70" s="8"/>
      <c r="X70" s="57" t="str">
        <f t="shared" si="11"/>
        <v/>
      </c>
      <c r="Y70" s="7"/>
      <c r="Z70" s="58" t="str">
        <f t="shared" si="8"/>
        <v/>
      </c>
      <c r="AA70" s="58">
        <f t="shared" si="9"/>
        <v>12</v>
      </c>
    </row>
    <row r="71" spans="1:27" ht="39" customHeight="1">
      <c r="A71" s="2"/>
      <c r="B71" s="74">
        <v>64</v>
      </c>
      <c r="C71" s="60"/>
      <c r="D71" s="11"/>
      <c r="E71" s="10"/>
      <c r="F71" s="11"/>
      <c r="G71" s="11"/>
      <c r="H71" s="61"/>
      <c r="I71" s="11"/>
      <c r="J71" s="38" t="b">
        <f t="shared" si="10"/>
        <v>0</v>
      </c>
      <c r="K71" s="67"/>
      <c r="L71" s="42" t="str">
        <f t="shared" si="0"/>
        <v/>
      </c>
      <c r="M71" s="41" t="str">
        <f t="shared" si="1"/>
        <v/>
      </c>
      <c r="N71" s="13"/>
      <c r="O71" s="45">
        <f t="shared" si="2"/>
        <v>0</v>
      </c>
      <c r="P71" s="45">
        <v>25700</v>
      </c>
      <c r="Q71" s="46">
        <f t="shared" si="3"/>
        <v>0</v>
      </c>
      <c r="R71" s="54" t="str">
        <f t="shared" si="4"/>
        <v/>
      </c>
      <c r="S71" s="55" t="str">
        <f t="shared" si="5"/>
        <v/>
      </c>
      <c r="T71" s="55" t="str">
        <f t="shared" si="6"/>
        <v/>
      </c>
      <c r="U71" s="56" t="str">
        <f t="shared" si="7"/>
        <v/>
      </c>
      <c r="V71" s="7"/>
      <c r="W71" s="8"/>
      <c r="X71" s="57" t="str">
        <f t="shared" si="11"/>
        <v/>
      </c>
      <c r="Y71" s="7"/>
      <c r="Z71" s="58" t="str">
        <f t="shared" si="8"/>
        <v/>
      </c>
      <c r="AA71" s="58">
        <f t="shared" si="9"/>
        <v>12</v>
      </c>
    </row>
    <row r="72" spans="1:27" ht="39" customHeight="1">
      <c r="A72" s="2"/>
      <c r="B72" s="74">
        <v>65</v>
      </c>
      <c r="C72" s="60"/>
      <c r="D72" s="11"/>
      <c r="E72" s="10"/>
      <c r="F72" s="11"/>
      <c r="G72" s="11"/>
      <c r="H72" s="61"/>
      <c r="I72" s="11"/>
      <c r="J72" s="38" t="b">
        <f t="shared" si="10"/>
        <v>0</v>
      </c>
      <c r="K72" s="67"/>
      <c r="L72" s="42" t="str">
        <f t="shared" si="0"/>
        <v/>
      </c>
      <c r="M72" s="41" t="str">
        <f t="shared" si="1"/>
        <v/>
      </c>
      <c r="N72" s="13"/>
      <c r="O72" s="45">
        <f t="shared" si="2"/>
        <v>0</v>
      </c>
      <c r="P72" s="45">
        <v>25700</v>
      </c>
      <c r="Q72" s="46">
        <f t="shared" si="3"/>
        <v>0</v>
      </c>
      <c r="R72" s="54" t="str">
        <f t="shared" si="4"/>
        <v/>
      </c>
      <c r="S72" s="55" t="str">
        <f t="shared" si="5"/>
        <v/>
      </c>
      <c r="T72" s="55" t="str">
        <f t="shared" si="6"/>
        <v/>
      </c>
      <c r="U72" s="56" t="str">
        <f t="shared" si="7"/>
        <v/>
      </c>
      <c r="V72" s="7"/>
      <c r="W72" s="8"/>
      <c r="X72" s="57" t="str">
        <f t="shared" si="11"/>
        <v/>
      </c>
      <c r="Y72" s="7"/>
      <c r="Z72" s="58" t="str">
        <f t="shared" si="8"/>
        <v/>
      </c>
      <c r="AA72" s="58">
        <f t="shared" si="9"/>
        <v>12</v>
      </c>
    </row>
    <row r="73" spans="1:27" s="100" customFormat="1" ht="39" customHeight="1">
      <c r="A73" s="3"/>
      <c r="B73" s="74">
        <v>66</v>
      </c>
      <c r="C73" s="60"/>
      <c r="D73" s="11"/>
      <c r="E73" s="10"/>
      <c r="F73" s="11"/>
      <c r="G73" s="11"/>
      <c r="H73" s="61"/>
      <c r="I73" s="11"/>
      <c r="J73" s="38" t="b">
        <f t="shared" si="10"/>
        <v>0</v>
      </c>
      <c r="K73" s="67"/>
      <c r="L73" s="42" t="str">
        <f t="shared" ref="L73:L136" si="12">IF(SUM(T73:U73,X73,Y73:Y73)=0,"",SUM(T73:U73,X73,Y73:Y73))</f>
        <v/>
      </c>
      <c r="M73" s="41" t="str">
        <f t="shared" ref="M73:M136" si="13">IF(L73="","",ROUNDDOWN(K73/L73,0))</f>
        <v/>
      </c>
      <c r="N73" s="13"/>
      <c r="O73" s="45">
        <f t="shared" ref="O73:O136" si="14">SUM(M73:N73)</f>
        <v>0</v>
      </c>
      <c r="P73" s="45">
        <v>25700</v>
      </c>
      <c r="Q73" s="46">
        <f t="shared" ref="Q73:Q136" si="15">IF(J73="対象",IF(O73&gt;P73,P73,O73),0)</f>
        <v>0</v>
      </c>
      <c r="R73" s="54" t="str">
        <f t="shared" ref="R73:R136" si="16">IF(H73="在園",(YEAR($R$3)-YEAR(F73))*12+MONTH($R$3)-MONTH(F73)+1,"")</f>
        <v/>
      </c>
      <c r="S73" s="55" t="str">
        <f t="shared" ref="S73:S136" si="17">IF(R73&gt;12,"",R73)</f>
        <v/>
      </c>
      <c r="T73" s="55" t="str">
        <f t="shared" ref="T73:T136" si="18">IF(H73="在園",IF(R73&gt;12,12,R73),"")</f>
        <v/>
      </c>
      <c r="U73" s="56" t="str">
        <f t="shared" ref="U73:U136" si="19">IF(H73="在園のまま市内へ転入",AA73,"")</f>
        <v/>
      </c>
      <c r="V73" s="7"/>
      <c r="W73" s="8"/>
      <c r="X73" s="57" t="str">
        <f t="shared" ref="X73:X136" si="20">IF(AND(OR(H73="休園",H73="復園"),SUM(V73+W73)&gt;0),SUM(V73+W73),"")</f>
        <v/>
      </c>
      <c r="Y73" s="7"/>
      <c r="Z73" s="58" t="str">
        <f t="shared" ref="Z73:Z136" si="21">IF(H73="在園のまま市内へ転入",(YEAR($R$3)-YEAR(G73))*12+MONTH($R$3)-MONTH(G73)+1,"")</f>
        <v/>
      </c>
      <c r="AA73" s="58">
        <f t="shared" ref="AA73:AA136" si="22">IF(Z73&gt;12,12,Z73)</f>
        <v>12</v>
      </c>
    </row>
    <row r="74" spans="1:27" s="100" customFormat="1" ht="39" customHeight="1">
      <c r="A74" s="3"/>
      <c r="B74" s="74">
        <v>67</v>
      </c>
      <c r="C74" s="60"/>
      <c r="D74" s="11"/>
      <c r="E74" s="10"/>
      <c r="F74" s="11"/>
      <c r="G74" s="11"/>
      <c r="H74" s="61"/>
      <c r="I74" s="11"/>
      <c r="J74" s="38" t="b">
        <f t="shared" ref="J74:J137" si="23">IF(OR(H74="在園",H74="在園のまま市内へ転入",H74="復園",H74="その他1（支給対象）"),"対象",IF(OR(H74="退園",H74="在園のまま市外へ転出",H74="休園",H74="入園キャンセル",H74="その他２（支給対象外）"),"対象外"))</f>
        <v>0</v>
      </c>
      <c r="K74" s="67"/>
      <c r="L74" s="42" t="str">
        <f t="shared" si="12"/>
        <v/>
      </c>
      <c r="M74" s="41" t="str">
        <f t="shared" si="13"/>
        <v/>
      </c>
      <c r="N74" s="13"/>
      <c r="O74" s="45">
        <f t="shared" si="14"/>
        <v>0</v>
      </c>
      <c r="P74" s="45">
        <v>25700</v>
      </c>
      <c r="Q74" s="46">
        <f t="shared" si="15"/>
        <v>0</v>
      </c>
      <c r="R74" s="54" t="str">
        <f t="shared" si="16"/>
        <v/>
      </c>
      <c r="S74" s="55" t="str">
        <f t="shared" si="17"/>
        <v/>
      </c>
      <c r="T74" s="55" t="str">
        <f t="shared" si="18"/>
        <v/>
      </c>
      <c r="U74" s="56" t="str">
        <f t="shared" si="19"/>
        <v/>
      </c>
      <c r="V74" s="7"/>
      <c r="W74" s="8"/>
      <c r="X74" s="57" t="str">
        <f t="shared" si="20"/>
        <v/>
      </c>
      <c r="Y74" s="7"/>
      <c r="Z74" s="58" t="str">
        <f t="shared" si="21"/>
        <v/>
      </c>
      <c r="AA74" s="58">
        <f t="shared" si="22"/>
        <v>12</v>
      </c>
    </row>
    <row r="75" spans="1:27" s="100" customFormat="1" ht="39" customHeight="1">
      <c r="A75" s="3"/>
      <c r="B75" s="74">
        <v>68</v>
      </c>
      <c r="C75" s="60"/>
      <c r="D75" s="11"/>
      <c r="E75" s="10"/>
      <c r="F75" s="11"/>
      <c r="G75" s="11"/>
      <c r="H75" s="61"/>
      <c r="I75" s="11"/>
      <c r="J75" s="38" t="b">
        <f t="shared" si="23"/>
        <v>0</v>
      </c>
      <c r="K75" s="67"/>
      <c r="L75" s="42" t="str">
        <f t="shared" si="12"/>
        <v/>
      </c>
      <c r="M75" s="41" t="str">
        <f t="shared" si="13"/>
        <v/>
      </c>
      <c r="N75" s="13"/>
      <c r="O75" s="45">
        <f t="shared" si="14"/>
        <v>0</v>
      </c>
      <c r="P75" s="45">
        <v>25700</v>
      </c>
      <c r="Q75" s="46">
        <f t="shared" si="15"/>
        <v>0</v>
      </c>
      <c r="R75" s="54" t="str">
        <f t="shared" si="16"/>
        <v/>
      </c>
      <c r="S75" s="55" t="str">
        <f t="shared" si="17"/>
        <v/>
      </c>
      <c r="T75" s="55" t="str">
        <f t="shared" si="18"/>
        <v/>
      </c>
      <c r="U75" s="56" t="str">
        <f t="shared" si="19"/>
        <v/>
      </c>
      <c r="V75" s="7"/>
      <c r="W75" s="8"/>
      <c r="X75" s="57" t="str">
        <f t="shared" si="20"/>
        <v/>
      </c>
      <c r="Y75" s="7"/>
      <c r="Z75" s="58" t="str">
        <f t="shared" si="21"/>
        <v/>
      </c>
      <c r="AA75" s="58">
        <f t="shared" si="22"/>
        <v>12</v>
      </c>
    </row>
    <row r="76" spans="1:27" s="100" customFormat="1" ht="39" customHeight="1">
      <c r="A76" s="3"/>
      <c r="B76" s="74">
        <v>69</v>
      </c>
      <c r="C76" s="60"/>
      <c r="D76" s="11"/>
      <c r="E76" s="10"/>
      <c r="F76" s="11"/>
      <c r="G76" s="11"/>
      <c r="H76" s="61"/>
      <c r="I76" s="11"/>
      <c r="J76" s="38" t="b">
        <f t="shared" si="23"/>
        <v>0</v>
      </c>
      <c r="K76" s="67"/>
      <c r="L76" s="42" t="str">
        <f t="shared" si="12"/>
        <v/>
      </c>
      <c r="M76" s="41" t="str">
        <f t="shared" si="13"/>
        <v/>
      </c>
      <c r="N76" s="13"/>
      <c r="O76" s="45">
        <f t="shared" si="14"/>
        <v>0</v>
      </c>
      <c r="P76" s="45">
        <v>25700</v>
      </c>
      <c r="Q76" s="46">
        <f t="shared" si="15"/>
        <v>0</v>
      </c>
      <c r="R76" s="54" t="str">
        <f t="shared" si="16"/>
        <v/>
      </c>
      <c r="S76" s="55" t="str">
        <f t="shared" si="17"/>
        <v/>
      </c>
      <c r="T76" s="55" t="str">
        <f t="shared" si="18"/>
        <v/>
      </c>
      <c r="U76" s="56" t="str">
        <f t="shared" si="19"/>
        <v/>
      </c>
      <c r="V76" s="7"/>
      <c r="W76" s="8"/>
      <c r="X76" s="57" t="str">
        <f t="shared" si="20"/>
        <v/>
      </c>
      <c r="Y76" s="7"/>
      <c r="Z76" s="58" t="str">
        <f t="shared" si="21"/>
        <v/>
      </c>
      <c r="AA76" s="58">
        <f t="shared" si="22"/>
        <v>12</v>
      </c>
    </row>
    <row r="77" spans="1:27" s="100" customFormat="1" ht="39" customHeight="1">
      <c r="A77" s="3"/>
      <c r="B77" s="74">
        <v>70</v>
      </c>
      <c r="C77" s="60"/>
      <c r="D77" s="11"/>
      <c r="E77" s="10"/>
      <c r="F77" s="11"/>
      <c r="G77" s="11"/>
      <c r="H77" s="61"/>
      <c r="I77" s="11"/>
      <c r="J77" s="38" t="b">
        <f t="shared" si="23"/>
        <v>0</v>
      </c>
      <c r="K77" s="67"/>
      <c r="L77" s="42" t="str">
        <f t="shared" si="12"/>
        <v/>
      </c>
      <c r="M77" s="41" t="str">
        <f t="shared" si="13"/>
        <v/>
      </c>
      <c r="N77" s="13"/>
      <c r="O77" s="45">
        <f t="shared" si="14"/>
        <v>0</v>
      </c>
      <c r="P77" s="45">
        <v>25700</v>
      </c>
      <c r="Q77" s="46">
        <f t="shared" si="15"/>
        <v>0</v>
      </c>
      <c r="R77" s="54" t="str">
        <f t="shared" si="16"/>
        <v/>
      </c>
      <c r="S77" s="55" t="str">
        <f t="shared" si="17"/>
        <v/>
      </c>
      <c r="T77" s="55" t="str">
        <f t="shared" si="18"/>
        <v/>
      </c>
      <c r="U77" s="56" t="str">
        <f t="shared" si="19"/>
        <v/>
      </c>
      <c r="V77" s="7"/>
      <c r="W77" s="8"/>
      <c r="X77" s="57" t="str">
        <f t="shared" si="20"/>
        <v/>
      </c>
      <c r="Y77" s="7"/>
      <c r="Z77" s="58" t="str">
        <f t="shared" si="21"/>
        <v/>
      </c>
      <c r="AA77" s="58">
        <f t="shared" si="22"/>
        <v>12</v>
      </c>
    </row>
    <row r="78" spans="1:27" s="100" customFormat="1" ht="39" customHeight="1">
      <c r="A78" s="3"/>
      <c r="B78" s="74">
        <v>71</v>
      </c>
      <c r="C78" s="60"/>
      <c r="D78" s="11"/>
      <c r="E78" s="10"/>
      <c r="F78" s="11"/>
      <c r="G78" s="11"/>
      <c r="H78" s="61"/>
      <c r="I78" s="11"/>
      <c r="J78" s="38" t="b">
        <f t="shared" si="23"/>
        <v>0</v>
      </c>
      <c r="K78" s="67"/>
      <c r="L78" s="42" t="str">
        <f t="shared" si="12"/>
        <v/>
      </c>
      <c r="M78" s="41" t="str">
        <f t="shared" si="13"/>
        <v/>
      </c>
      <c r="N78" s="13"/>
      <c r="O78" s="45">
        <f t="shared" si="14"/>
        <v>0</v>
      </c>
      <c r="P78" s="45">
        <v>25700</v>
      </c>
      <c r="Q78" s="46">
        <f t="shared" si="15"/>
        <v>0</v>
      </c>
      <c r="R78" s="54" t="str">
        <f t="shared" si="16"/>
        <v/>
      </c>
      <c r="S78" s="55" t="str">
        <f t="shared" si="17"/>
        <v/>
      </c>
      <c r="T78" s="55" t="str">
        <f t="shared" si="18"/>
        <v/>
      </c>
      <c r="U78" s="56" t="str">
        <f t="shared" si="19"/>
        <v/>
      </c>
      <c r="V78" s="7"/>
      <c r="W78" s="8"/>
      <c r="X78" s="57" t="str">
        <f t="shared" si="20"/>
        <v/>
      </c>
      <c r="Y78" s="7"/>
      <c r="Z78" s="58" t="str">
        <f t="shared" si="21"/>
        <v/>
      </c>
      <c r="AA78" s="58">
        <f t="shared" si="22"/>
        <v>12</v>
      </c>
    </row>
    <row r="79" spans="1:27" s="100" customFormat="1" ht="39" customHeight="1">
      <c r="A79" s="3"/>
      <c r="B79" s="74">
        <v>72</v>
      </c>
      <c r="C79" s="60"/>
      <c r="D79" s="11"/>
      <c r="E79" s="10"/>
      <c r="F79" s="11"/>
      <c r="G79" s="11"/>
      <c r="H79" s="61"/>
      <c r="I79" s="11"/>
      <c r="J79" s="38" t="b">
        <f t="shared" si="23"/>
        <v>0</v>
      </c>
      <c r="K79" s="67"/>
      <c r="L79" s="42" t="str">
        <f t="shared" si="12"/>
        <v/>
      </c>
      <c r="M79" s="41" t="str">
        <f t="shared" si="13"/>
        <v/>
      </c>
      <c r="N79" s="13"/>
      <c r="O79" s="45">
        <f t="shared" si="14"/>
        <v>0</v>
      </c>
      <c r="P79" s="45">
        <v>25700</v>
      </c>
      <c r="Q79" s="46">
        <f t="shared" si="15"/>
        <v>0</v>
      </c>
      <c r="R79" s="54" t="str">
        <f t="shared" si="16"/>
        <v/>
      </c>
      <c r="S79" s="55" t="str">
        <f t="shared" si="17"/>
        <v/>
      </c>
      <c r="T79" s="55" t="str">
        <f t="shared" si="18"/>
        <v/>
      </c>
      <c r="U79" s="56" t="str">
        <f t="shared" si="19"/>
        <v/>
      </c>
      <c r="V79" s="7"/>
      <c r="W79" s="8"/>
      <c r="X79" s="57" t="str">
        <f t="shared" si="20"/>
        <v/>
      </c>
      <c r="Y79" s="7"/>
      <c r="Z79" s="58" t="str">
        <f t="shared" si="21"/>
        <v/>
      </c>
      <c r="AA79" s="58">
        <f t="shared" si="22"/>
        <v>12</v>
      </c>
    </row>
    <row r="80" spans="1:27" s="100" customFormat="1" ht="39" customHeight="1">
      <c r="A80" s="3"/>
      <c r="B80" s="74">
        <v>73</v>
      </c>
      <c r="C80" s="60"/>
      <c r="D80" s="11"/>
      <c r="E80" s="10"/>
      <c r="F80" s="11"/>
      <c r="G80" s="11"/>
      <c r="H80" s="61"/>
      <c r="I80" s="11"/>
      <c r="J80" s="38" t="b">
        <f t="shared" si="23"/>
        <v>0</v>
      </c>
      <c r="K80" s="67"/>
      <c r="L80" s="42" t="str">
        <f t="shared" si="12"/>
        <v/>
      </c>
      <c r="M80" s="41" t="str">
        <f t="shared" si="13"/>
        <v/>
      </c>
      <c r="N80" s="13"/>
      <c r="O80" s="45">
        <f t="shared" si="14"/>
        <v>0</v>
      </c>
      <c r="P80" s="45">
        <v>25700</v>
      </c>
      <c r="Q80" s="46">
        <f t="shared" si="15"/>
        <v>0</v>
      </c>
      <c r="R80" s="54" t="str">
        <f t="shared" si="16"/>
        <v/>
      </c>
      <c r="S80" s="55" t="str">
        <f t="shared" si="17"/>
        <v/>
      </c>
      <c r="T80" s="55" t="str">
        <f t="shared" si="18"/>
        <v/>
      </c>
      <c r="U80" s="56" t="str">
        <f t="shared" si="19"/>
        <v/>
      </c>
      <c r="V80" s="7"/>
      <c r="W80" s="8"/>
      <c r="X80" s="57" t="str">
        <f t="shared" si="20"/>
        <v/>
      </c>
      <c r="Y80" s="7"/>
      <c r="Z80" s="58" t="str">
        <f t="shared" si="21"/>
        <v/>
      </c>
      <c r="AA80" s="58">
        <f t="shared" si="22"/>
        <v>12</v>
      </c>
    </row>
    <row r="81" spans="1:27" s="100" customFormat="1" ht="39" customHeight="1">
      <c r="A81" s="3"/>
      <c r="B81" s="74">
        <v>74</v>
      </c>
      <c r="C81" s="60"/>
      <c r="D81" s="11"/>
      <c r="E81" s="10"/>
      <c r="F81" s="11"/>
      <c r="G81" s="11"/>
      <c r="H81" s="61"/>
      <c r="I81" s="11"/>
      <c r="J81" s="38" t="b">
        <f t="shared" si="23"/>
        <v>0</v>
      </c>
      <c r="K81" s="67"/>
      <c r="L81" s="42" t="str">
        <f t="shared" si="12"/>
        <v/>
      </c>
      <c r="M81" s="41" t="str">
        <f t="shared" si="13"/>
        <v/>
      </c>
      <c r="N81" s="13"/>
      <c r="O81" s="45">
        <f t="shared" si="14"/>
        <v>0</v>
      </c>
      <c r="P81" s="45">
        <v>25700</v>
      </c>
      <c r="Q81" s="46">
        <f t="shared" si="15"/>
        <v>0</v>
      </c>
      <c r="R81" s="54" t="str">
        <f t="shared" si="16"/>
        <v/>
      </c>
      <c r="S81" s="55" t="str">
        <f t="shared" si="17"/>
        <v/>
      </c>
      <c r="T81" s="55" t="str">
        <f t="shared" si="18"/>
        <v/>
      </c>
      <c r="U81" s="56" t="str">
        <f t="shared" si="19"/>
        <v/>
      </c>
      <c r="V81" s="7"/>
      <c r="W81" s="8"/>
      <c r="X81" s="57" t="str">
        <f t="shared" si="20"/>
        <v/>
      </c>
      <c r="Y81" s="7"/>
      <c r="Z81" s="58" t="str">
        <f t="shared" si="21"/>
        <v/>
      </c>
      <c r="AA81" s="58">
        <f t="shared" si="22"/>
        <v>12</v>
      </c>
    </row>
    <row r="82" spans="1:27" s="100" customFormat="1" ht="39" customHeight="1">
      <c r="A82" s="3"/>
      <c r="B82" s="74">
        <v>75</v>
      </c>
      <c r="C82" s="60"/>
      <c r="D82" s="11"/>
      <c r="E82" s="10"/>
      <c r="F82" s="11"/>
      <c r="G82" s="11"/>
      <c r="H82" s="61"/>
      <c r="I82" s="11"/>
      <c r="J82" s="38" t="b">
        <f t="shared" si="23"/>
        <v>0</v>
      </c>
      <c r="K82" s="67"/>
      <c r="L82" s="42" t="str">
        <f t="shared" si="12"/>
        <v/>
      </c>
      <c r="M82" s="41" t="str">
        <f t="shared" si="13"/>
        <v/>
      </c>
      <c r="N82" s="13"/>
      <c r="O82" s="45">
        <f t="shared" si="14"/>
        <v>0</v>
      </c>
      <c r="P82" s="45">
        <v>25700</v>
      </c>
      <c r="Q82" s="46">
        <f t="shared" si="15"/>
        <v>0</v>
      </c>
      <c r="R82" s="54" t="str">
        <f t="shared" si="16"/>
        <v/>
      </c>
      <c r="S82" s="55" t="str">
        <f t="shared" si="17"/>
        <v/>
      </c>
      <c r="T82" s="55" t="str">
        <f t="shared" si="18"/>
        <v/>
      </c>
      <c r="U82" s="56" t="str">
        <f t="shared" si="19"/>
        <v/>
      </c>
      <c r="V82" s="7"/>
      <c r="W82" s="8"/>
      <c r="X82" s="57" t="str">
        <f t="shared" si="20"/>
        <v/>
      </c>
      <c r="Y82" s="7"/>
      <c r="Z82" s="58" t="str">
        <f t="shared" si="21"/>
        <v/>
      </c>
      <c r="AA82" s="58">
        <f t="shared" si="22"/>
        <v>12</v>
      </c>
    </row>
    <row r="83" spans="1:27" s="100" customFormat="1" ht="39" customHeight="1">
      <c r="A83" s="3"/>
      <c r="B83" s="74">
        <v>76</v>
      </c>
      <c r="C83" s="60"/>
      <c r="D83" s="11"/>
      <c r="E83" s="10"/>
      <c r="F83" s="11"/>
      <c r="G83" s="11"/>
      <c r="H83" s="61"/>
      <c r="I83" s="11"/>
      <c r="J83" s="38" t="b">
        <f t="shared" si="23"/>
        <v>0</v>
      </c>
      <c r="K83" s="67"/>
      <c r="L83" s="42" t="str">
        <f t="shared" si="12"/>
        <v/>
      </c>
      <c r="M83" s="41" t="str">
        <f t="shared" si="13"/>
        <v/>
      </c>
      <c r="N83" s="13"/>
      <c r="O83" s="45">
        <f t="shared" si="14"/>
        <v>0</v>
      </c>
      <c r="P83" s="45">
        <v>25700</v>
      </c>
      <c r="Q83" s="46">
        <f t="shared" si="15"/>
        <v>0</v>
      </c>
      <c r="R83" s="54" t="str">
        <f t="shared" si="16"/>
        <v/>
      </c>
      <c r="S83" s="55" t="str">
        <f t="shared" si="17"/>
        <v/>
      </c>
      <c r="T83" s="55" t="str">
        <f t="shared" si="18"/>
        <v/>
      </c>
      <c r="U83" s="56" t="str">
        <f t="shared" si="19"/>
        <v/>
      </c>
      <c r="V83" s="7"/>
      <c r="W83" s="8"/>
      <c r="X83" s="57" t="str">
        <f t="shared" si="20"/>
        <v/>
      </c>
      <c r="Y83" s="7"/>
      <c r="Z83" s="58" t="str">
        <f t="shared" si="21"/>
        <v/>
      </c>
      <c r="AA83" s="58">
        <f t="shared" si="22"/>
        <v>12</v>
      </c>
    </row>
    <row r="84" spans="1:27" s="100" customFormat="1" ht="39" customHeight="1">
      <c r="A84" s="3"/>
      <c r="B84" s="74">
        <v>77</v>
      </c>
      <c r="C84" s="60"/>
      <c r="D84" s="11"/>
      <c r="E84" s="10"/>
      <c r="F84" s="11"/>
      <c r="G84" s="11"/>
      <c r="H84" s="61"/>
      <c r="I84" s="11"/>
      <c r="J84" s="38" t="b">
        <f t="shared" si="23"/>
        <v>0</v>
      </c>
      <c r="K84" s="67"/>
      <c r="L84" s="42" t="str">
        <f t="shared" si="12"/>
        <v/>
      </c>
      <c r="M84" s="41" t="str">
        <f t="shared" si="13"/>
        <v/>
      </c>
      <c r="N84" s="13"/>
      <c r="O84" s="45">
        <f t="shared" si="14"/>
        <v>0</v>
      </c>
      <c r="P84" s="45">
        <v>25700</v>
      </c>
      <c r="Q84" s="46">
        <f t="shared" si="15"/>
        <v>0</v>
      </c>
      <c r="R84" s="54" t="str">
        <f t="shared" si="16"/>
        <v/>
      </c>
      <c r="S84" s="55" t="str">
        <f t="shared" si="17"/>
        <v/>
      </c>
      <c r="T84" s="55" t="str">
        <f t="shared" si="18"/>
        <v/>
      </c>
      <c r="U84" s="56" t="str">
        <f t="shared" si="19"/>
        <v/>
      </c>
      <c r="V84" s="7"/>
      <c r="W84" s="8"/>
      <c r="X84" s="57" t="str">
        <f t="shared" si="20"/>
        <v/>
      </c>
      <c r="Y84" s="7"/>
      <c r="Z84" s="58" t="str">
        <f t="shared" si="21"/>
        <v/>
      </c>
      <c r="AA84" s="58">
        <f t="shared" si="22"/>
        <v>12</v>
      </c>
    </row>
    <row r="85" spans="1:27" s="100" customFormat="1" ht="39" customHeight="1">
      <c r="A85" s="3"/>
      <c r="B85" s="74">
        <v>78</v>
      </c>
      <c r="C85" s="60"/>
      <c r="D85" s="11"/>
      <c r="E85" s="10"/>
      <c r="F85" s="11"/>
      <c r="G85" s="11"/>
      <c r="H85" s="61"/>
      <c r="I85" s="11"/>
      <c r="J85" s="38" t="b">
        <f t="shared" si="23"/>
        <v>0</v>
      </c>
      <c r="K85" s="67"/>
      <c r="L85" s="42" t="str">
        <f t="shared" si="12"/>
        <v/>
      </c>
      <c r="M85" s="41" t="str">
        <f t="shared" si="13"/>
        <v/>
      </c>
      <c r="N85" s="13"/>
      <c r="O85" s="45">
        <f t="shared" si="14"/>
        <v>0</v>
      </c>
      <c r="P85" s="45">
        <v>25700</v>
      </c>
      <c r="Q85" s="46">
        <f t="shared" si="15"/>
        <v>0</v>
      </c>
      <c r="R85" s="54" t="str">
        <f t="shared" si="16"/>
        <v/>
      </c>
      <c r="S85" s="55" t="str">
        <f t="shared" si="17"/>
        <v/>
      </c>
      <c r="T85" s="55" t="str">
        <f t="shared" si="18"/>
        <v/>
      </c>
      <c r="U85" s="56" t="str">
        <f t="shared" si="19"/>
        <v/>
      </c>
      <c r="V85" s="7"/>
      <c r="W85" s="8"/>
      <c r="X85" s="57" t="str">
        <f t="shared" si="20"/>
        <v/>
      </c>
      <c r="Y85" s="7"/>
      <c r="Z85" s="58" t="str">
        <f t="shared" si="21"/>
        <v/>
      </c>
      <c r="AA85" s="58">
        <f t="shared" si="22"/>
        <v>12</v>
      </c>
    </row>
    <row r="86" spans="1:27" s="100" customFormat="1" ht="39" customHeight="1">
      <c r="A86" s="3"/>
      <c r="B86" s="74">
        <v>79</v>
      </c>
      <c r="C86" s="60"/>
      <c r="D86" s="11"/>
      <c r="E86" s="10"/>
      <c r="F86" s="11"/>
      <c r="G86" s="11"/>
      <c r="H86" s="61"/>
      <c r="I86" s="11"/>
      <c r="J86" s="38" t="b">
        <f t="shared" si="23"/>
        <v>0</v>
      </c>
      <c r="K86" s="67"/>
      <c r="L86" s="42" t="str">
        <f t="shared" si="12"/>
        <v/>
      </c>
      <c r="M86" s="41" t="str">
        <f t="shared" si="13"/>
        <v/>
      </c>
      <c r="N86" s="13"/>
      <c r="O86" s="45">
        <f t="shared" si="14"/>
        <v>0</v>
      </c>
      <c r="P86" s="45">
        <v>25700</v>
      </c>
      <c r="Q86" s="46">
        <f t="shared" si="15"/>
        <v>0</v>
      </c>
      <c r="R86" s="54" t="str">
        <f t="shared" si="16"/>
        <v/>
      </c>
      <c r="S86" s="55" t="str">
        <f t="shared" si="17"/>
        <v/>
      </c>
      <c r="T86" s="55" t="str">
        <f t="shared" si="18"/>
        <v/>
      </c>
      <c r="U86" s="56" t="str">
        <f t="shared" si="19"/>
        <v/>
      </c>
      <c r="V86" s="7"/>
      <c r="W86" s="8"/>
      <c r="X86" s="57" t="str">
        <f t="shared" si="20"/>
        <v/>
      </c>
      <c r="Y86" s="7"/>
      <c r="Z86" s="58" t="str">
        <f t="shared" si="21"/>
        <v/>
      </c>
      <c r="AA86" s="58">
        <f t="shared" si="22"/>
        <v>12</v>
      </c>
    </row>
    <row r="87" spans="1:27" s="100" customFormat="1" ht="39" customHeight="1">
      <c r="A87" s="3"/>
      <c r="B87" s="74">
        <v>80</v>
      </c>
      <c r="C87" s="60"/>
      <c r="D87" s="11"/>
      <c r="E87" s="10"/>
      <c r="F87" s="11"/>
      <c r="G87" s="11"/>
      <c r="H87" s="61"/>
      <c r="I87" s="11"/>
      <c r="J87" s="38" t="b">
        <f t="shared" si="23"/>
        <v>0</v>
      </c>
      <c r="K87" s="67"/>
      <c r="L87" s="42" t="str">
        <f t="shared" si="12"/>
        <v/>
      </c>
      <c r="M87" s="41" t="str">
        <f t="shared" si="13"/>
        <v/>
      </c>
      <c r="N87" s="13"/>
      <c r="O87" s="45">
        <f t="shared" si="14"/>
        <v>0</v>
      </c>
      <c r="P87" s="45">
        <v>25700</v>
      </c>
      <c r="Q87" s="46">
        <f t="shared" si="15"/>
        <v>0</v>
      </c>
      <c r="R87" s="54" t="str">
        <f t="shared" si="16"/>
        <v/>
      </c>
      <c r="S87" s="55" t="str">
        <f t="shared" si="17"/>
        <v/>
      </c>
      <c r="T87" s="55" t="str">
        <f t="shared" si="18"/>
        <v/>
      </c>
      <c r="U87" s="56" t="str">
        <f t="shared" si="19"/>
        <v/>
      </c>
      <c r="V87" s="7"/>
      <c r="W87" s="8"/>
      <c r="X87" s="57" t="str">
        <f t="shared" si="20"/>
        <v/>
      </c>
      <c r="Y87" s="7"/>
      <c r="Z87" s="58" t="str">
        <f t="shared" si="21"/>
        <v/>
      </c>
      <c r="AA87" s="58">
        <f t="shared" si="22"/>
        <v>12</v>
      </c>
    </row>
    <row r="88" spans="1:27" s="100" customFormat="1" ht="39" customHeight="1">
      <c r="A88" s="3"/>
      <c r="B88" s="74">
        <v>81</v>
      </c>
      <c r="C88" s="60"/>
      <c r="D88" s="11"/>
      <c r="E88" s="10"/>
      <c r="F88" s="11"/>
      <c r="G88" s="11"/>
      <c r="H88" s="61"/>
      <c r="I88" s="11"/>
      <c r="J88" s="38" t="b">
        <f t="shared" si="23"/>
        <v>0</v>
      </c>
      <c r="K88" s="67"/>
      <c r="L88" s="42" t="str">
        <f t="shared" si="12"/>
        <v/>
      </c>
      <c r="M88" s="41" t="str">
        <f t="shared" si="13"/>
        <v/>
      </c>
      <c r="N88" s="13"/>
      <c r="O88" s="45">
        <f t="shared" si="14"/>
        <v>0</v>
      </c>
      <c r="P88" s="45">
        <v>25700</v>
      </c>
      <c r="Q88" s="46">
        <f t="shared" si="15"/>
        <v>0</v>
      </c>
      <c r="R88" s="54" t="str">
        <f t="shared" si="16"/>
        <v/>
      </c>
      <c r="S88" s="55" t="str">
        <f t="shared" si="17"/>
        <v/>
      </c>
      <c r="T88" s="55" t="str">
        <f t="shared" si="18"/>
        <v/>
      </c>
      <c r="U88" s="56" t="str">
        <f t="shared" si="19"/>
        <v/>
      </c>
      <c r="V88" s="7"/>
      <c r="W88" s="8"/>
      <c r="X88" s="57" t="str">
        <f t="shared" si="20"/>
        <v/>
      </c>
      <c r="Y88" s="7"/>
      <c r="Z88" s="58" t="str">
        <f t="shared" si="21"/>
        <v/>
      </c>
      <c r="AA88" s="58">
        <f t="shared" si="22"/>
        <v>12</v>
      </c>
    </row>
    <row r="89" spans="1:27" s="100" customFormat="1" ht="39" customHeight="1">
      <c r="A89" s="3"/>
      <c r="B89" s="74">
        <v>82</v>
      </c>
      <c r="C89" s="60"/>
      <c r="D89" s="11"/>
      <c r="E89" s="10"/>
      <c r="F89" s="11"/>
      <c r="G89" s="11"/>
      <c r="H89" s="61"/>
      <c r="I89" s="11"/>
      <c r="J89" s="38" t="b">
        <f t="shared" si="23"/>
        <v>0</v>
      </c>
      <c r="K89" s="67"/>
      <c r="L89" s="42" t="str">
        <f t="shared" si="12"/>
        <v/>
      </c>
      <c r="M89" s="41" t="str">
        <f t="shared" si="13"/>
        <v/>
      </c>
      <c r="N89" s="13"/>
      <c r="O89" s="45">
        <f t="shared" si="14"/>
        <v>0</v>
      </c>
      <c r="P89" s="45">
        <v>25700</v>
      </c>
      <c r="Q89" s="46">
        <f t="shared" si="15"/>
        <v>0</v>
      </c>
      <c r="R89" s="54" t="str">
        <f t="shared" si="16"/>
        <v/>
      </c>
      <c r="S89" s="55" t="str">
        <f t="shared" si="17"/>
        <v/>
      </c>
      <c r="T89" s="55" t="str">
        <f t="shared" si="18"/>
        <v/>
      </c>
      <c r="U89" s="56" t="str">
        <f t="shared" si="19"/>
        <v/>
      </c>
      <c r="V89" s="7"/>
      <c r="W89" s="8"/>
      <c r="X89" s="57" t="str">
        <f t="shared" si="20"/>
        <v/>
      </c>
      <c r="Y89" s="7"/>
      <c r="Z89" s="58" t="str">
        <f t="shared" si="21"/>
        <v/>
      </c>
      <c r="AA89" s="58">
        <f t="shared" si="22"/>
        <v>12</v>
      </c>
    </row>
    <row r="90" spans="1:27" s="100" customFormat="1" ht="39" customHeight="1">
      <c r="A90" s="3"/>
      <c r="B90" s="74">
        <v>83</v>
      </c>
      <c r="C90" s="60"/>
      <c r="D90" s="11"/>
      <c r="E90" s="10"/>
      <c r="F90" s="11"/>
      <c r="G90" s="11"/>
      <c r="H90" s="61"/>
      <c r="I90" s="11"/>
      <c r="J90" s="38" t="b">
        <f t="shared" si="23"/>
        <v>0</v>
      </c>
      <c r="K90" s="67"/>
      <c r="L90" s="42" t="str">
        <f t="shared" si="12"/>
        <v/>
      </c>
      <c r="M90" s="41" t="str">
        <f t="shared" si="13"/>
        <v/>
      </c>
      <c r="N90" s="13"/>
      <c r="O90" s="45">
        <f t="shared" si="14"/>
        <v>0</v>
      </c>
      <c r="P90" s="45">
        <v>25700</v>
      </c>
      <c r="Q90" s="46">
        <f t="shared" si="15"/>
        <v>0</v>
      </c>
      <c r="R90" s="54" t="str">
        <f t="shared" si="16"/>
        <v/>
      </c>
      <c r="S90" s="55" t="str">
        <f t="shared" si="17"/>
        <v/>
      </c>
      <c r="T90" s="55" t="str">
        <f t="shared" si="18"/>
        <v/>
      </c>
      <c r="U90" s="56" t="str">
        <f t="shared" si="19"/>
        <v/>
      </c>
      <c r="V90" s="7"/>
      <c r="W90" s="8"/>
      <c r="X90" s="57" t="str">
        <f t="shared" si="20"/>
        <v/>
      </c>
      <c r="Y90" s="7"/>
      <c r="Z90" s="58" t="str">
        <f t="shared" si="21"/>
        <v/>
      </c>
      <c r="AA90" s="58">
        <f t="shared" si="22"/>
        <v>12</v>
      </c>
    </row>
    <row r="91" spans="1:27" s="100" customFormat="1" ht="39" customHeight="1">
      <c r="A91" s="3"/>
      <c r="B91" s="74">
        <v>84</v>
      </c>
      <c r="C91" s="60"/>
      <c r="D91" s="11"/>
      <c r="E91" s="10"/>
      <c r="F91" s="11"/>
      <c r="G91" s="11"/>
      <c r="H91" s="61"/>
      <c r="I91" s="11"/>
      <c r="J91" s="38" t="b">
        <f t="shared" si="23"/>
        <v>0</v>
      </c>
      <c r="K91" s="67"/>
      <c r="L91" s="42" t="str">
        <f t="shared" si="12"/>
        <v/>
      </c>
      <c r="M91" s="41" t="str">
        <f t="shared" si="13"/>
        <v/>
      </c>
      <c r="N91" s="13"/>
      <c r="O91" s="45">
        <f t="shared" si="14"/>
        <v>0</v>
      </c>
      <c r="P91" s="45">
        <v>25700</v>
      </c>
      <c r="Q91" s="46">
        <f t="shared" si="15"/>
        <v>0</v>
      </c>
      <c r="R91" s="54" t="str">
        <f t="shared" si="16"/>
        <v/>
      </c>
      <c r="S91" s="55" t="str">
        <f t="shared" si="17"/>
        <v/>
      </c>
      <c r="T91" s="55" t="str">
        <f t="shared" si="18"/>
        <v/>
      </c>
      <c r="U91" s="56" t="str">
        <f t="shared" si="19"/>
        <v/>
      </c>
      <c r="V91" s="7"/>
      <c r="W91" s="8"/>
      <c r="X91" s="57" t="str">
        <f t="shared" si="20"/>
        <v/>
      </c>
      <c r="Y91" s="7"/>
      <c r="Z91" s="58" t="str">
        <f t="shared" si="21"/>
        <v/>
      </c>
      <c r="AA91" s="58">
        <f t="shared" si="22"/>
        <v>12</v>
      </c>
    </row>
    <row r="92" spans="1:27" s="100" customFormat="1" ht="39" customHeight="1">
      <c r="A92" s="3"/>
      <c r="B92" s="74">
        <v>85</v>
      </c>
      <c r="C92" s="60"/>
      <c r="D92" s="11"/>
      <c r="E92" s="10"/>
      <c r="F92" s="11"/>
      <c r="G92" s="11"/>
      <c r="H92" s="61"/>
      <c r="I92" s="11"/>
      <c r="J92" s="38" t="b">
        <f t="shared" si="23"/>
        <v>0</v>
      </c>
      <c r="K92" s="67"/>
      <c r="L92" s="42" t="str">
        <f t="shared" si="12"/>
        <v/>
      </c>
      <c r="M92" s="41" t="str">
        <f t="shared" si="13"/>
        <v/>
      </c>
      <c r="N92" s="13"/>
      <c r="O92" s="45">
        <f t="shared" si="14"/>
        <v>0</v>
      </c>
      <c r="P92" s="45">
        <v>25700</v>
      </c>
      <c r="Q92" s="46">
        <f t="shared" si="15"/>
        <v>0</v>
      </c>
      <c r="R92" s="54" t="str">
        <f t="shared" si="16"/>
        <v/>
      </c>
      <c r="S92" s="55" t="str">
        <f t="shared" si="17"/>
        <v/>
      </c>
      <c r="T92" s="55" t="str">
        <f t="shared" si="18"/>
        <v/>
      </c>
      <c r="U92" s="56" t="str">
        <f t="shared" si="19"/>
        <v/>
      </c>
      <c r="V92" s="7"/>
      <c r="W92" s="8"/>
      <c r="X92" s="57" t="str">
        <f t="shared" si="20"/>
        <v/>
      </c>
      <c r="Y92" s="7"/>
      <c r="Z92" s="58" t="str">
        <f t="shared" si="21"/>
        <v/>
      </c>
      <c r="AA92" s="58">
        <f t="shared" si="22"/>
        <v>12</v>
      </c>
    </row>
    <row r="93" spans="1:27" s="100" customFormat="1" ht="39" customHeight="1">
      <c r="A93" s="3"/>
      <c r="B93" s="74">
        <v>86</v>
      </c>
      <c r="C93" s="60"/>
      <c r="D93" s="11"/>
      <c r="E93" s="10"/>
      <c r="F93" s="11"/>
      <c r="G93" s="11"/>
      <c r="H93" s="61"/>
      <c r="I93" s="11"/>
      <c r="J93" s="38" t="b">
        <f t="shared" si="23"/>
        <v>0</v>
      </c>
      <c r="K93" s="67"/>
      <c r="L93" s="42" t="str">
        <f t="shared" si="12"/>
        <v/>
      </c>
      <c r="M93" s="41" t="str">
        <f t="shared" si="13"/>
        <v/>
      </c>
      <c r="N93" s="13"/>
      <c r="O93" s="45">
        <f t="shared" si="14"/>
        <v>0</v>
      </c>
      <c r="P93" s="45">
        <v>25700</v>
      </c>
      <c r="Q93" s="46">
        <f t="shared" si="15"/>
        <v>0</v>
      </c>
      <c r="R93" s="54" t="str">
        <f t="shared" si="16"/>
        <v/>
      </c>
      <c r="S93" s="55" t="str">
        <f t="shared" si="17"/>
        <v/>
      </c>
      <c r="T93" s="55" t="str">
        <f t="shared" si="18"/>
        <v/>
      </c>
      <c r="U93" s="56" t="str">
        <f t="shared" si="19"/>
        <v/>
      </c>
      <c r="V93" s="7"/>
      <c r="W93" s="8"/>
      <c r="X93" s="57" t="str">
        <f t="shared" si="20"/>
        <v/>
      </c>
      <c r="Y93" s="7"/>
      <c r="Z93" s="58" t="str">
        <f t="shared" si="21"/>
        <v/>
      </c>
      <c r="AA93" s="58">
        <f t="shared" si="22"/>
        <v>12</v>
      </c>
    </row>
    <row r="94" spans="1:27" s="100" customFormat="1" ht="39" customHeight="1">
      <c r="A94" s="3"/>
      <c r="B94" s="74">
        <v>87</v>
      </c>
      <c r="C94" s="60"/>
      <c r="D94" s="11"/>
      <c r="E94" s="10"/>
      <c r="F94" s="11"/>
      <c r="G94" s="11"/>
      <c r="H94" s="61"/>
      <c r="I94" s="11"/>
      <c r="J94" s="38" t="b">
        <f t="shared" si="23"/>
        <v>0</v>
      </c>
      <c r="K94" s="67"/>
      <c r="L94" s="42" t="str">
        <f t="shared" si="12"/>
        <v/>
      </c>
      <c r="M94" s="41" t="str">
        <f t="shared" si="13"/>
        <v/>
      </c>
      <c r="N94" s="13"/>
      <c r="O94" s="45">
        <f t="shared" si="14"/>
        <v>0</v>
      </c>
      <c r="P94" s="45">
        <v>25700</v>
      </c>
      <c r="Q94" s="46">
        <f t="shared" si="15"/>
        <v>0</v>
      </c>
      <c r="R94" s="54" t="str">
        <f t="shared" si="16"/>
        <v/>
      </c>
      <c r="S94" s="55" t="str">
        <f t="shared" si="17"/>
        <v/>
      </c>
      <c r="T94" s="55" t="str">
        <f t="shared" si="18"/>
        <v/>
      </c>
      <c r="U94" s="56" t="str">
        <f t="shared" si="19"/>
        <v/>
      </c>
      <c r="V94" s="7"/>
      <c r="W94" s="8"/>
      <c r="X94" s="57" t="str">
        <f t="shared" si="20"/>
        <v/>
      </c>
      <c r="Y94" s="7"/>
      <c r="Z94" s="58" t="str">
        <f t="shared" si="21"/>
        <v/>
      </c>
      <c r="AA94" s="58">
        <f t="shared" si="22"/>
        <v>12</v>
      </c>
    </row>
    <row r="95" spans="1:27" s="100" customFormat="1" ht="39" customHeight="1">
      <c r="A95" s="3"/>
      <c r="B95" s="74">
        <v>88</v>
      </c>
      <c r="C95" s="60"/>
      <c r="D95" s="11"/>
      <c r="E95" s="10"/>
      <c r="F95" s="11"/>
      <c r="G95" s="11"/>
      <c r="H95" s="61"/>
      <c r="I95" s="11"/>
      <c r="J95" s="38" t="b">
        <f t="shared" si="23"/>
        <v>0</v>
      </c>
      <c r="K95" s="67"/>
      <c r="L95" s="42" t="str">
        <f t="shared" si="12"/>
        <v/>
      </c>
      <c r="M95" s="41" t="str">
        <f t="shared" si="13"/>
        <v/>
      </c>
      <c r="N95" s="13"/>
      <c r="O95" s="45">
        <f t="shared" si="14"/>
        <v>0</v>
      </c>
      <c r="P95" s="45">
        <v>25700</v>
      </c>
      <c r="Q95" s="46">
        <f t="shared" si="15"/>
        <v>0</v>
      </c>
      <c r="R95" s="54" t="str">
        <f t="shared" si="16"/>
        <v/>
      </c>
      <c r="S95" s="55" t="str">
        <f t="shared" si="17"/>
        <v/>
      </c>
      <c r="T95" s="55" t="str">
        <f t="shared" si="18"/>
        <v/>
      </c>
      <c r="U95" s="56" t="str">
        <f t="shared" si="19"/>
        <v/>
      </c>
      <c r="V95" s="7"/>
      <c r="W95" s="8"/>
      <c r="X95" s="57" t="str">
        <f t="shared" si="20"/>
        <v/>
      </c>
      <c r="Y95" s="7"/>
      <c r="Z95" s="58" t="str">
        <f t="shared" si="21"/>
        <v/>
      </c>
      <c r="AA95" s="58">
        <f t="shared" si="22"/>
        <v>12</v>
      </c>
    </row>
    <row r="96" spans="1:27" s="100" customFormat="1" ht="39" customHeight="1">
      <c r="A96" s="3"/>
      <c r="B96" s="74">
        <v>89</v>
      </c>
      <c r="C96" s="60"/>
      <c r="D96" s="11"/>
      <c r="E96" s="10"/>
      <c r="F96" s="11"/>
      <c r="G96" s="11"/>
      <c r="H96" s="61"/>
      <c r="I96" s="11"/>
      <c r="J96" s="38" t="b">
        <f t="shared" si="23"/>
        <v>0</v>
      </c>
      <c r="K96" s="67"/>
      <c r="L96" s="42" t="str">
        <f t="shared" si="12"/>
        <v/>
      </c>
      <c r="M96" s="41" t="str">
        <f t="shared" si="13"/>
        <v/>
      </c>
      <c r="N96" s="13"/>
      <c r="O96" s="45">
        <f t="shared" si="14"/>
        <v>0</v>
      </c>
      <c r="P96" s="45">
        <v>25700</v>
      </c>
      <c r="Q96" s="46">
        <f t="shared" si="15"/>
        <v>0</v>
      </c>
      <c r="R96" s="54" t="str">
        <f t="shared" si="16"/>
        <v/>
      </c>
      <c r="S96" s="55" t="str">
        <f t="shared" si="17"/>
        <v/>
      </c>
      <c r="T96" s="55" t="str">
        <f t="shared" si="18"/>
        <v/>
      </c>
      <c r="U96" s="56" t="str">
        <f t="shared" si="19"/>
        <v/>
      </c>
      <c r="V96" s="7"/>
      <c r="W96" s="8"/>
      <c r="X96" s="57" t="str">
        <f t="shared" si="20"/>
        <v/>
      </c>
      <c r="Y96" s="7"/>
      <c r="Z96" s="58" t="str">
        <f t="shared" si="21"/>
        <v/>
      </c>
      <c r="AA96" s="58">
        <f t="shared" si="22"/>
        <v>12</v>
      </c>
    </row>
    <row r="97" spans="1:27" s="100" customFormat="1" ht="39" customHeight="1">
      <c r="A97" s="3"/>
      <c r="B97" s="74">
        <v>90</v>
      </c>
      <c r="C97" s="60"/>
      <c r="D97" s="11"/>
      <c r="E97" s="10"/>
      <c r="F97" s="11"/>
      <c r="G97" s="11"/>
      <c r="H97" s="61"/>
      <c r="I97" s="11"/>
      <c r="J97" s="38" t="b">
        <f t="shared" si="23"/>
        <v>0</v>
      </c>
      <c r="K97" s="67"/>
      <c r="L97" s="42" t="str">
        <f t="shared" si="12"/>
        <v/>
      </c>
      <c r="M97" s="41" t="str">
        <f t="shared" si="13"/>
        <v/>
      </c>
      <c r="N97" s="13"/>
      <c r="O97" s="45">
        <f t="shared" si="14"/>
        <v>0</v>
      </c>
      <c r="P97" s="45">
        <v>25700</v>
      </c>
      <c r="Q97" s="46">
        <f t="shared" si="15"/>
        <v>0</v>
      </c>
      <c r="R97" s="54" t="str">
        <f t="shared" si="16"/>
        <v/>
      </c>
      <c r="S97" s="55" t="str">
        <f t="shared" si="17"/>
        <v/>
      </c>
      <c r="T97" s="55" t="str">
        <f t="shared" si="18"/>
        <v/>
      </c>
      <c r="U97" s="56" t="str">
        <f t="shared" si="19"/>
        <v/>
      </c>
      <c r="V97" s="7"/>
      <c r="W97" s="8"/>
      <c r="X97" s="57" t="str">
        <f t="shared" si="20"/>
        <v/>
      </c>
      <c r="Y97" s="7"/>
      <c r="Z97" s="58" t="str">
        <f t="shared" si="21"/>
        <v/>
      </c>
      <c r="AA97" s="58">
        <f t="shared" si="22"/>
        <v>12</v>
      </c>
    </row>
    <row r="98" spans="1:27" s="100" customFormat="1" ht="39" customHeight="1">
      <c r="A98" s="3"/>
      <c r="B98" s="74">
        <v>91</v>
      </c>
      <c r="C98" s="60"/>
      <c r="D98" s="11"/>
      <c r="E98" s="10"/>
      <c r="F98" s="11"/>
      <c r="G98" s="11"/>
      <c r="H98" s="61"/>
      <c r="I98" s="11"/>
      <c r="J98" s="38" t="b">
        <f t="shared" si="23"/>
        <v>0</v>
      </c>
      <c r="K98" s="67"/>
      <c r="L98" s="42" t="str">
        <f t="shared" si="12"/>
        <v/>
      </c>
      <c r="M98" s="41" t="str">
        <f t="shared" si="13"/>
        <v/>
      </c>
      <c r="N98" s="13"/>
      <c r="O98" s="45">
        <f t="shared" si="14"/>
        <v>0</v>
      </c>
      <c r="P98" s="45">
        <v>25700</v>
      </c>
      <c r="Q98" s="46">
        <f t="shared" si="15"/>
        <v>0</v>
      </c>
      <c r="R98" s="54" t="str">
        <f t="shared" si="16"/>
        <v/>
      </c>
      <c r="S98" s="55" t="str">
        <f t="shared" si="17"/>
        <v/>
      </c>
      <c r="T98" s="55" t="str">
        <f t="shared" si="18"/>
        <v/>
      </c>
      <c r="U98" s="56" t="str">
        <f t="shared" si="19"/>
        <v/>
      </c>
      <c r="V98" s="7"/>
      <c r="W98" s="8"/>
      <c r="X98" s="57" t="str">
        <f t="shared" si="20"/>
        <v/>
      </c>
      <c r="Y98" s="7"/>
      <c r="Z98" s="58" t="str">
        <f t="shared" si="21"/>
        <v/>
      </c>
      <c r="AA98" s="58">
        <f t="shared" si="22"/>
        <v>12</v>
      </c>
    </row>
    <row r="99" spans="1:27" s="100" customFormat="1" ht="39" customHeight="1">
      <c r="A99" s="3"/>
      <c r="B99" s="74">
        <v>92</v>
      </c>
      <c r="C99" s="60"/>
      <c r="D99" s="11"/>
      <c r="E99" s="10"/>
      <c r="F99" s="11"/>
      <c r="G99" s="11"/>
      <c r="H99" s="61"/>
      <c r="I99" s="11"/>
      <c r="J99" s="38" t="b">
        <f t="shared" si="23"/>
        <v>0</v>
      </c>
      <c r="K99" s="67"/>
      <c r="L99" s="42" t="str">
        <f t="shared" si="12"/>
        <v/>
      </c>
      <c r="M99" s="41" t="str">
        <f t="shared" si="13"/>
        <v/>
      </c>
      <c r="N99" s="13"/>
      <c r="O99" s="45">
        <f t="shared" si="14"/>
        <v>0</v>
      </c>
      <c r="P99" s="45">
        <v>25700</v>
      </c>
      <c r="Q99" s="46">
        <f t="shared" si="15"/>
        <v>0</v>
      </c>
      <c r="R99" s="54" t="str">
        <f t="shared" si="16"/>
        <v/>
      </c>
      <c r="S99" s="55" t="str">
        <f t="shared" si="17"/>
        <v/>
      </c>
      <c r="T99" s="55" t="str">
        <f t="shared" si="18"/>
        <v/>
      </c>
      <c r="U99" s="56" t="str">
        <f t="shared" si="19"/>
        <v/>
      </c>
      <c r="V99" s="7"/>
      <c r="W99" s="8"/>
      <c r="X99" s="57" t="str">
        <f t="shared" si="20"/>
        <v/>
      </c>
      <c r="Y99" s="7"/>
      <c r="Z99" s="58" t="str">
        <f t="shared" si="21"/>
        <v/>
      </c>
      <c r="AA99" s="58">
        <f t="shared" si="22"/>
        <v>12</v>
      </c>
    </row>
    <row r="100" spans="1:27" s="100" customFormat="1" ht="39" customHeight="1">
      <c r="A100" s="3"/>
      <c r="B100" s="74">
        <v>93</v>
      </c>
      <c r="C100" s="60"/>
      <c r="D100" s="11"/>
      <c r="E100" s="10"/>
      <c r="F100" s="11"/>
      <c r="G100" s="11"/>
      <c r="H100" s="61"/>
      <c r="I100" s="11"/>
      <c r="J100" s="38" t="b">
        <f t="shared" si="23"/>
        <v>0</v>
      </c>
      <c r="K100" s="67"/>
      <c r="L100" s="42" t="str">
        <f t="shared" si="12"/>
        <v/>
      </c>
      <c r="M100" s="41" t="str">
        <f t="shared" si="13"/>
        <v/>
      </c>
      <c r="N100" s="13"/>
      <c r="O100" s="45">
        <f t="shared" si="14"/>
        <v>0</v>
      </c>
      <c r="P100" s="45">
        <v>25700</v>
      </c>
      <c r="Q100" s="46">
        <f t="shared" si="15"/>
        <v>0</v>
      </c>
      <c r="R100" s="54" t="str">
        <f t="shared" si="16"/>
        <v/>
      </c>
      <c r="S100" s="55" t="str">
        <f t="shared" si="17"/>
        <v/>
      </c>
      <c r="T100" s="55" t="str">
        <f t="shared" si="18"/>
        <v/>
      </c>
      <c r="U100" s="56" t="str">
        <f t="shared" si="19"/>
        <v/>
      </c>
      <c r="V100" s="7"/>
      <c r="W100" s="8"/>
      <c r="X100" s="57" t="str">
        <f t="shared" si="20"/>
        <v/>
      </c>
      <c r="Y100" s="7"/>
      <c r="Z100" s="58" t="str">
        <f t="shared" si="21"/>
        <v/>
      </c>
      <c r="AA100" s="58">
        <f t="shared" si="22"/>
        <v>12</v>
      </c>
    </row>
    <row r="101" spans="1:27" s="100" customFormat="1" ht="39" customHeight="1">
      <c r="A101" s="3"/>
      <c r="B101" s="74">
        <v>94</v>
      </c>
      <c r="C101" s="60"/>
      <c r="D101" s="11"/>
      <c r="E101" s="10"/>
      <c r="F101" s="11"/>
      <c r="G101" s="11"/>
      <c r="H101" s="61"/>
      <c r="I101" s="11"/>
      <c r="J101" s="38" t="b">
        <f t="shared" si="23"/>
        <v>0</v>
      </c>
      <c r="K101" s="67"/>
      <c r="L101" s="42" t="str">
        <f t="shared" si="12"/>
        <v/>
      </c>
      <c r="M101" s="41" t="str">
        <f t="shared" si="13"/>
        <v/>
      </c>
      <c r="N101" s="13"/>
      <c r="O101" s="45">
        <f t="shared" si="14"/>
        <v>0</v>
      </c>
      <c r="P101" s="45">
        <v>25700</v>
      </c>
      <c r="Q101" s="46">
        <f t="shared" si="15"/>
        <v>0</v>
      </c>
      <c r="R101" s="54" t="str">
        <f t="shared" si="16"/>
        <v/>
      </c>
      <c r="S101" s="55" t="str">
        <f t="shared" si="17"/>
        <v/>
      </c>
      <c r="T101" s="55" t="str">
        <f t="shared" si="18"/>
        <v/>
      </c>
      <c r="U101" s="56" t="str">
        <f t="shared" si="19"/>
        <v/>
      </c>
      <c r="V101" s="7"/>
      <c r="W101" s="8"/>
      <c r="X101" s="57" t="str">
        <f t="shared" si="20"/>
        <v/>
      </c>
      <c r="Y101" s="7"/>
      <c r="Z101" s="58" t="str">
        <f t="shared" si="21"/>
        <v/>
      </c>
      <c r="AA101" s="58">
        <f t="shared" si="22"/>
        <v>12</v>
      </c>
    </row>
    <row r="102" spans="1:27" s="100" customFormat="1" ht="39" customHeight="1">
      <c r="A102" s="3"/>
      <c r="B102" s="74">
        <v>95</v>
      </c>
      <c r="C102" s="60"/>
      <c r="D102" s="11"/>
      <c r="E102" s="10"/>
      <c r="F102" s="11"/>
      <c r="G102" s="11"/>
      <c r="H102" s="61"/>
      <c r="I102" s="11"/>
      <c r="J102" s="38" t="b">
        <f t="shared" si="23"/>
        <v>0</v>
      </c>
      <c r="K102" s="67"/>
      <c r="L102" s="42" t="str">
        <f t="shared" si="12"/>
        <v/>
      </c>
      <c r="M102" s="41" t="str">
        <f t="shared" si="13"/>
        <v/>
      </c>
      <c r="N102" s="13"/>
      <c r="O102" s="45">
        <f t="shared" si="14"/>
        <v>0</v>
      </c>
      <c r="P102" s="45">
        <v>25700</v>
      </c>
      <c r="Q102" s="46">
        <f t="shared" si="15"/>
        <v>0</v>
      </c>
      <c r="R102" s="54" t="str">
        <f t="shared" si="16"/>
        <v/>
      </c>
      <c r="S102" s="55" t="str">
        <f t="shared" si="17"/>
        <v/>
      </c>
      <c r="T102" s="55" t="str">
        <f t="shared" si="18"/>
        <v/>
      </c>
      <c r="U102" s="56" t="str">
        <f t="shared" si="19"/>
        <v/>
      </c>
      <c r="V102" s="7"/>
      <c r="W102" s="8"/>
      <c r="X102" s="57" t="str">
        <f t="shared" si="20"/>
        <v/>
      </c>
      <c r="Y102" s="7"/>
      <c r="Z102" s="58" t="str">
        <f t="shared" si="21"/>
        <v/>
      </c>
      <c r="AA102" s="58">
        <f t="shared" si="22"/>
        <v>12</v>
      </c>
    </row>
    <row r="103" spans="1:27" s="100" customFormat="1" ht="39" customHeight="1">
      <c r="A103" s="3"/>
      <c r="B103" s="74">
        <v>96</v>
      </c>
      <c r="C103" s="60"/>
      <c r="D103" s="11"/>
      <c r="E103" s="10"/>
      <c r="F103" s="11"/>
      <c r="G103" s="11"/>
      <c r="H103" s="61"/>
      <c r="I103" s="11"/>
      <c r="J103" s="38" t="b">
        <f t="shared" si="23"/>
        <v>0</v>
      </c>
      <c r="K103" s="67"/>
      <c r="L103" s="42" t="str">
        <f t="shared" si="12"/>
        <v/>
      </c>
      <c r="M103" s="41" t="str">
        <f t="shared" si="13"/>
        <v/>
      </c>
      <c r="N103" s="13"/>
      <c r="O103" s="45">
        <f t="shared" si="14"/>
        <v>0</v>
      </c>
      <c r="P103" s="45">
        <v>25700</v>
      </c>
      <c r="Q103" s="46">
        <f t="shared" si="15"/>
        <v>0</v>
      </c>
      <c r="R103" s="54" t="str">
        <f t="shared" si="16"/>
        <v/>
      </c>
      <c r="S103" s="55" t="str">
        <f t="shared" si="17"/>
        <v/>
      </c>
      <c r="T103" s="55" t="str">
        <f t="shared" si="18"/>
        <v/>
      </c>
      <c r="U103" s="56" t="str">
        <f t="shared" si="19"/>
        <v/>
      </c>
      <c r="V103" s="7"/>
      <c r="W103" s="8"/>
      <c r="X103" s="57" t="str">
        <f t="shared" si="20"/>
        <v/>
      </c>
      <c r="Y103" s="7"/>
      <c r="Z103" s="58" t="str">
        <f t="shared" si="21"/>
        <v/>
      </c>
      <c r="AA103" s="58">
        <f t="shared" si="22"/>
        <v>12</v>
      </c>
    </row>
    <row r="104" spans="1:27" s="100" customFormat="1" ht="39" customHeight="1">
      <c r="A104" s="3"/>
      <c r="B104" s="74">
        <v>97</v>
      </c>
      <c r="C104" s="60"/>
      <c r="D104" s="11"/>
      <c r="E104" s="10"/>
      <c r="F104" s="11"/>
      <c r="G104" s="11"/>
      <c r="H104" s="61"/>
      <c r="I104" s="11"/>
      <c r="J104" s="38" t="b">
        <f t="shared" si="23"/>
        <v>0</v>
      </c>
      <c r="K104" s="67"/>
      <c r="L104" s="42" t="str">
        <f t="shared" si="12"/>
        <v/>
      </c>
      <c r="M104" s="41" t="str">
        <f t="shared" si="13"/>
        <v/>
      </c>
      <c r="N104" s="13"/>
      <c r="O104" s="45">
        <f t="shared" si="14"/>
        <v>0</v>
      </c>
      <c r="P104" s="45">
        <v>25700</v>
      </c>
      <c r="Q104" s="46">
        <f t="shared" si="15"/>
        <v>0</v>
      </c>
      <c r="R104" s="54" t="str">
        <f t="shared" si="16"/>
        <v/>
      </c>
      <c r="S104" s="55" t="str">
        <f t="shared" si="17"/>
        <v/>
      </c>
      <c r="T104" s="55" t="str">
        <f t="shared" si="18"/>
        <v/>
      </c>
      <c r="U104" s="56" t="str">
        <f t="shared" si="19"/>
        <v/>
      </c>
      <c r="V104" s="7"/>
      <c r="W104" s="8"/>
      <c r="X104" s="57" t="str">
        <f t="shared" si="20"/>
        <v/>
      </c>
      <c r="Y104" s="7"/>
      <c r="Z104" s="58" t="str">
        <f t="shared" si="21"/>
        <v/>
      </c>
      <c r="AA104" s="58">
        <f t="shared" si="22"/>
        <v>12</v>
      </c>
    </row>
    <row r="105" spans="1:27" s="100" customFormat="1" ht="39" customHeight="1">
      <c r="A105" s="3"/>
      <c r="B105" s="74">
        <v>98</v>
      </c>
      <c r="C105" s="60"/>
      <c r="D105" s="11"/>
      <c r="E105" s="10"/>
      <c r="F105" s="11"/>
      <c r="G105" s="11"/>
      <c r="H105" s="61"/>
      <c r="I105" s="11"/>
      <c r="J105" s="38" t="b">
        <f t="shared" si="23"/>
        <v>0</v>
      </c>
      <c r="K105" s="67"/>
      <c r="L105" s="42" t="str">
        <f t="shared" si="12"/>
        <v/>
      </c>
      <c r="M105" s="41" t="str">
        <f t="shared" si="13"/>
        <v/>
      </c>
      <c r="N105" s="13"/>
      <c r="O105" s="45">
        <f t="shared" si="14"/>
        <v>0</v>
      </c>
      <c r="P105" s="45">
        <v>25700</v>
      </c>
      <c r="Q105" s="46">
        <f t="shared" si="15"/>
        <v>0</v>
      </c>
      <c r="R105" s="54" t="str">
        <f t="shared" si="16"/>
        <v/>
      </c>
      <c r="S105" s="55" t="str">
        <f t="shared" si="17"/>
        <v/>
      </c>
      <c r="T105" s="55" t="str">
        <f t="shared" si="18"/>
        <v/>
      </c>
      <c r="U105" s="56" t="str">
        <f t="shared" si="19"/>
        <v/>
      </c>
      <c r="V105" s="7"/>
      <c r="W105" s="8"/>
      <c r="X105" s="57" t="str">
        <f t="shared" si="20"/>
        <v/>
      </c>
      <c r="Y105" s="7"/>
      <c r="Z105" s="58" t="str">
        <f t="shared" si="21"/>
        <v/>
      </c>
      <c r="AA105" s="58">
        <f t="shared" si="22"/>
        <v>12</v>
      </c>
    </row>
    <row r="106" spans="1:27" s="100" customFormat="1" ht="39" customHeight="1">
      <c r="A106" s="3"/>
      <c r="B106" s="74">
        <v>99</v>
      </c>
      <c r="C106" s="60"/>
      <c r="D106" s="11"/>
      <c r="E106" s="10"/>
      <c r="F106" s="11"/>
      <c r="G106" s="11"/>
      <c r="H106" s="61"/>
      <c r="I106" s="11"/>
      <c r="J106" s="38" t="b">
        <f t="shared" si="23"/>
        <v>0</v>
      </c>
      <c r="K106" s="67"/>
      <c r="L106" s="42" t="str">
        <f t="shared" si="12"/>
        <v/>
      </c>
      <c r="M106" s="41" t="str">
        <f t="shared" si="13"/>
        <v/>
      </c>
      <c r="N106" s="13"/>
      <c r="O106" s="45">
        <f t="shared" si="14"/>
        <v>0</v>
      </c>
      <c r="P106" s="45">
        <v>25700</v>
      </c>
      <c r="Q106" s="46">
        <f t="shared" si="15"/>
        <v>0</v>
      </c>
      <c r="R106" s="54" t="str">
        <f t="shared" si="16"/>
        <v/>
      </c>
      <c r="S106" s="55" t="str">
        <f t="shared" si="17"/>
        <v/>
      </c>
      <c r="T106" s="55" t="str">
        <f t="shared" si="18"/>
        <v/>
      </c>
      <c r="U106" s="56" t="str">
        <f t="shared" si="19"/>
        <v/>
      </c>
      <c r="V106" s="7"/>
      <c r="W106" s="8"/>
      <c r="X106" s="57" t="str">
        <f t="shared" si="20"/>
        <v/>
      </c>
      <c r="Y106" s="7"/>
      <c r="Z106" s="58" t="str">
        <f t="shared" si="21"/>
        <v/>
      </c>
      <c r="AA106" s="58">
        <f t="shared" si="22"/>
        <v>12</v>
      </c>
    </row>
    <row r="107" spans="1:27" s="100" customFormat="1" ht="39" customHeight="1">
      <c r="A107" s="3"/>
      <c r="B107" s="74">
        <v>100</v>
      </c>
      <c r="C107" s="60"/>
      <c r="D107" s="11"/>
      <c r="E107" s="10"/>
      <c r="F107" s="11"/>
      <c r="G107" s="11"/>
      <c r="H107" s="61"/>
      <c r="I107" s="11"/>
      <c r="J107" s="38" t="b">
        <f t="shared" si="23"/>
        <v>0</v>
      </c>
      <c r="K107" s="67"/>
      <c r="L107" s="42" t="str">
        <f t="shared" si="12"/>
        <v/>
      </c>
      <c r="M107" s="41" t="str">
        <f t="shared" si="13"/>
        <v/>
      </c>
      <c r="N107" s="13"/>
      <c r="O107" s="45">
        <f t="shared" si="14"/>
        <v>0</v>
      </c>
      <c r="P107" s="45">
        <v>25700</v>
      </c>
      <c r="Q107" s="46">
        <f t="shared" si="15"/>
        <v>0</v>
      </c>
      <c r="R107" s="54" t="str">
        <f t="shared" si="16"/>
        <v/>
      </c>
      <c r="S107" s="55" t="str">
        <f t="shared" si="17"/>
        <v/>
      </c>
      <c r="T107" s="55" t="str">
        <f t="shared" si="18"/>
        <v/>
      </c>
      <c r="U107" s="56" t="str">
        <f t="shared" si="19"/>
        <v/>
      </c>
      <c r="V107" s="7"/>
      <c r="W107" s="8"/>
      <c r="X107" s="57" t="str">
        <f t="shared" si="20"/>
        <v/>
      </c>
      <c r="Y107" s="7"/>
      <c r="Z107" s="58" t="str">
        <f t="shared" si="21"/>
        <v/>
      </c>
      <c r="AA107" s="58">
        <f t="shared" si="22"/>
        <v>12</v>
      </c>
    </row>
    <row r="108" spans="1:27" s="100" customFormat="1" ht="39" customHeight="1">
      <c r="A108" s="3"/>
      <c r="B108" s="74">
        <v>101</v>
      </c>
      <c r="C108" s="60"/>
      <c r="D108" s="11"/>
      <c r="E108" s="10"/>
      <c r="F108" s="11"/>
      <c r="G108" s="11"/>
      <c r="H108" s="61"/>
      <c r="I108" s="11"/>
      <c r="J108" s="38" t="b">
        <f t="shared" si="23"/>
        <v>0</v>
      </c>
      <c r="K108" s="67"/>
      <c r="L108" s="42" t="str">
        <f t="shared" si="12"/>
        <v/>
      </c>
      <c r="M108" s="41" t="str">
        <f t="shared" si="13"/>
        <v/>
      </c>
      <c r="N108" s="13"/>
      <c r="O108" s="45">
        <f t="shared" si="14"/>
        <v>0</v>
      </c>
      <c r="P108" s="45">
        <v>25700</v>
      </c>
      <c r="Q108" s="46">
        <f t="shared" si="15"/>
        <v>0</v>
      </c>
      <c r="R108" s="54" t="str">
        <f t="shared" si="16"/>
        <v/>
      </c>
      <c r="S108" s="55" t="str">
        <f t="shared" si="17"/>
        <v/>
      </c>
      <c r="T108" s="55" t="str">
        <f t="shared" si="18"/>
        <v/>
      </c>
      <c r="U108" s="56" t="str">
        <f t="shared" si="19"/>
        <v/>
      </c>
      <c r="V108" s="7"/>
      <c r="W108" s="8"/>
      <c r="X108" s="57" t="str">
        <f t="shared" si="20"/>
        <v/>
      </c>
      <c r="Y108" s="7"/>
      <c r="Z108" s="58" t="str">
        <f t="shared" si="21"/>
        <v/>
      </c>
      <c r="AA108" s="58">
        <f t="shared" si="22"/>
        <v>12</v>
      </c>
    </row>
    <row r="109" spans="1:27" s="100" customFormat="1" ht="39" customHeight="1">
      <c r="A109" s="3"/>
      <c r="B109" s="74">
        <v>102</v>
      </c>
      <c r="C109" s="60"/>
      <c r="D109" s="11"/>
      <c r="E109" s="10"/>
      <c r="F109" s="11"/>
      <c r="G109" s="11"/>
      <c r="H109" s="61"/>
      <c r="I109" s="11"/>
      <c r="J109" s="38" t="b">
        <f t="shared" si="23"/>
        <v>0</v>
      </c>
      <c r="K109" s="67"/>
      <c r="L109" s="42" t="str">
        <f t="shared" si="12"/>
        <v/>
      </c>
      <c r="M109" s="41" t="str">
        <f t="shared" si="13"/>
        <v/>
      </c>
      <c r="N109" s="13"/>
      <c r="O109" s="45">
        <f t="shared" si="14"/>
        <v>0</v>
      </c>
      <c r="P109" s="45">
        <v>25700</v>
      </c>
      <c r="Q109" s="46">
        <f t="shared" si="15"/>
        <v>0</v>
      </c>
      <c r="R109" s="54" t="str">
        <f t="shared" si="16"/>
        <v/>
      </c>
      <c r="S109" s="55" t="str">
        <f t="shared" si="17"/>
        <v/>
      </c>
      <c r="T109" s="55" t="str">
        <f t="shared" si="18"/>
        <v/>
      </c>
      <c r="U109" s="56" t="str">
        <f t="shared" si="19"/>
        <v/>
      </c>
      <c r="V109" s="7"/>
      <c r="W109" s="8"/>
      <c r="X109" s="57" t="str">
        <f t="shared" si="20"/>
        <v/>
      </c>
      <c r="Y109" s="7"/>
      <c r="Z109" s="58" t="str">
        <f t="shared" si="21"/>
        <v/>
      </c>
      <c r="AA109" s="58">
        <f t="shared" si="22"/>
        <v>12</v>
      </c>
    </row>
    <row r="110" spans="1:27" s="100" customFormat="1" ht="39" customHeight="1">
      <c r="A110" s="3"/>
      <c r="B110" s="74">
        <v>103</v>
      </c>
      <c r="C110" s="60"/>
      <c r="D110" s="11"/>
      <c r="E110" s="10"/>
      <c r="F110" s="11"/>
      <c r="G110" s="11"/>
      <c r="H110" s="61"/>
      <c r="I110" s="11"/>
      <c r="J110" s="38" t="b">
        <f t="shared" si="23"/>
        <v>0</v>
      </c>
      <c r="K110" s="67"/>
      <c r="L110" s="42" t="str">
        <f t="shared" si="12"/>
        <v/>
      </c>
      <c r="M110" s="41" t="str">
        <f t="shared" si="13"/>
        <v/>
      </c>
      <c r="N110" s="13"/>
      <c r="O110" s="45">
        <f t="shared" si="14"/>
        <v>0</v>
      </c>
      <c r="P110" s="45">
        <v>25700</v>
      </c>
      <c r="Q110" s="46">
        <f t="shared" si="15"/>
        <v>0</v>
      </c>
      <c r="R110" s="54" t="str">
        <f t="shared" si="16"/>
        <v/>
      </c>
      <c r="S110" s="55" t="str">
        <f t="shared" si="17"/>
        <v/>
      </c>
      <c r="T110" s="55" t="str">
        <f t="shared" si="18"/>
        <v/>
      </c>
      <c r="U110" s="56" t="str">
        <f t="shared" si="19"/>
        <v/>
      </c>
      <c r="V110" s="7"/>
      <c r="W110" s="8"/>
      <c r="X110" s="57" t="str">
        <f t="shared" si="20"/>
        <v/>
      </c>
      <c r="Y110" s="7"/>
      <c r="Z110" s="58" t="str">
        <f t="shared" si="21"/>
        <v/>
      </c>
      <c r="AA110" s="58">
        <f t="shared" si="22"/>
        <v>12</v>
      </c>
    </row>
    <row r="111" spans="1:27" s="100" customFormat="1" ht="39" customHeight="1">
      <c r="A111" s="3"/>
      <c r="B111" s="74">
        <v>104</v>
      </c>
      <c r="C111" s="60"/>
      <c r="D111" s="11"/>
      <c r="E111" s="10"/>
      <c r="F111" s="11"/>
      <c r="G111" s="11"/>
      <c r="H111" s="61"/>
      <c r="I111" s="11"/>
      <c r="J111" s="38" t="b">
        <f t="shared" si="23"/>
        <v>0</v>
      </c>
      <c r="K111" s="67"/>
      <c r="L111" s="42" t="str">
        <f t="shared" si="12"/>
        <v/>
      </c>
      <c r="M111" s="41" t="str">
        <f t="shared" si="13"/>
        <v/>
      </c>
      <c r="N111" s="13"/>
      <c r="O111" s="45">
        <f t="shared" si="14"/>
        <v>0</v>
      </c>
      <c r="P111" s="45">
        <v>25700</v>
      </c>
      <c r="Q111" s="46">
        <f t="shared" si="15"/>
        <v>0</v>
      </c>
      <c r="R111" s="54" t="str">
        <f t="shared" si="16"/>
        <v/>
      </c>
      <c r="S111" s="55" t="str">
        <f t="shared" si="17"/>
        <v/>
      </c>
      <c r="T111" s="55" t="str">
        <f t="shared" si="18"/>
        <v/>
      </c>
      <c r="U111" s="56" t="str">
        <f t="shared" si="19"/>
        <v/>
      </c>
      <c r="V111" s="7"/>
      <c r="W111" s="8"/>
      <c r="X111" s="57" t="str">
        <f t="shared" si="20"/>
        <v/>
      </c>
      <c r="Y111" s="7"/>
      <c r="Z111" s="58" t="str">
        <f t="shared" si="21"/>
        <v/>
      </c>
      <c r="AA111" s="58">
        <f t="shared" si="22"/>
        <v>12</v>
      </c>
    </row>
    <row r="112" spans="1:27" s="100" customFormat="1" ht="39" customHeight="1">
      <c r="A112" s="3"/>
      <c r="B112" s="74">
        <v>105</v>
      </c>
      <c r="C112" s="60"/>
      <c r="D112" s="11"/>
      <c r="E112" s="10"/>
      <c r="F112" s="11"/>
      <c r="G112" s="11"/>
      <c r="H112" s="61"/>
      <c r="I112" s="11"/>
      <c r="J112" s="38" t="b">
        <f t="shared" si="23"/>
        <v>0</v>
      </c>
      <c r="K112" s="67"/>
      <c r="L112" s="42" t="str">
        <f t="shared" si="12"/>
        <v/>
      </c>
      <c r="M112" s="41" t="str">
        <f t="shared" si="13"/>
        <v/>
      </c>
      <c r="N112" s="13"/>
      <c r="O112" s="45">
        <f t="shared" si="14"/>
        <v>0</v>
      </c>
      <c r="P112" s="45">
        <v>25700</v>
      </c>
      <c r="Q112" s="46">
        <f t="shared" si="15"/>
        <v>0</v>
      </c>
      <c r="R112" s="54" t="str">
        <f t="shared" si="16"/>
        <v/>
      </c>
      <c r="S112" s="55" t="str">
        <f t="shared" si="17"/>
        <v/>
      </c>
      <c r="T112" s="55" t="str">
        <f t="shared" si="18"/>
        <v/>
      </c>
      <c r="U112" s="56" t="str">
        <f t="shared" si="19"/>
        <v/>
      </c>
      <c r="V112" s="7"/>
      <c r="W112" s="8"/>
      <c r="X112" s="57" t="str">
        <f t="shared" si="20"/>
        <v/>
      </c>
      <c r="Y112" s="7"/>
      <c r="Z112" s="58" t="str">
        <f t="shared" si="21"/>
        <v/>
      </c>
      <c r="AA112" s="58">
        <f t="shared" si="22"/>
        <v>12</v>
      </c>
    </row>
    <row r="113" spans="1:27" ht="39" customHeight="1">
      <c r="A113" s="2"/>
      <c r="B113" s="74">
        <v>106</v>
      </c>
      <c r="C113" s="60"/>
      <c r="D113" s="11"/>
      <c r="E113" s="10"/>
      <c r="F113" s="11"/>
      <c r="G113" s="11"/>
      <c r="H113" s="61"/>
      <c r="I113" s="11"/>
      <c r="J113" s="38" t="b">
        <f t="shared" si="23"/>
        <v>0</v>
      </c>
      <c r="K113" s="67"/>
      <c r="L113" s="42" t="str">
        <f t="shared" si="12"/>
        <v/>
      </c>
      <c r="M113" s="41" t="str">
        <f t="shared" si="13"/>
        <v/>
      </c>
      <c r="N113" s="13"/>
      <c r="O113" s="45">
        <f t="shared" si="14"/>
        <v>0</v>
      </c>
      <c r="P113" s="45">
        <v>25700</v>
      </c>
      <c r="Q113" s="46">
        <f t="shared" si="15"/>
        <v>0</v>
      </c>
      <c r="R113" s="54" t="str">
        <f t="shared" si="16"/>
        <v/>
      </c>
      <c r="S113" s="55" t="str">
        <f t="shared" si="17"/>
        <v/>
      </c>
      <c r="T113" s="55" t="str">
        <f t="shared" si="18"/>
        <v/>
      </c>
      <c r="U113" s="56" t="str">
        <f t="shared" si="19"/>
        <v/>
      </c>
      <c r="V113" s="7"/>
      <c r="W113" s="8"/>
      <c r="X113" s="57" t="str">
        <f t="shared" si="20"/>
        <v/>
      </c>
      <c r="Y113" s="7"/>
      <c r="Z113" s="58" t="str">
        <f t="shared" si="21"/>
        <v/>
      </c>
      <c r="AA113" s="58">
        <f t="shared" si="22"/>
        <v>12</v>
      </c>
    </row>
    <row r="114" spans="1:27" ht="39" customHeight="1">
      <c r="A114" s="2"/>
      <c r="B114" s="74">
        <v>107</v>
      </c>
      <c r="C114" s="60"/>
      <c r="D114" s="11"/>
      <c r="E114" s="10"/>
      <c r="F114" s="11"/>
      <c r="G114" s="11"/>
      <c r="H114" s="61"/>
      <c r="I114" s="11"/>
      <c r="J114" s="38" t="b">
        <f t="shared" si="23"/>
        <v>0</v>
      </c>
      <c r="K114" s="67"/>
      <c r="L114" s="42" t="str">
        <f t="shared" si="12"/>
        <v/>
      </c>
      <c r="M114" s="41" t="str">
        <f t="shared" si="13"/>
        <v/>
      </c>
      <c r="N114" s="13"/>
      <c r="O114" s="45">
        <f t="shared" si="14"/>
        <v>0</v>
      </c>
      <c r="P114" s="45">
        <v>25700</v>
      </c>
      <c r="Q114" s="46">
        <f t="shared" si="15"/>
        <v>0</v>
      </c>
      <c r="R114" s="54" t="str">
        <f t="shared" si="16"/>
        <v/>
      </c>
      <c r="S114" s="55" t="str">
        <f t="shared" si="17"/>
        <v/>
      </c>
      <c r="T114" s="55" t="str">
        <f t="shared" si="18"/>
        <v/>
      </c>
      <c r="U114" s="56" t="str">
        <f t="shared" si="19"/>
        <v/>
      </c>
      <c r="V114" s="7"/>
      <c r="W114" s="8"/>
      <c r="X114" s="57" t="str">
        <f t="shared" si="20"/>
        <v/>
      </c>
      <c r="Y114" s="7"/>
      <c r="Z114" s="58" t="str">
        <f t="shared" si="21"/>
        <v/>
      </c>
      <c r="AA114" s="58">
        <f t="shared" si="22"/>
        <v>12</v>
      </c>
    </row>
    <row r="115" spans="1:27" ht="39" customHeight="1">
      <c r="A115" s="2"/>
      <c r="B115" s="74">
        <v>108</v>
      </c>
      <c r="C115" s="60"/>
      <c r="D115" s="11"/>
      <c r="E115" s="10"/>
      <c r="F115" s="11"/>
      <c r="G115" s="11"/>
      <c r="H115" s="61"/>
      <c r="I115" s="11"/>
      <c r="J115" s="38" t="b">
        <f t="shared" si="23"/>
        <v>0</v>
      </c>
      <c r="K115" s="67"/>
      <c r="L115" s="42" t="str">
        <f t="shared" si="12"/>
        <v/>
      </c>
      <c r="M115" s="41" t="str">
        <f t="shared" si="13"/>
        <v/>
      </c>
      <c r="N115" s="13"/>
      <c r="O115" s="45">
        <f t="shared" si="14"/>
        <v>0</v>
      </c>
      <c r="P115" s="45">
        <v>25700</v>
      </c>
      <c r="Q115" s="46">
        <f t="shared" si="15"/>
        <v>0</v>
      </c>
      <c r="R115" s="54" t="str">
        <f t="shared" si="16"/>
        <v/>
      </c>
      <c r="S115" s="55" t="str">
        <f t="shared" si="17"/>
        <v/>
      </c>
      <c r="T115" s="55" t="str">
        <f t="shared" si="18"/>
        <v/>
      </c>
      <c r="U115" s="56" t="str">
        <f t="shared" si="19"/>
        <v/>
      </c>
      <c r="V115" s="7"/>
      <c r="W115" s="8"/>
      <c r="X115" s="57" t="str">
        <f t="shared" si="20"/>
        <v/>
      </c>
      <c r="Y115" s="7"/>
      <c r="Z115" s="58" t="str">
        <f t="shared" si="21"/>
        <v/>
      </c>
      <c r="AA115" s="58">
        <f t="shared" si="22"/>
        <v>12</v>
      </c>
    </row>
    <row r="116" spans="1:27" ht="39" customHeight="1">
      <c r="A116" s="2"/>
      <c r="B116" s="74">
        <v>109</v>
      </c>
      <c r="C116" s="60"/>
      <c r="D116" s="11"/>
      <c r="E116" s="10"/>
      <c r="F116" s="11"/>
      <c r="G116" s="11"/>
      <c r="H116" s="61"/>
      <c r="I116" s="11"/>
      <c r="J116" s="38" t="b">
        <f t="shared" si="23"/>
        <v>0</v>
      </c>
      <c r="K116" s="67"/>
      <c r="L116" s="42" t="str">
        <f t="shared" si="12"/>
        <v/>
      </c>
      <c r="M116" s="41" t="str">
        <f t="shared" si="13"/>
        <v/>
      </c>
      <c r="N116" s="13"/>
      <c r="O116" s="45">
        <f t="shared" si="14"/>
        <v>0</v>
      </c>
      <c r="P116" s="45">
        <v>25700</v>
      </c>
      <c r="Q116" s="46">
        <f t="shared" si="15"/>
        <v>0</v>
      </c>
      <c r="R116" s="54" t="str">
        <f t="shared" si="16"/>
        <v/>
      </c>
      <c r="S116" s="55" t="str">
        <f t="shared" si="17"/>
        <v/>
      </c>
      <c r="T116" s="55" t="str">
        <f t="shared" si="18"/>
        <v/>
      </c>
      <c r="U116" s="56" t="str">
        <f t="shared" si="19"/>
        <v/>
      </c>
      <c r="V116" s="7"/>
      <c r="W116" s="8"/>
      <c r="X116" s="57" t="str">
        <f t="shared" si="20"/>
        <v/>
      </c>
      <c r="Y116" s="7"/>
      <c r="Z116" s="58" t="str">
        <f t="shared" si="21"/>
        <v/>
      </c>
      <c r="AA116" s="58">
        <f t="shared" si="22"/>
        <v>12</v>
      </c>
    </row>
    <row r="117" spans="1:27" ht="39" customHeight="1">
      <c r="A117" s="2"/>
      <c r="B117" s="74">
        <v>110</v>
      </c>
      <c r="C117" s="60"/>
      <c r="D117" s="11"/>
      <c r="E117" s="10"/>
      <c r="F117" s="11"/>
      <c r="G117" s="11"/>
      <c r="H117" s="61"/>
      <c r="I117" s="11"/>
      <c r="J117" s="38" t="b">
        <f t="shared" si="23"/>
        <v>0</v>
      </c>
      <c r="K117" s="67"/>
      <c r="L117" s="42" t="str">
        <f t="shared" si="12"/>
        <v/>
      </c>
      <c r="M117" s="41" t="str">
        <f t="shared" si="13"/>
        <v/>
      </c>
      <c r="N117" s="13"/>
      <c r="O117" s="45">
        <f t="shared" si="14"/>
        <v>0</v>
      </c>
      <c r="P117" s="45">
        <v>25700</v>
      </c>
      <c r="Q117" s="46">
        <f t="shared" si="15"/>
        <v>0</v>
      </c>
      <c r="R117" s="54" t="str">
        <f t="shared" si="16"/>
        <v/>
      </c>
      <c r="S117" s="55" t="str">
        <f t="shared" si="17"/>
        <v/>
      </c>
      <c r="T117" s="55" t="str">
        <f t="shared" si="18"/>
        <v/>
      </c>
      <c r="U117" s="56" t="str">
        <f t="shared" si="19"/>
        <v/>
      </c>
      <c r="V117" s="7"/>
      <c r="W117" s="8"/>
      <c r="X117" s="57" t="str">
        <f t="shared" si="20"/>
        <v/>
      </c>
      <c r="Y117" s="7"/>
      <c r="Z117" s="58" t="str">
        <f t="shared" si="21"/>
        <v/>
      </c>
      <c r="AA117" s="58">
        <f t="shared" si="22"/>
        <v>12</v>
      </c>
    </row>
    <row r="118" spans="1:27" ht="39" customHeight="1">
      <c r="A118" s="2"/>
      <c r="B118" s="74">
        <v>111</v>
      </c>
      <c r="C118" s="60"/>
      <c r="D118" s="11"/>
      <c r="E118" s="10"/>
      <c r="F118" s="11"/>
      <c r="G118" s="11"/>
      <c r="H118" s="61"/>
      <c r="I118" s="11"/>
      <c r="J118" s="38" t="b">
        <f t="shared" si="23"/>
        <v>0</v>
      </c>
      <c r="K118" s="67"/>
      <c r="L118" s="42" t="str">
        <f t="shared" si="12"/>
        <v/>
      </c>
      <c r="M118" s="41" t="str">
        <f t="shared" si="13"/>
        <v/>
      </c>
      <c r="N118" s="13"/>
      <c r="O118" s="45">
        <f t="shared" si="14"/>
        <v>0</v>
      </c>
      <c r="P118" s="45">
        <v>25700</v>
      </c>
      <c r="Q118" s="46">
        <f t="shared" si="15"/>
        <v>0</v>
      </c>
      <c r="R118" s="54" t="str">
        <f t="shared" si="16"/>
        <v/>
      </c>
      <c r="S118" s="55" t="str">
        <f t="shared" si="17"/>
        <v/>
      </c>
      <c r="T118" s="55" t="str">
        <f t="shared" si="18"/>
        <v/>
      </c>
      <c r="U118" s="56" t="str">
        <f t="shared" si="19"/>
        <v/>
      </c>
      <c r="V118" s="7"/>
      <c r="W118" s="8"/>
      <c r="X118" s="57" t="str">
        <f t="shared" si="20"/>
        <v/>
      </c>
      <c r="Y118" s="7"/>
      <c r="Z118" s="58" t="str">
        <f t="shared" si="21"/>
        <v/>
      </c>
      <c r="AA118" s="58">
        <f t="shared" si="22"/>
        <v>12</v>
      </c>
    </row>
    <row r="119" spans="1:27" ht="39" customHeight="1">
      <c r="A119" s="2"/>
      <c r="B119" s="74">
        <v>112</v>
      </c>
      <c r="C119" s="60"/>
      <c r="D119" s="11"/>
      <c r="E119" s="10"/>
      <c r="F119" s="11"/>
      <c r="G119" s="11"/>
      <c r="H119" s="61"/>
      <c r="I119" s="11"/>
      <c r="J119" s="38" t="b">
        <f t="shared" si="23"/>
        <v>0</v>
      </c>
      <c r="K119" s="67"/>
      <c r="L119" s="42" t="str">
        <f t="shared" si="12"/>
        <v/>
      </c>
      <c r="M119" s="41" t="str">
        <f t="shared" si="13"/>
        <v/>
      </c>
      <c r="N119" s="13"/>
      <c r="O119" s="45">
        <f t="shared" si="14"/>
        <v>0</v>
      </c>
      <c r="P119" s="45">
        <v>25700</v>
      </c>
      <c r="Q119" s="46">
        <f t="shared" si="15"/>
        <v>0</v>
      </c>
      <c r="R119" s="54" t="str">
        <f t="shared" si="16"/>
        <v/>
      </c>
      <c r="S119" s="55" t="str">
        <f t="shared" si="17"/>
        <v/>
      </c>
      <c r="T119" s="55" t="str">
        <f t="shared" si="18"/>
        <v/>
      </c>
      <c r="U119" s="56" t="str">
        <f t="shared" si="19"/>
        <v/>
      </c>
      <c r="V119" s="7"/>
      <c r="W119" s="8"/>
      <c r="X119" s="57" t="str">
        <f t="shared" si="20"/>
        <v/>
      </c>
      <c r="Y119" s="7"/>
      <c r="Z119" s="58" t="str">
        <f t="shared" si="21"/>
        <v/>
      </c>
      <c r="AA119" s="58">
        <f t="shared" si="22"/>
        <v>12</v>
      </c>
    </row>
    <row r="120" spans="1:27" ht="39" customHeight="1">
      <c r="A120" s="2"/>
      <c r="B120" s="74">
        <v>113</v>
      </c>
      <c r="C120" s="60"/>
      <c r="D120" s="11"/>
      <c r="E120" s="10"/>
      <c r="F120" s="11"/>
      <c r="G120" s="11"/>
      <c r="H120" s="61"/>
      <c r="I120" s="11"/>
      <c r="J120" s="38" t="b">
        <f t="shared" si="23"/>
        <v>0</v>
      </c>
      <c r="K120" s="67"/>
      <c r="L120" s="42" t="str">
        <f t="shared" si="12"/>
        <v/>
      </c>
      <c r="M120" s="41" t="str">
        <f t="shared" si="13"/>
        <v/>
      </c>
      <c r="N120" s="13"/>
      <c r="O120" s="45">
        <f t="shared" si="14"/>
        <v>0</v>
      </c>
      <c r="P120" s="45">
        <v>25700</v>
      </c>
      <c r="Q120" s="46">
        <f t="shared" si="15"/>
        <v>0</v>
      </c>
      <c r="R120" s="54" t="str">
        <f t="shared" si="16"/>
        <v/>
      </c>
      <c r="S120" s="55" t="str">
        <f t="shared" si="17"/>
        <v/>
      </c>
      <c r="T120" s="55" t="str">
        <f t="shared" si="18"/>
        <v/>
      </c>
      <c r="U120" s="56" t="str">
        <f t="shared" si="19"/>
        <v/>
      </c>
      <c r="V120" s="7"/>
      <c r="W120" s="8"/>
      <c r="X120" s="57" t="str">
        <f t="shared" si="20"/>
        <v/>
      </c>
      <c r="Y120" s="7"/>
      <c r="Z120" s="58" t="str">
        <f t="shared" si="21"/>
        <v/>
      </c>
      <c r="AA120" s="58">
        <f t="shared" si="22"/>
        <v>12</v>
      </c>
    </row>
    <row r="121" spans="1:27" ht="39" customHeight="1">
      <c r="A121" s="2"/>
      <c r="B121" s="74">
        <v>114</v>
      </c>
      <c r="C121" s="60"/>
      <c r="D121" s="11"/>
      <c r="E121" s="10"/>
      <c r="F121" s="11"/>
      <c r="G121" s="11"/>
      <c r="H121" s="61"/>
      <c r="I121" s="11"/>
      <c r="J121" s="38" t="b">
        <f t="shared" si="23"/>
        <v>0</v>
      </c>
      <c r="K121" s="67"/>
      <c r="L121" s="42" t="str">
        <f t="shared" si="12"/>
        <v/>
      </c>
      <c r="M121" s="41" t="str">
        <f t="shared" si="13"/>
        <v/>
      </c>
      <c r="N121" s="13"/>
      <c r="O121" s="45">
        <f t="shared" si="14"/>
        <v>0</v>
      </c>
      <c r="P121" s="45">
        <v>25700</v>
      </c>
      <c r="Q121" s="46">
        <f t="shared" si="15"/>
        <v>0</v>
      </c>
      <c r="R121" s="54" t="str">
        <f t="shared" si="16"/>
        <v/>
      </c>
      <c r="S121" s="55" t="str">
        <f t="shared" si="17"/>
        <v/>
      </c>
      <c r="T121" s="55" t="str">
        <f t="shared" si="18"/>
        <v/>
      </c>
      <c r="U121" s="56" t="str">
        <f t="shared" si="19"/>
        <v/>
      </c>
      <c r="V121" s="7"/>
      <c r="W121" s="8"/>
      <c r="X121" s="57" t="str">
        <f t="shared" si="20"/>
        <v/>
      </c>
      <c r="Y121" s="7"/>
      <c r="Z121" s="58" t="str">
        <f t="shared" si="21"/>
        <v/>
      </c>
      <c r="AA121" s="58">
        <f t="shared" si="22"/>
        <v>12</v>
      </c>
    </row>
    <row r="122" spans="1:27" ht="39" customHeight="1">
      <c r="A122" s="2"/>
      <c r="B122" s="74">
        <v>115</v>
      </c>
      <c r="C122" s="60"/>
      <c r="D122" s="11"/>
      <c r="E122" s="10"/>
      <c r="F122" s="11"/>
      <c r="G122" s="11"/>
      <c r="H122" s="61"/>
      <c r="I122" s="11"/>
      <c r="J122" s="38" t="b">
        <f t="shared" si="23"/>
        <v>0</v>
      </c>
      <c r="K122" s="67"/>
      <c r="L122" s="42" t="str">
        <f t="shared" si="12"/>
        <v/>
      </c>
      <c r="M122" s="41" t="str">
        <f t="shared" si="13"/>
        <v/>
      </c>
      <c r="N122" s="13"/>
      <c r="O122" s="45">
        <f t="shared" si="14"/>
        <v>0</v>
      </c>
      <c r="P122" s="45">
        <v>25700</v>
      </c>
      <c r="Q122" s="46">
        <f t="shared" si="15"/>
        <v>0</v>
      </c>
      <c r="R122" s="54" t="str">
        <f t="shared" si="16"/>
        <v/>
      </c>
      <c r="S122" s="55" t="str">
        <f t="shared" si="17"/>
        <v/>
      </c>
      <c r="T122" s="55" t="str">
        <f t="shared" si="18"/>
        <v/>
      </c>
      <c r="U122" s="56" t="str">
        <f t="shared" si="19"/>
        <v/>
      </c>
      <c r="V122" s="7"/>
      <c r="W122" s="8"/>
      <c r="X122" s="57" t="str">
        <f t="shared" si="20"/>
        <v/>
      </c>
      <c r="Y122" s="7"/>
      <c r="Z122" s="58" t="str">
        <f t="shared" si="21"/>
        <v/>
      </c>
      <c r="AA122" s="58">
        <f t="shared" si="22"/>
        <v>12</v>
      </c>
    </row>
    <row r="123" spans="1:27" ht="39" customHeight="1">
      <c r="A123" s="2"/>
      <c r="B123" s="74">
        <v>116</v>
      </c>
      <c r="C123" s="60"/>
      <c r="D123" s="11"/>
      <c r="E123" s="10"/>
      <c r="F123" s="11"/>
      <c r="G123" s="11"/>
      <c r="H123" s="61"/>
      <c r="I123" s="11"/>
      <c r="J123" s="38" t="b">
        <f t="shared" si="23"/>
        <v>0</v>
      </c>
      <c r="K123" s="67"/>
      <c r="L123" s="42" t="str">
        <f t="shared" si="12"/>
        <v/>
      </c>
      <c r="M123" s="41" t="str">
        <f t="shared" si="13"/>
        <v/>
      </c>
      <c r="N123" s="13"/>
      <c r="O123" s="45">
        <f t="shared" si="14"/>
        <v>0</v>
      </c>
      <c r="P123" s="45">
        <v>25700</v>
      </c>
      <c r="Q123" s="46">
        <f t="shared" si="15"/>
        <v>0</v>
      </c>
      <c r="R123" s="54" t="str">
        <f t="shared" si="16"/>
        <v/>
      </c>
      <c r="S123" s="55" t="str">
        <f t="shared" si="17"/>
        <v/>
      </c>
      <c r="T123" s="55" t="str">
        <f t="shared" si="18"/>
        <v/>
      </c>
      <c r="U123" s="56" t="str">
        <f t="shared" si="19"/>
        <v/>
      </c>
      <c r="V123" s="7"/>
      <c r="W123" s="8"/>
      <c r="X123" s="57" t="str">
        <f t="shared" si="20"/>
        <v/>
      </c>
      <c r="Y123" s="7"/>
      <c r="Z123" s="58" t="str">
        <f t="shared" si="21"/>
        <v/>
      </c>
      <c r="AA123" s="58">
        <f t="shared" si="22"/>
        <v>12</v>
      </c>
    </row>
    <row r="124" spans="1:27" ht="39" customHeight="1">
      <c r="A124" s="2"/>
      <c r="B124" s="74">
        <v>117</v>
      </c>
      <c r="C124" s="60"/>
      <c r="D124" s="11"/>
      <c r="E124" s="10"/>
      <c r="F124" s="11"/>
      <c r="G124" s="11"/>
      <c r="H124" s="61"/>
      <c r="I124" s="11"/>
      <c r="J124" s="38" t="b">
        <f t="shared" si="23"/>
        <v>0</v>
      </c>
      <c r="K124" s="67"/>
      <c r="L124" s="42" t="str">
        <f t="shared" si="12"/>
        <v/>
      </c>
      <c r="M124" s="41" t="str">
        <f t="shared" si="13"/>
        <v/>
      </c>
      <c r="N124" s="13"/>
      <c r="O124" s="45">
        <f t="shared" si="14"/>
        <v>0</v>
      </c>
      <c r="P124" s="45">
        <v>25700</v>
      </c>
      <c r="Q124" s="46">
        <f t="shared" si="15"/>
        <v>0</v>
      </c>
      <c r="R124" s="54" t="str">
        <f t="shared" si="16"/>
        <v/>
      </c>
      <c r="S124" s="55" t="str">
        <f t="shared" si="17"/>
        <v/>
      </c>
      <c r="T124" s="55" t="str">
        <f t="shared" si="18"/>
        <v/>
      </c>
      <c r="U124" s="56" t="str">
        <f t="shared" si="19"/>
        <v/>
      </c>
      <c r="V124" s="7"/>
      <c r="W124" s="8"/>
      <c r="X124" s="57" t="str">
        <f t="shared" si="20"/>
        <v/>
      </c>
      <c r="Y124" s="7"/>
      <c r="Z124" s="58" t="str">
        <f t="shared" si="21"/>
        <v/>
      </c>
      <c r="AA124" s="58">
        <f t="shared" si="22"/>
        <v>12</v>
      </c>
    </row>
    <row r="125" spans="1:27" ht="39" customHeight="1">
      <c r="A125" s="2"/>
      <c r="B125" s="74">
        <v>118</v>
      </c>
      <c r="C125" s="60"/>
      <c r="D125" s="11"/>
      <c r="E125" s="10"/>
      <c r="F125" s="11"/>
      <c r="G125" s="11"/>
      <c r="H125" s="61"/>
      <c r="I125" s="11"/>
      <c r="J125" s="38" t="b">
        <f t="shared" si="23"/>
        <v>0</v>
      </c>
      <c r="K125" s="67"/>
      <c r="L125" s="42" t="str">
        <f t="shared" si="12"/>
        <v/>
      </c>
      <c r="M125" s="41" t="str">
        <f t="shared" si="13"/>
        <v/>
      </c>
      <c r="N125" s="13"/>
      <c r="O125" s="45">
        <f t="shared" si="14"/>
        <v>0</v>
      </c>
      <c r="P125" s="45">
        <v>25700</v>
      </c>
      <c r="Q125" s="46">
        <f t="shared" si="15"/>
        <v>0</v>
      </c>
      <c r="R125" s="54" t="str">
        <f t="shared" si="16"/>
        <v/>
      </c>
      <c r="S125" s="55" t="str">
        <f t="shared" si="17"/>
        <v/>
      </c>
      <c r="T125" s="55" t="str">
        <f t="shared" si="18"/>
        <v/>
      </c>
      <c r="U125" s="56" t="str">
        <f t="shared" si="19"/>
        <v/>
      </c>
      <c r="V125" s="7"/>
      <c r="W125" s="8"/>
      <c r="X125" s="57" t="str">
        <f t="shared" si="20"/>
        <v/>
      </c>
      <c r="Y125" s="7"/>
      <c r="Z125" s="58" t="str">
        <f t="shared" si="21"/>
        <v/>
      </c>
      <c r="AA125" s="58">
        <f t="shared" si="22"/>
        <v>12</v>
      </c>
    </row>
    <row r="126" spans="1:27" ht="39" customHeight="1">
      <c r="A126" s="2"/>
      <c r="B126" s="74">
        <v>119</v>
      </c>
      <c r="C126" s="60"/>
      <c r="D126" s="11"/>
      <c r="E126" s="10"/>
      <c r="F126" s="11"/>
      <c r="G126" s="11"/>
      <c r="H126" s="61"/>
      <c r="I126" s="11"/>
      <c r="J126" s="38" t="b">
        <f t="shared" si="23"/>
        <v>0</v>
      </c>
      <c r="K126" s="67"/>
      <c r="L126" s="42" t="str">
        <f t="shared" si="12"/>
        <v/>
      </c>
      <c r="M126" s="41" t="str">
        <f t="shared" si="13"/>
        <v/>
      </c>
      <c r="N126" s="13"/>
      <c r="O126" s="45">
        <f t="shared" si="14"/>
        <v>0</v>
      </c>
      <c r="P126" s="45">
        <v>25700</v>
      </c>
      <c r="Q126" s="46">
        <f t="shared" si="15"/>
        <v>0</v>
      </c>
      <c r="R126" s="54" t="str">
        <f t="shared" si="16"/>
        <v/>
      </c>
      <c r="S126" s="55" t="str">
        <f t="shared" si="17"/>
        <v/>
      </c>
      <c r="T126" s="55" t="str">
        <f t="shared" si="18"/>
        <v/>
      </c>
      <c r="U126" s="56" t="str">
        <f t="shared" si="19"/>
        <v/>
      </c>
      <c r="V126" s="7"/>
      <c r="W126" s="8"/>
      <c r="X126" s="57" t="str">
        <f t="shared" si="20"/>
        <v/>
      </c>
      <c r="Y126" s="7"/>
      <c r="Z126" s="58" t="str">
        <f t="shared" si="21"/>
        <v/>
      </c>
      <c r="AA126" s="58">
        <f t="shared" si="22"/>
        <v>12</v>
      </c>
    </row>
    <row r="127" spans="1:27" ht="39" customHeight="1">
      <c r="A127" s="2"/>
      <c r="B127" s="74">
        <v>120</v>
      </c>
      <c r="C127" s="60"/>
      <c r="D127" s="11"/>
      <c r="E127" s="10"/>
      <c r="F127" s="11"/>
      <c r="G127" s="11"/>
      <c r="H127" s="61"/>
      <c r="I127" s="11"/>
      <c r="J127" s="38" t="b">
        <f t="shared" si="23"/>
        <v>0</v>
      </c>
      <c r="K127" s="67"/>
      <c r="L127" s="42" t="str">
        <f t="shared" si="12"/>
        <v/>
      </c>
      <c r="M127" s="41" t="str">
        <f t="shared" si="13"/>
        <v/>
      </c>
      <c r="N127" s="13"/>
      <c r="O127" s="45">
        <f t="shared" si="14"/>
        <v>0</v>
      </c>
      <c r="P127" s="45">
        <v>25700</v>
      </c>
      <c r="Q127" s="46">
        <f t="shared" si="15"/>
        <v>0</v>
      </c>
      <c r="R127" s="54" t="str">
        <f t="shared" si="16"/>
        <v/>
      </c>
      <c r="S127" s="55" t="str">
        <f t="shared" si="17"/>
        <v/>
      </c>
      <c r="T127" s="55" t="str">
        <f t="shared" si="18"/>
        <v/>
      </c>
      <c r="U127" s="56" t="str">
        <f t="shared" si="19"/>
        <v/>
      </c>
      <c r="V127" s="7"/>
      <c r="W127" s="8"/>
      <c r="X127" s="57" t="str">
        <f t="shared" si="20"/>
        <v/>
      </c>
      <c r="Y127" s="7"/>
      <c r="Z127" s="58" t="str">
        <f t="shared" si="21"/>
        <v/>
      </c>
      <c r="AA127" s="58">
        <f t="shared" si="22"/>
        <v>12</v>
      </c>
    </row>
    <row r="128" spans="1:27" ht="39" customHeight="1">
      <c r="A128" s="2"/>
      <c r="B128" s="74">
        <v>121</v>
      </c>
      <c r="C128" s="60"/>
      <c r="D128" s="11"/>
      <c r="E128" s="10"/>
      <c r="F128" s="11"/>
      <c r="G128" s="11"/>
      <c r="H128" s="61"/>
      <c r="I128" s="11"/>
      <c r="J128" s="38" t="b">
        <f t="shared" si="23"/>
        <v>0</v>
      </c>
      <c r="K128" s="67"/>
      <c r="L128" s="42" t="str">
        <f t="shared" si="12"/>
        <v/>
      </c>
      <c r="M128" s="41" t="str">
        <f t="shared" si="13"/>
        <v/>
      </c>
      <c r="N128" s="13"/>
      <c r="O128" s="45">
        <f t="shared" si="14"/>
        <v>0</v>
      </c>
      <c r="P128" s="45">
        <v>25700</v>
      </c>
      <c r="Q128" s="46">
        <f t="shared" si="15"/>
        <v>0</v>
      </c>
      <c r="R128" s="54" t="str">
        <f t="shared" si="16"/>
        <v/>
      </c>
      <c r="S128" s="55" t="str">
        <f t="shared" si="17"/>
        <v/>
      </c>
      <c r="T128" s="55" t="str">
        <f t="shared" si="18"/>
        <v/>
      </c>
      <c r="U128" s="56" t="str">
        <f t="shared" si="19"/>
        <v/>
      </c>
      <c r="V128" s="7"/>
      <c r="W128" s="8"/>
      <c r="X128" s="57" t="str">
        <f t="shared" si="20"/>
        <v/>
      </c>
      <c r="Y128" s="7"/>
      <c r="Z128" s="58" t="str">
        <f t="shared" si="21"/>
        <v/>
      </c>
      <c r="AA128" s="58">
        <f t="shared" si="22"/>
        <v>12</v>
      </c>
    </row>
    <row r="129" spans="1:27" s="100" customFormat="1" ht="39" customHeight="1">
      <c r="A129" s="3"/>
      <c r="B129" s="74">
        <v>122</v>
      </c>
      <c r="C129" s="60"/>
      <c r="D129" s="11"/>
      <c r="E129" s="10"/>
      <c r="F129" s="11"/>
      <c r="G129" s="11"/>
      <c r="H129" s="61"/>
      <c r="I129" s="11"/>
      <c r="J129" s="38" t="b">
        <f t="shared" si="23"/>
        <v>0</v>
      </c>
      <c r="K129" s="67"/>
      <c r="L129" s="42" t="str">
        <f t="shared" si="12"/>
        <v/>
      </c>
      <c r="M129" s="41" t="str">
        <f t="shared" si="13"/>
        <v/>
      </c>
      <c r="N129" s="13"/>
      <c r="O129" s="45">
        <f t="shared" si="14"/>
        <v>0</v>
      </c>
      <c r="P129" s="45">
        <v>25700</v>
      </c>
      <c r="Q129" s="46">
        <f t="shared" si="15"/>
        <v>0</v>
      </c>
      <c r="R129" s="54" t="str">
        <f t="shared" si="16"/>
        <v/>
      </c>
      <c r="S129" s="55" t="str">
        <f t="shared" si="17"/>
        <v/>
      </c>
      <c r="T129" s="55" t="str">
        <f t="shared" si="18"/>
        <v/>
      </c>
      <c r="U129" s="56" t="str">
        <f t="shared" si="19"/>
        <v/>
      </c>
      <c r="V129" s="7"/>
      <c r="W129" s="8"/>
      <c r="X129" s="57" t="str">
        <f t="shared" si="20"/>
        <v/>
      </c>
      <c r="Y129" s="7"/>
      <c r="Z129" s="58" t="str">
        <f t="shared" si="21"/>
        <v/>
      </c>
      <c r="AA129" s="58">
        <f t="shared" si="22"/>
        <v>12</v>
      </c>
    </row>
    <row r="130" spans="1:27" s="100" customFormat="1" ht="39" customHeight="1">
      <c r="A130" s="3"/>
      <c r="B130" s="74">
        <v>123</v>
      </c>
      <c r="C130" s="60"/>
      <c r="D130" s="11"/>
      <c r="E130" s="10"/>
      <c r="F130" s="11"/>
      <c r="G130" s="11"/>
      <c r="H130" s="61"/>
      <c r="I130" s="11"/>
      <c r="J130" s="38" t="b">
        <f t="shared" si="23"/>
        <v>0</v>
      </c>
      <c r="K130" s="67"/>
      <c r="L130" s="42" t="str">
        <f t="shared" si="12"/>
        <v/>
      </c>
      <c r="M130" s="41" t="str">
        <f t="shared" si="13"/>
        <v/>
      </c>
      <c r="N130" s="13"/>
      <c r="O130" s="45">
        <f t="shared" si="14"/>
        <v>0</v>
      </c>
      <c r="P130" s="45">
        <v>25700</v>
      </c>
      <c r="Q130" s="46">
        <f t="shared" si="15"/>
        <v>0</v>
      </c>
      <c r="R130" s="54" t="str">
        <f t="shared" si="16"/>
        <v/>
      </c>
      <c r="S130" s="55" t="str">
        <f t="shared" si="17"/>
        <v/>
      </c>
      <c r="T130" s="55" t="str">
        <f t="shared" si="18"/>
        <v/>
      </c>
      <c r="U130" s="56" t="str">
        <f t="shared" si="19"/>
        <v/>
      </c>
      <c r="V130" s="7"/>
      <c r="W130" s="8"/>
      <c r="X130" s="57" t="str">
        <f t="shared" si="20"/>
        <v/>
      </c>
      <c r="Y130" s="7"/>
      <c r="Z130" s="58" t="str">
        <f t="shared" si="21"/>
        <v/>
      </c>
      <c r="AA130" s="58">
        <f t="shared" si="22"/>
        <v>12</v>
      </c>
    </row>
    <row r="131" spans="1:27" s="100" customFormat="1" ht="39" customHeight="1">
      <c r="A131" s="3"/>
      <c r="B131" s="74">
        <v>124</v>
      </c>
      <c r="C131" s="60"/>
      <c r="D131" s="11"/>
      <c r="E131" s="10"/>
      <c r="F131" s="11"/>
      <c r="G131" s="11"/>
      <c r="H131" s="61"/>
      <c r="I131" s="11"/>
      <c r="J131" s="38" t="b">
        <f t="shared" si="23"/>
        <v>0</v>
      </c>
      <c r="K131" s="67"/>
      <c r="L131" s="42" t="str">
        <f t="shared" si="12"/>
        <v/>
      </c>
      <c r="M131" s="41" t="str">
        <f t="shared" si="13"/>
        <v/>
      </c>
      <c r="N131" s="13"/>
      <c r="O131" s="45">
        <f t="shared" si="14"/>
        <v>0</v>
      </c>
      <c r="P131" s="45">
        <v>25700</v>
      </c>
      <c r="Q131" s="46">
        <f t="shared" si="15"/>
        <v>0</v>
      </c>
      <c r="R131" s="54" t="str">
        <f t="shared" si="16"/>
        <v/>
      </c>
      <c r="S131" s="55" t="str">
        <f t="shared" si="17"/>
        <v/>
      </c>
      <c r="T131" s="55" t="str">
        <f t="shared" si="18"/>
        <v/>
      </c>
      <c r="U131" s="56" t="str">
        <f t="shared" si="19"/>
        <v/>
      </c>
      <c r="V131" s="7"/>
      <c r="W131" s="8"/>
      <c r="X131" s="57" t="str">
        <f t="shared" si="20"/>
        <v/>
      </c>
      <c r="Y131" s="7"/>
      <c r="Z131" s="58" t="str">
        <f t="shared" si="21"/>
        <v/>
      </c>
      <c r="AA131" s="58">
        <f t="shared" si="22"/>
        <v>12</v>
      </c>
    </row>
    <row r="132" spans="1:27" s="100" customFormat="1" ht="39" customHeight="1">
      <c r="A132" s="3"/>
      <c r="B132" s="74">
        <v>125</v>
      </c>
      <c r="C132" s="60"/>
      <c r="D132" s="11"/>
      <c r="E132" s="10"/>
      <c r="F132" s="11"/>
      <c r="G132" s="11"/>
      <c r="H132" s="61"/>
      <c r="I132" s="11"/>
      <c r="J132" s="38" t="b">
        <f t="shared" si="23"/>
        <v>0</v>
      </c>
      <c r="K132" s="67"/>
      <c r="L132" s="42" t="str">
        <f t="shared" si="12"/>
        <v/>
      </c>
      <c r="M132" s="41" t="str">
        <f t="shared" si="13"/>
        <v/>
      </c>
      <c r="N132" s="13"/>
      <c r="O132" s="45">
        <f t="shared" si="14"/>
        <v>0</v>
      </c>
      <c r="P132" s="45">
        <v>25700</v>
      </c>
      <c r="Q132" s="46">
        <f t="shared" si="15"/>
        <v>0</v>
      </c>
      <c r="R132" s="54" t="str">
        <f t="shared" si="16"/>
        <v/>
      </c>
      <c r="S132" s="55" t="str">
        <f t="shared" si="17"/>
        <v/>
      </c>
      <c r="T132" s="55" t="str">
        <f t="shared" si="18"/>
        <v/>
      </c>
      <c r="U132" s="56" t="str">
        <f t="shared" si="19"/>
        <v/>
      </c>
      <c r="V132" s="7"/>
      <c r="W132" s="8"/>
      <c r="X132" s="57" t="str">
        <f t="shared" si="20"/>
        <v/>
      </c>
      <c r="Y132" s="7"/>
      <c r="Z132" s="58" t="str">
        <f t="shared" si="21"/>
        <v/>
      </c>
      <c r="AA132" s="58">
        <f t="shared" si="22"/>
        <v>12</v>
      </c>
    </row>
    <row r="133" spans="1:27" s="100" customFormat="1" ht="39" customHeight="1">
      <c r="A133" s="3"/>
      <c r="B133" s="74">
        <v>126</v>
      </c>
      <c r="C133" s="60"/>
      <c r="D133" s="11"/>
      <c r="E133" s="10"/>
      <c r="F133" s="11"/>
      <c r="G133" s="11"/>
      <c r="H133" s="61"/>
      <c r="I133" s="11"/>
      <c r="J133" s="38" t="b">
        <f t="shared" si="23"/>
        <v>0</v>
      </c>
      <c r="K133" s="67"/>
      <c r="L133" s="42" t="str">
        <f t="shared" si="12"/>
        <v/>
      </c>
      <c r="M133" s="41" t="str">
        <f t="shared" si="13"/>
        <v/>
      </c>
      <c r="N133" s="13"/>
      <c r="O133" s="45">
        <f t="shared" si="14"/>
        <v>0</v>
      </c>
      <c r="P133" s="45">
        <v>25700</v>
      </c>
      <c r="Q133" s="46">
        <f t="shared" si="15"/>
        <v>0</v>
      </c>
      <c r="R133" s="54" t="str">
        <f t="shared" si="16"/>
        <v/>
      </c>
      <c r="S133" s="55" t="str">
        <f t="shared" si="17"/>
        <v/>
      </c>
      <c r="T133" s="55" t="str">
        <f t="shared" si="18"/>
        <v/>
      </c>
      <c r="U133" s="56" t="str">
        <f t="shared" si="19"/>
        <v/>
      </c>
      <c r="V133" s="7"/>
      <c r="W133" s="8"/>
      <c r="X133" s="57" t="str">
        <f t="shared" si="20"/>
        <v/>
      </c>
      <c r="Y133" s="7"/>
      <c r="Z133" s="58" t="str">
        <f t="shared" si="21"/>
        <v/>
      </c>
      <c r="AA133" s="58">
        <f t="shared" si="22"/>
        <v>12</v>
      </c>
    </row>
    <row r="134" spans="1:27" s="100" customFormat="1" ht="39" customHeight="1">
      <c r="A134" s="3"/>
      <c r="B134" s="74">
        <v>127</v>
      </c>
      <c r="C134" s="60"/>
      <c r="D134" s="11"/>
      <c r="E134" s="10"/>
      <c r="F134" s="11"/>
      <c r="G134" s="11"/>
      <c r="H134" s="61"/>
      <c r="I134" s="11"/>
      <c r="J134" s="38" t="b">
        <f t="shared" si="23"/>
        <v>0</v>
      </c>
      <c r="K134" s="67"/>
      <c r="L134" s="42" t="str">
        <f t="shared" si="12"/>
        <v/>
      </c>
      <c r="M134" s="41" t="str">
        <f t="shared" si="13"/>
        <v/>
      </c>
      <c r="N134" s="13"/>
      <c r="O134" s="45">
        <f t="shared" si="14"/>
        <v>0</v>
      </c>
      <c r="P134" s="45">
        <v>25700</v>
      </c>
      <c r="Q134" s="46">
        <f t="shared" si="15"/>
        <v>0</v>
      </c>
      <c r="R134" s="54" t="str">
        <f t="shared" si="16"/>
        <v/>
      </c>
      <c r="S134" s="55" t="str">
        <f t="shared" si="17"/>
        <v/>
      </c>
      <c r="T134" s="55" t="str">
        <f t="shared" si="18"/>
        <v/>
      </c>
      <c r="U134" s="56" t="str">
        <f t="shared" si="19"/>
        <v/>
      </c>
      <c r="V134" s="7"/>
      <c r="W134" s="8"/>
      <c r="X134" s="57" t="str">
        <f t="shared" si="20"/>
        <v/>
      </c>
      <c r="Y134" s="7"/>
      <c r="Z134" s="58" t="str">
        <f t="shared" si="21"/>
        <v/>
      </c>
      <c r="AA134" s="58">
        <f t="shared" si="22"/>
        <v>12</v>
      </c>
    </row>
    <row r="135" spans="1:27" s="100" customFormat="1" ht="39" customHeight="1">
      <c r="A135" s="3"/>
      <c r="B135" s="74">
        <v>128</v>
      </c>
      <c r="C135" s="60"/>
      <c r="D135" s="11"/>
      <c r="E135" s="10"/>
      <c r="F135" s="11"/>
      <c r="G135" s="11"/>
      <c r="H135" s="61"/>
      <c r="I135" s="11"/>
      <c r="J135" s="38" t="b">
        <f t="shared" si="23"/>
        <v>0</v>
      </c>
      <c r="K135" s="67"/>
      <c r="L135" s="42" t="str">
        <f t="shared" si="12"/>
        <v/>
      </c>
      <c r="M135" s="41" t="str">
        <f t="shared" si="13"/>
        <v/>
      </c>
      <c r="N135" s="13"/>
      <c r="O135" s="45">
        <f t="shared" si="14"/>
        <v>0</v>
      </c>
      <c r="P135" s="45">
        <v>25700</v>
      </c>
      <c r="Q135" s="46">
        <f t="shared" si="15"/>
        <v>0</v>
      </c>
      <c r="R135" s="54" t="str">
        <f t="shared" si="16"/>
        <v/>
      </c>
      <c r="S135" s="55" t="str">
        <f t="shared" si="17"/>
        <v/>
      </c>
      <c r="T135" s="55" t="str">
        <f t="shared" si="18"/>
        <v/>
      </c>
      <c r="U135" s="56" t="str">
        <f t="shared" si="19"/>
        <v/>
      </c>
      <c r="V135" s="7"/>
      <c r="W135" s="8"/>
      <c r="X135" s="57" t="str">
        <f t="shared" si="20"/>
        <v/>
      </c>
      <c r="Y135" s="7"/>
      <c r="Z135" s="58" t="str">
        <f t="shared" si="21"/>
        <v/>
      </c>
      <c r="AA135" s="58">
        <f t="shared" si="22"/>
        <v>12</v>
      </c>
    </row>
    <row r="136" spans="1:27" s="100" customFormat="1" ht="39" customHeight="1">
      <c r="A136" s="3"/>
      <c r="B136" s="74">
        <v>129</v>
      </c>
      <c r="C136" s="60"/>
      <c r="D136" s="11"/>
      <c r="E136" s="10"/>
      <c r="F136" s="11"/>
      <c r="G136" s="11"/>
      <c r="H136" s="61"/>
      <c r="I136" s="11"/>
      <c r="J136" s="38" t="b">
        <f t="shared" si="23"/>
        <v>0</v>
      </c>
      <c r="K136" s="67"/>
      <c r="L136" s="42" t="str">
        <f t="shared" si="12"/>
        <v/>
      </c>
      <c r="M136" s="41" t="str">
        <f t="shared" si="13"/>
        <v/>
      </c>
      <c r="N136" s="13"/>
      <c r="O136" s="45">
        <f t="shared" si="14"/>
        <v>0</v>
      </c>
      <c r="P136" s="45">
        <v>25700</v>
      </c>
      <c r="Q136" s="46">
        <f t="shared" si="15"/>
        <v>0</v>
      </c>
      <c r="R136" s="54" t="str">
        <f t="shared" si="16"/>
        <v/>
      </c>
      <c r="S136" s="55" t="str">
        <f t="shared" si="17"/>
        <v/>
      </c>
      <c r="T136" s="55" t="str">
        <f t="shared" si="18"/>
        <v/>
      </c>
      <c r="U136" s="56" t="str">
        <f t="shared" si="19"/>
        <v/>
      </c>
      <c r="V136" s="7"/>
      <c r="W136" s="8"/>
      <c r="X136" s="57" t="str">
        <f t="shared" si="20"/>
        <v/>
      </c>
      <c r="Y136" s="7"/>
      <c r="Z136" s="58" t="str">
        <f t="shared" si="21"/>
        <v/>
      </c>
      <c r="AA136" s="58">
        <f t="shared" si="22"/>
        <v>12</v>
      </c>
    </row>
    <row r="137" spans="1:27" s="100" customFormat="1" ht="39" customHeight="1">
      <c r="A137" s="3"/>
      <c r="B137" s="74">
        <v>130</v>
      </c>
      <c r="C137" s="60"/>
      <c r="D137" s="11"/>
      <c r="E137" s="10"/>
      <c r="F137" s="11"/>
      <c r="G137" s="11"/>
      <c r="H137" s="61"/>
      <c r="I137" s="11"/>
      <c r="J137" s="38" t="b">
        <f t="shared" si="23"/>
        <v>0</v>
      </c>
      <c r="K137" s="67"/>
      <c r="L137" s="42" t="str">
        <f t="shared" ref="L137:L200" si="24">IF(SUM(T137:U137,X137,Y137:Y137)=0,"",SUM(T137:U137,X137,Y137:Y137))</f>
        <v/>
      </c>
      <c r="M137" s="41" t="str">
        <f t="shared" ref="M137:M200" si="25">IF(L137="","",ROUNDDOWN(K137/L137,0))</f>
        <v/>
      </c>
      <c r="N137" s="13"/>
      <c r="O137" s="45">
        <f t="shared" ref="O137:O200" si="26">SUM(M137:N137)</f>
        <v>0</v>
      </c>
      <c r="P137" s="45">
        <v>25700</v>
      </c>
      <c r="Q137" s="46">
        <f t="shared" ref="Q137:Q200" si="27">IF(J137="対象",IF(O137&gt;P137,P137,O137),0)</f>
        <v>0</v>
      </c>
      <c r="R137" s="54" t="str">
        <f t="shared" ref="R137:R200" si="28">IF(H137="在園",(YEAR($R$3)-YEAR(F137))*12+MONTH($R$3)-MONTH(F137)+1,"")</f>
        <v/>
      </c>
      <c r="S137" s="55" t="str">
        <f t="shared" ref="S137:S200" si="29">IF(R137&gt;12,"",R137)</f>
        <v/>
      </c>
      <c r="T137" s="55" t="str">
        <f t="shared" ref="T137:T200" si="30">IF(H137="在園",IF(R137&gt;12,12,R137),"")</f>
        <v/>
      </c>
      <c r="U137" s="56" t="str">
        <f t="shared" ref="U137:U200" si="31">IF(H137="在園のまま市内へ転入",AA137,"")</f>
        <v/>
      </c>
      <c r="V137" s="7"/>
      <c r="W137" s="8"/>
      <c r="X137" s="57" t="str">
        <f t="shared" ref="X137:X200" si="32">IF(AND(OR(H137="休園",H137="復園"),SUM(V137+W137)&gt;0),SUM(V137+W137),"")</f>
        <v/>
      </c>
      <c r="Y137" s="7"/>
      <c r="Z137" s="58" t="str">
        <f t="shared" ref="Z137:Z200" si="33">IF(H137="在園のまま市内へ転入",(YEAR($R$3)-YEAR(G137))*12+MONTH($R$3)-MONTH(G137)+1,"")</f>
        <v/>
      </c>
      <c r="AA137" s="58">
        <f t="shared" ref="AA137:AA200" si="34">IF(Z137&gt;12,12,Z137)</f>
        <v>12</v>
      </c>
    </row>
    <row r="138" spans="1:27" s="100" customFormat="1" ht="39" customHeight="1">
      <c r="A138" s="3"/>
      <c r="B138" s="74">
        <v>131</v>
      </c>
      <c r="C138" s="60"/>
      <c r="D138" s="11"/>
      <c r="E138" s="10"/>
      <c r="F138" s="11"/>
      <c r="G138" s="11"/>
      <c r="H138" s="61"/>
      <c r="I138" s="11"/>
      <c r="J138" s="38" t="b">
        <f t="shared" ref="J138:J201" si="35">IF(OR(H138="在園",H138="在園のまま市内へ転入",H138="復園",H138="その他1（支給対象）"),"対象",IF(OR(H138="退園",H138="在園のまま市外へ転出",H138="休園",H138="入園キャンセル",H138="その他２（支給対象外）"),"対象外"))</f>
        <v>0</v>
      </c>
      <c r="K138" s="67"/>
      <c r="L138" s="42" t="str">
        <f t="shared" si="24"/>
        <v/>
      </c>
      <c r="M138" s="41" t="str">
        <f t="shared" si="25"/>
        <v/>
      </c>
      <c r="N138" s="13"/>
      <c r="O138" s="45">
        <f t="shared" si="26"/>
        <v>0</v>
      </c>
      <c r="P138" s="45">
        <v>25700</v>
      </c>
      <c r="Q138" s="46">
        <f t="shared" si="27"/>
        <v>0</v>
      </c>
      <c r="R138" s="54" t="str">
        <f t="shared" si="28"/>
        <v/>
      </c>
      <c r="S138" s="55" t="str">
        <f t="shared" si="29"/>
        <v/>
      </c>
      <c r="T138" s="55" t="str">
        <f t="shared" si="30"/>
        <v/>
      </c>
      <c r="U138" s="56" t="str">
        <f t="shared" si="31"/>
        <v/>
      </c>
      <c r="V138" s="7"/>
      <c r="W138" s="8"/>
      <c r="X138" s="57" t="str">
        <f t="shared" si="32"/>
        <v/>
      </c>
      <c r="Y138" s="7"/>
      <c r="Z138" s="58" t="str">
        <f t="shared" si="33"/>
        <v/>
      </c>
      <c r="AA138" s="58">
        <f t="shared" si="34"/>
        <v>12</v>
      </c>
    </row>
    <row r="139" spans="1:27" s="100" customFormat="1" ht="39" customHeight="1">
      <c r="A139" s="3"/>
      <c r="B139" s="74">
        <v>132</v>
      </c>
      <c r="C139" s="60"/>
      <c r="D139" s="11"/>
      <c r="E139" s="10"/>
      <c r="F139" s="11"/>
      <c r="G139" s="11"/>
      <c r="H139" s="61"/>
      <c r="I139" s="11"/>
      <c r="J139" s="38" t="b">
        <f t="shared" si="35"/>
        <v>0</v>
      </c>
      <c r="K139" s="67"/>
      <c r="L139" s="42" t="str">
        <f t="shared" si="24"/>
        <v/>
      </c>
      <c r="M139" s="41" t="str">
        <f t="shared" si="25"/>
        <v/>
      </c>
      <c r="N139" s="13"/>
      <c r="O139" s="45">
        <f t="shared" si="26"/>
        <v>0</v>
      </c>
      <c r="P139" s="45">
        <v>25700</v>
      </c>
      <c r="Q139" s="46">
        <f t="shared" si="27"/>
        <v>0</v>
      </c>
      <c r="R139" s="54" t="str">
        <f t="shared" si="28"/>
        <v/>
      </c>
      <c r="S139" s="55" t="str">
        <f t="shared" si="29"/>
        <v/>
      </c>
      <c r="T139" s="55" t="str">
        <f t="shared" si="30"/>
        <v/>
      </c>
      <c r="U139" s="56" t="str">
        <f t="shared" si="31"/>
        <v/>
      </c>
      <c r="V139" s="7"/>
      <c r="W139" s="8"/>
      <c r="X139" s="57" t="str">
        <f t="shared" si="32"/>
        <v/>
      </c>
      <c r="Y139" s="7"/>
      <c r="Z139" s="58" t="str">
        <f t="shared" si="33"/>
        <v/>
      </c>
      <c r="AA139" s="58">
        <f t="shared" si="34"/>
        <v>12</v>
      </c>
    </row>
    <row r="140" spans="1:27" s="100" customFormat="1" ht="39" customHeight="1">
      <c r="A140" s="3"/>
      <c r="B140" s="74">
        <v>133</v>
      </c>
      <c r="C140" s="60"/>
      <c r="D140" s="11"/>
      <c r="E140" s="10"/>
      <c r="F140" s="11"/>
      <c r="G140" s="11"/>
      <c r="H140" s="61"/>
      <c r="I140" s="11"/>
      <c r="J140" s="38" t="b">
        <f t="shared" si="35"/>
        <v>0</v>
      </c>
      <c r="K140" s="67"/>
      <c r="L140" s="42" t="str">
        <f t="shared" si="24"/>
        <v/>
      </c>
      <c r="M140" s="41" t="str">
        <f t="shared" si="25"/>
        <v/>
      </c>
      <c r="N140" s="13"/>
      <c r="O140" s="45">
        <f t="shared" si="26"/>
        <v>0</v>
      </c>
      <c r="P140" s="45">
        <v>25700</v>
      </c>
      <c r="Q140" s="46">
        <f t="shared" si="27"/>
        <v>0</v>
      </c>
      <c r="R140" s="54" t="str">
        <f t="shared" si="28"/>
        <v/>
      </c>
      <c r="S140" s="55" t="str">
        <f t="shared" si="29"/>
        <v/>
      </c>
      <c r="T140" s="55" t="str">
        <f t="shared" si="30"/>
        <v/>
      </c>
      <c r="U140" s="56" t="str">
        <f t="shared" si="31"/>
        <v/>
      </c>
      <c r="V140" s="7"/>
      <c r="W140" s="8"/>
      <c r="X140" s="57" t="str">
        <f t="shared" si="32"/>
        <v/>
      </c>
      <c r="Y140" s="7"/>
      <c r="Z140" s="58" t="str">
        <f t="shared" si="33"/>
        <v/>
      </c>
      <c r="AA140" s="58">
        <f t="shared" si="34"/>
        <v>12</v>
      </c>
    </row>
    <row r="141" spans="1:27" s="100" customFormat="1" ht="39" customHeight="1">
      <c r="A141" s="3"/>
      <c r="B141" s="74">
        <v>134</v>
      </c>
      <c r="C141" s="60"/>
      <c r="D141" s="11"/>
      <c r="E141" s="10"/>
      <c r="F141" s="11"/>
      <c r="G141" s="11"/>
      <c r="H141" s="61"/>
      <c r="I141" s="11"/>
      <c r="J141" s="38" t="b">
        <f t="shared" si="35"/>
        <v>0</v>
      </c>
      <c r="K141" s="67"/>
      <c r="L141" s="42" t="str">
        <f t="shared" si="24"/>
        <v/>
      </c>
      <c r="M141" s="41" t="str">
        <f t="shared" si="25"/>
        <v/>
      </c>
      <c r="N141" s="13"/>
      <c r="O141" s="45">
        <f t="shared" si="26"/>
        <v>0</v>
      </c>
      <c r="P141" s="45">
        <v>25700</v>
      </c>
      <c r="Q141" s="46">
        <f t="shared" si="27"/>
        <v>0</v>
      </c>
      <c r="R141" s="54" t="str">
        <f t="shared" si="28"/>
        <v/>
      </c>
      <c r="S141" s="55" t="str">
        <f t="shared" si="29"/>
        <v/>
      </c>
      <c r="T141" s="55" t="str">
        <f t="shared" si="30"/>
        <v/>
      </c>
      <c r="U141" s="56" t="str">
        <f t="shared" si="31"/>
        <v/>
      </c>
      <c r="V141" s="7"/>
      <c r="W141" s="8"/>
      <c r="X141" s="57" t="str">
        <f t="shared" si="32"/>
        <v/>
      </c>
      <c r="Y141" s="7"/>
      <c r="Z141" s="58" t="str">
        <f t="shared" si="33"/>
        <v/>
      </c>
      <c r="AA141" s="58">
        <f t="shared" si="34"/>
        <v>12</v>
      </c>
    </row>
    <row r="142" spans="1:27" s="100" customFormat="1" ht="39" customHeight="1">
      <c r="A142" s="3"/>
      <c r="B142" s="74">
        <v>135</v>
      </c>
      <c r="C142" s="60"/>
      <c r="D142" s="11"/>
      <c r="E142" s="10"/>
      <c r="F142" s="11"/>
      <c r="G142" s="11"/>
      <c r="H142" s="61"/>
      <c r="I142" s="11"/>
      <c r="J142" s="38" t="b">
        <f t="shared" si="35"/>
        <v>0</v>
      </c>
      <c r="K142" s="67"/>
      <c r="L142" s="42" t="str">
        <f t="shared" si="24"/>
        <v/>
      </c>
      <c r="M142" s="41" t="str">
        <f t="shared" si="25"/>
        <v/>
      </c>
      <c r="N142" s="13"/>
      <c r="O142" s="45">
        <f t="shared" si="26"/>
        <v>0</v>
      </c>
      <c r="P142" s="45">
        <v>25700</v>
      </c>
      <c r="Q142" s="46">
        <f t="shared" si="27"/>
        <v>0</v>
      </c>
      <c r="R142" s="54" t="str">
        <f t="shared" si="28"/>
        <v/>
      </c>
      <c r="S142" s="55" t="str">
        <f t="shared" si="29"/>
        <v/>
      </c>
      <c r="T142" s="55" t="str">
        <f t="shared" si="30"/>
        <v/>
      </c>
      <c r="U142" s="56" t="str">
        <f t="shared" si="31"/>
        <v/>
      </c>
      <c r="V142" s="7"/>
      <c r="W142" s="8"/>
      <c r="X142" s="57" t="str">
        <f t="shared" si="32"/>
        <v/>
      </c>
      <c r="Y142" s="7"/>
      <c r="Z142" s="58" t="str">
        <f t="shared" si="33"/>
        <v/>
      </c>
      <c r="AA142" s="58">
        <f t="shared" si="34"/>
        <v>12</v>
      </c>
    </row>
    <row r="143" spans="1:27" s="100" customFormat="1" ht="39" customHeight="1">
      <c r="A143" s="3"/>
      <c r="B143" s="74">
        <v>136</v>
      </c>
      <c r="C143" s="60"/>
      <c r="D143" s="11"/>
      <c r="E143" s="10"/>
      <c r="F143" s="11"/>
      <c r="G143" s="11"/>
      <c r="H143" s="61"/>
      <c r="I143" s="11"/>
      <c r="J143" s="38" t="b">
        <f t="shared" si="35"/>
        <v>0</v>
      </c>
      <c r="K143" s="67"/>
      <c r="L143" s="42" t="str">
        <f t="shared" si="24"/>
        <v/>
      </c>
      <c r="M143" s="41" t="str">
        <f t="shared" si="25"/>
        <v/>
      </c>
      <c r="N143" s="13"/>
      <c r="O143" s="45">
        <f t="shared" si="26"/>
        <v>0</v>
      </c>
      <c r="P143" s="45">
        <v>25700</v>
      </c>
      <c r="Q143" s="46">
        <f t="shared" si="27"/>
        <v>0</v>
      </c>
      <c r="R143" s="54" t="str">
        <f t="shared" si="28"/>
        <v/>
      </c>
      <c r="S143" s="55" t="str">
        <f t="shared" si="29"/>
        <v/>
      </c>
      <c r="T143" s="55" t="str">
        <f t="shared" si="30"/>
        <v/>
      </c>
      <c r="U143" s="56" t="str">
        <f t="shared" si="31"/>
        <v/>
      </c>
      <c r="V143" s="7"/>
      <c r="W143" s="8"/>
      <c r="X143" s="57" t="str">
        <f t="shared" si="32"/>
        <v/>
      </c>
      <c r="Y143" s="7"/>
      <c r="Z143" s="58" t="str">
        <f t="shared" si="33"/>
        <v/>
      </c>
      <c r="AA143" s="58">
        <f t="shared" si="34"/>
        <v>12</v>
      </c>
    </row>
    <row r="144" spans="1:27" s="100" customFormat="1" ht="39" customHeight="1">
      <c r="A144" s="3"/>
      <c r="B144" s="74">
        <v>137</v>
      </c>
      <c r="C144" s="60"/>
      <c r="D144" s="11"/>
      <c r="E144" s="10"/>
      <c r="F144" s="11"/>
      <c r="G144" s="11"/>
      <c r="H144" s="61"/>
      <c r="I144" s="11"/>
      <c r="J144" s="38" t="b">
        <f t="shared" si="35"/>
        <v>0</v>
      </c>
      <c r="K144" s="67"/>
      <c r="L144" s="42" t="str">
        <f t="shared" si="24"/>
        <v/>
      </c>
      <c r="M144" s="41" t="str">
        <f t="shared" si="25"/>
        <v/>
      </c>
      <c r="N144" s="13"/>
      <c r="O144" s="45">
        <f t="shared" si="26"/>
        <v>0</v>
      </c>
      <c r="P144" s="45">
        <v>25700</v>
      </c>
      <c r="Q144" s="46">
        <f t="shared" si="27"/>
        <v>0</v>
      </c>
      <c r="R144" s="54" t="str">
        <f t="shared" si="28"/>
        <v/>
      </c>
      <c r="S144" s="55" t="str">
        <f t="shared" si="29"/>
        <v/>
      </c>
      <c r="T144" s="55" t="str">
        <f t="shared" si="30"/>
        <v/>
      </c>
      <c r="U144" s="56" t="str">
        <f t="shared" si="31"/>
        <v/>
      </c>
      <c r="V144" s="7"/>
      <c r="W144" s="8"/>
      <c r="X144" s="57" t="str">
        <f t="shared" si="32"/>
        <v/>
      </c>
      <c r="Y144" s="7"/>
      <c r="Z144" s="58" t="str">
        <f t="shared" si="33"/>
        <v/>
      </c>
      <c r="AA144" s="58">
        <f t="shared" si="34"/>
        <v>12</v>
      </c>
    </row>
    <row r="145" spans="1:27" s="100" customFormat="1" ht="39" customHeight="1">
      <c r="A145" s="3"/>
      <c r="B145" s="74">
        <v>138</v>
      </c>
      <c r="C145" s="60"/>
      <c r="D145" s="11"/>
      <c r="E145" s="10"/>
      <c r="F145" s="11"/>
      <c r="G145" s="11"/>
      <c r="H145" s="61"/>
      <c r="I145" s="11"/>
      <c r="J145" s="38" t="b">
        <f t="shared" si="35"/>
        <v>0</v>
      </c>
      <c r="K145" s="67"/>
      <c r="L145" s="42" t="str">
        <f t="shared" si="24"/>
        <v/>
      </c>
      <c r="M145" s="41" t="str">
        <f t="shared" si="25"/>
        <v/>
      </c>
      <c r="N145" s="13"/>
      <c r="O145" s="45">
        <f t="shared" si="26"/>
        <v>0</v>
      </c>
      <c r="P145" s="45">
        <v>25700</v>
      </c>
      <c r="Q145" s="46">
        <f t="shared" si="27"/>
        <v>0</v>
      </c>
      <c r="R145" s="54" t="str">
        <f t="shared" si="28"/>
        <v/>
      </c>
      <c r="S145" s="55" t="str">
        <f t="shared" si="29"/>
        <v/>
      </c>
      <c r="T145" s="55" t="str">
        <f t="shared" si="30"/>
        <v/>
      </c>
      <c r="U145" s="56" t="str">
        <f t="shared" si="31"/>
        <v/>
      </c>
      <c r="V145" s="7"/>
      <c r="W145" s="8"/>
      <c r="X145" s="57" t="str">
        <f t="shared" si="32"/>
        <v/>
      </c>
      <c r="Y145" s="7"/>
      <c r="Z145" s="58" t="str">
        <f t="shared" si="33"/>
        <v/>
      </c>
      <c r="AA145" s="58">
        <f t="shared" si="34"/>
        <v>12</v>
      </c>
    </row>
    <row r="146" spans="1:27" s="100" customFormat="1" ht="39" customHeight="1">
      <c r="A146" s="3"/>
      <c r="B146" s="74">
        <v>139</v>
      </c>
      <c r="C146" s="60"/>
      <c r="D146" s="11"/>
      <c r="E146" s="10"/>
      <c r="F146" s="11"/>
      <c r="G146" s="11"/>
      <c r="H146" s="61"/>
      <c r="I146" s="11"/>
      <c r="J146" s="38" t="b">
        <f t="shared" si="35"/>
        <v>0</v>
      </c>
      <c r="K146" s="67"/>
      <c r="L146" s="42" t="str">
        <f t="shared" si="24"/>
        <v/>
      </c>
      <c r="M146" s="41" t="str">
        <f t="shared" si="25"/>
        <v/>
      </c>
      <c r="N146" s="13"/>
      <c r="O146" s="45">
        <f t="shared" si="26"/>
        <v>0</v>
      </c>
      <c r="P146" s="45">
        <v>25700</v>
      </c>
      <c r="Q146" s="46">
        <f t="shared" si="27"/>
        <v>0</v>
      </c>
      <c r="R146" s="54" t="str">
        <f t="shared" si="28"/>
        <v/>
      </c>
      <c r="S146" s="55" t="str">
        <f t="shared" si="29"/>
        <v/>
      </c>
      <c r="T146" s="55" t="str">
        <f t="shared" si="30"/>
        <v/>
      </c>
      <c r="U146" s="56" t="str">
        <f t="shared" si="31"/>
        <v/>
      </c>
      <c r="V146" s="7"/>
      <c r="W146" s="8"/>
      <c r="X146" s="57" t="str">
        <f t="shared" si="32"/>
        <v/>
      </c>
      <c r="Y146" s="7"/>
      <c r="Z146" s="58" t="str">
        <f t="shared" si="33"/>
        <v/>
      </c>
      <c r="AA146" s="58">
        <f t="shared" si="34"/>
        <v>12</v>
      </c>
    </row>
    <row r="147" spans="1:27" s="100" customFormat="1" ht="39" customHeight="1">
      <c r="A147" s="3"/>
      <c r="B147" s="74">
        <v>140</v>
      </c>
      <c r="C147" s="60"/>
      <c r="D147" s="11"/>
      <c r="E147" s="10"/>
      <c r="F147" s="11"/>
      <c r="G147" s="11"/>
      <c r="H147" s="61"/>
      <c r="I147" s="11"/>
      <c r="J147" s="38" t="b">
        <f t="shared" si="35"/>
        <v>0</v>
      </c>
      <c r="K147" s="67"/>
      <c r="L147" s="42" t="str">
        <f t="shared" si="24"/>
        <v/>
      </c>
      <c r="M147" s="41" t="str">
        <f t="shared" si="25"/>
        <v/>
      </c>
      <c r="N147" s="13"/>
      <c r="O147" s="45">
        <f t="shared" si="26"/>
        <v>0</v>
      </c>
      <c r="P147" s="45">
        <v>25700</v>
      </c>
      <c r="Q147" s="46">
        <f t="shared" si="27"/>
        <v>0</v>
      </c>
      <c r="R147" s="54" t="str">
        <f t="shared" si="28"/>
        <v/>
      </c>
      <c r="S147" s="55" t="str">
        <f t="shared" si="29"/>
        <v/>
      </c>
      <c r="T147" s="55" t="str">
        <f t="shared" si="30"/>
        <v/>
      </c>
      <c r="U147" s="56" t="str">
        <f t="shared" si="31"/>
        <v/>
      </c>
      <c r="V147" s="7"/>
      <c r="W147" s="8"/>
      <c r="X147" s="57" t="str">
        <f t="shared" si="32"/>
        <v/>
      </c>
      <c r="Y147" s="7"/>
      <c r="Z147" s="58" t="str">
        <f t="shared" si="33"/>
        <v/>
      </c>
      <c r="AA147" s="58">
        <f t="shared" si="34"/>
        <v>12</v>
      </c>
    </row>
    <row r="148" spans="1:27" s="100" customFormat="1" ht="39" customHeight="1">
      <c r="A148" s="3"/>
      <c r="B148" s="74">
        <v>141</v>
      </c>
      <c r="C148" s="60"/>
      <c r="D148" s="11"/>
      <c r="E148" s="10"/>
      <c r="F148" s="11"/>
      <c r="G148" s="11"/>
      <c r="H148" s="61"/>
      <c r="I148" s="11"/>
      <c r="J148" s="38" t="b">
        <f t="shared" si="35"/>
        <v>0</v>
      </c>
      <c r="K148" s="67"/>
      <c r="L148" s="42" t="str">
        <f t="shared" si="24"/>
        <v/>
      </c>
      <c r="M148" s="41" t="str">
        <f t="shared" si="25"/>
        <v/>
      </c>
      <c r="N148" s="13"/>
      <c r="O148" s="45">
        <f t="shared" si="26"/>
        <v>0</v>
      </c>
      <c r="P148" s="45">
        <v>25700</v>
      </c>
      <c r="Q148" s="46">
        <f t="shared" si="27"/>
        <v>0</v>
      </c>
      <c r="R148" s="54" t="str">
        <f t="shared" si="28"/>
        <v/>
      </c>
      <c r="S148" s="55" t="str">
        <f t="shared" si="29"/>
        <v/>
      </c>
      <c r="T148" s="55" t="str">
        <f t="shared" si="30"/>
        <v/>
      </c>
      <c r="U148" s="56" t="str">
        <f t="shared" si="31"/>
        <v/>
      </c>
      <c r="V148" s="7"/>
      <c r="W148" s="8"/>
      <c r="X148" s="57" t="str">
        <f t="shared" si="32"/>
        <v/>
      </c>
      <c r="Y148" s="7"/>
      <c r="Z148" s="58" t="str">
        <f t="shared" si="33"/>
        <v/>
      </c>
      <c r="AA148" s="58">
        <f t="shared" si="34"/>
        <v>12</v>
      </c>
    </row>
    <row r="149" spans="1:27" s="100" customFormat="1" ht="39" customHeight="1">
      <c r="A149" s="3"/>
      <c r="B149" s="74">
        <v>142</v>
      </c>
      <c r="C149" s="60"/>
      <c r="D149" s="11"/>
      <c r="E149" s="10"/>
      <c r="F149" s="11"/>
      <c r="G149" s="11"/>
      <c r="H149" s="61"/>
      <c r="I149" s="11"/>
      <c r="J149" s="38" t="b">
        <f t="shared" si="35"/>
        <v>0</v>
      </c>
      <c r="K149" s="67"/>
      <c r="L149" s="42" t="str">
        <f t="shared" si="24"/>
        <v/>
      </c>
      <c r="M149" s="41" t="str">
        <f t="shared" si="25"/>
        <v/>
      </c>
      <c r="N149" s="13"/>
      <c r="O149" s="45">
        <f t="shared" si="26"/>
        <v>0</v>
      </c>
      <c r="P149" s="45">
        <v>25700</v>
      </c>
      <c r="Q149" s="46">
        <f t="shared" si="27"/>
        <v>0</v>
      </c>
      <c r="R149" s="54" t="str">
        <f t="shared" si="28"/>
        <v/>
      </c>
      <c r="S149" s="55" t="str">
        <f t="shared" si="29"/>
        <v/>
      </c>
      <c r="T149" s="55" t="str">
        <f t="shared" si="30"/>
        <v/>
      </c>
      <c r="U149" s="56" t="str">
        <f t="shared" si="31"/>
        <v/>
      </c>
      <c r="V149" s="7"/>
      <c r="W149" s="8"/>
      <c r="X149" s="57" t="str">
        <f t="shared" si="32"/>
        <v/>
      </c>
      <c r="Y149" s="7"/>
      <c r="Z149" s="58" t="str">
        <f t="shared" si="33"/>
        <v/>
      </c>
      <c r="AA149" s="58">
        <f t="shared" si="34"/>
        <v>12</v>
      </c>
    </row>
    <row r="150" spans="1:27" s="100" customFormat="1" ht="39" customHeight="1">
      <c r="A150" s="3"/>
      <c r="B150" s="74">
        <v>143</v>
      </c>
      <c r="C150" s="60"/>
      <c r="D150" s="11"/>
      <c r="E150" s="10"/>
      <c r="F150" s="11"/>
      <c r="G150" s="11"/>
      <c r="H150" s="61"/>
      <c r="I150" s="11"/>
      <c r="J150" s="38" t="b">
        <f t="shared" si="35"/>
        <v>0</v>
      </c>
      <c r="K150" s="67"/>
      <c r="L150" s="42" t="str">
        <f t="shared" si="24"/>
        <v/>
      </c>
      <c r="M150" s="41" t="str">
        <f t="shared" si="25"/>
        <v/>
      </c>
      <c r="N150" s="13"/>
      <c r="O150" s="45">
        <f t="shared" si="26"/>
        <v>0</v>
      </c>
      <c r="P150" s="45">
        <v>25700</v>
      </c>
      <c r="Q150" s="46">
        <f t="shared" si="27"/>
        <v>0</v>
      </c>
      <c r="R150" s="54" t="str">
        <f t="shared" si="28"/>
        <v/>
      </c>
      <c r="S150" s="55" t="str">
        <f t="shared" si="29"/>
        <v/>
      </c>
      <c r="T150" s="55" t="str">
        <f t="shared" si="30"/>
        <v/>
      </c>
      <c r="U150" s="56" t="str">
        <f t="shared" si="31"/>
        <v/>
      </c>
      <c r="V150" s="7"/>
      <c r="W150" s="8"/>
      <c r="X150" s="57" t="str">
        <f t="shared" si="32"/>
        <v/>
      </c>
      <c r="Y150" s="7"/>
      <c r="Z150" s="58" t="str">
        <f t="shared" si="33"/>
        <v/>
      </c>
      <c r="AA150" s="58">
        <f t="shared" si="34"/>
        <v>12</v>
      </c>
    </row>
    <row r="151" spans="1:27" s="100" customFormat="1" ht="39" customHeight="1">
      <c r="A151" s="3"/>
      <c r="B151" s="74">
        <v>144</v>
      </c>
      <c r="C151" s="60"/>
      <c r="D151" s="11"/>
      <c r="E151" s="10"/>
      <c r="F151" s="11"/>
      <c r="G151" s="11"/>
      <c r="H151" s="61"/>
      <c r="I151" s="11"/>
      <c r="J151" s="38" t="b">
        <f t="shared" si="35"/>
        <v>0</v>
      </c>
      <c r="K151" s="67"/>
      <c r="L151" s="42" t="str">
        <f t="shared" si="24"/>
        <v/>
      </c>
      <c r="M151" s="41" t="str">
        <f t="shared" si="25"/>
        <v/>
      </c>
      <c r="N151" s="13"/>
      <c r="O151" s="45">
        <f t="shared" si="26"/>
        <v>0</v>
      </c>
      <c r="P151" s="45">
        <v>25700</v>
      </c>
      <c r="Q151" s="46">
        <f t="shared" si="27"/>
        <v>0</v>
      </c>
      <c r="R151" s="54" t="str">
        <f t="shared" si="28"/>
        <v/>
      </c>
      <c r="S151" s="55" t="str">
        <f t="shared" si="29"/>
        <v/>
      </c>
      <c r="T151" s="55" t="str">
        <f t="shared" si="30"/>
        <v/>
      </c>
      <c r="U151" s="56" t="str">
        <f t="shared" si="31"/>
        <v/>
      </c>
      <c r="V151" s="7"/>
      <c r="W151" s="8"/>
      <c r="X151" s="57" t="str">
        <f t="shared" si="32"/>
        <v/>
      </c>
      <c r="Y151" s="7"/>
      <c r="Z151" s="58" t="str">
        <f t="shared" si="33"/>
        <v/>
      </c>
      <c r="AA151" s="58">
        <f t="shared" si="34"/>
        <v>12</v>
      </c>
    </row>
    <row r="152" spans="1:27" s="100" customFormat="1" ht="39" customHeight="1">
      <c r="A152" s="3"/>
      <c r="B152" s="74">
        <v>145</v>
      </c>
      <c r="C152" s="60"/>
      <c r="D152" s="11"/>
      <c r="E152" s="10"/>
      <c r="F152" s="11"/>
      <c r="G152" s="11"/>
      <c r="H152" s="61"/>
      <c r="I152" s="11"/>
      <c r="J152" s="38" t="b">
        <f t="shared" si="35"/>
        <v>0</v>
      </c>
      <c r="K152" s="67"/>
      <c r="L152" s="42" t="str">
        <f t="shared" si="24"/>
        <v/>
      </c>
      <c r="M152" s="41" t="str">
        <f t="shared" si="25"/>
        <v/>
      </c>
      <c r="N152" s="13"/>
      <c r="O152" s="45">
        <f t="shared" si="26"/>
        <v>0</v>
      </c>
      <c r="P152" s="45">
        <v>25700</v>
      </c>
      <c r="Q152" s="46">
        <f t="shared" si="27"/>
        <v>0</v>
      </c>
      <c r="R152" s="54" t="str">
        <f t="shared" si="28"/>
        <v/>
      </c>
      <c r="S152" s="55" t="str">
        <f t="shared" si="29"/>
        <v/>
      </c>
      <c r="T152" s="55" t="str">
        <f t="shared" si="30"/>
        <v/>
      </c>
      <c r="U152" s="56" t="str">
        <f t="shared" si="31"/>
        <v/>
      </c>
      <c r="V152" s="7"/>
      <c r="W152" s="8"/>
      <c r="X152" s="57" t="str">
        <f t="shared" si="32"/>
        <v/>
      </c>
      <c r="Y152" s="7"/>
      <c r="Z152" s="58" t="str">
        <f t="shared" si="33"/>
        <v/>
      </c>
      <c r="AA152" s="58">
        <f t="shared" si="34"/>
        <v>12</v>
      </c>
    </row>
    <row r="153" spans="1:27" s="100" customFormat="1" ht="39" customHeight="1">
      <c r="A153" s="3"/>
      <c r="B153" s="74">
        <v>146</v>
      </c>
      <c r="C153" s="60"/>
      <c r="D153" s="11"/>
      <c r="E153" s="10"/>
      <c r="F153" s="11"/>
      <c r="G153" s="11"/>
      <c r="H153" s="61"/>
      <c r="I153" s="11"/>
      <c r="J153" s="38" t="b">
        <f t="shared" si="35"/>
        <v>0</v>
      </c>
      <c r="K153" s="67"/>
      <c r="L153" s="42" t="str">
        <f t="shared" si="24"/>
        <v/>
      </c>
      <c r="M153" s="41" t="str">
        <f t="shared" si="25"/>
        <v/>
      </c>
      <c r="N153" s="13"/>
      <c r="O153" s="45">
        <f t="shared" si="26"/>
        <v>0</v>
      </c>
      <c r="P153" s="45">
        <v>25700</v>
      </c>
      <c r="Q153" s="46">
        <f t="shared" si="27"/>
        <v>0</v>
      </c>
      <c r="R153" s="54" t="str">
        <f t="shared" si="28"/>
        <v/>
      </c>
      <c r="S153" s="55" t="str">
        <f t="shared" si="29"/>
        <v/>
      </c>
      <c r="T153" s="55" t="str">
        <f t="shared" si="30"/>
        <v/>
      </c>
      <c r="U153" s="56" t="str">
        <f t="shared" si="31"/>
        <v/>
      </c>
      <c r="V153" s="7"/>
      <c r="W153" s="8"/>
      <c r="X153" s="57" t="str">
        <f t="shared" si="32"/>
        <v/>
      </c>
      <c r="Y153" s="7"/>
      <c r="Z153" s="58" t="str">
        <f t="shared" si="33"/>
        <v/>
      </c>
      <c r="AA153" s="58">
        <f t="shared" si="34"/>
        <v>12</v>
      </c>
    </row>
    <row r="154" spans="1:27" s="100" customFormat="1" ht="39" customHeight="1">
      <c r="A154" s="3"/>
      <c r="B154" s="74">
        <v>147</v>
      </c>
      <c r="C154" s="60"/>
      <c r="D154" s="11"/>
      <c r="E154" s="10"/>
      <c r="F154" s="11"/>
      <c r="G154" s="11"/>
      <c r="H154" s="61"/>
      <c r="I154" s="11"/>
      <c r="J154" s="38" t="b">
        <f t="shared" si="35"/>
        <v>0</v>
      </c>
      <c r="K154" s="67"/>
      <c r="L154" s="42" t="str">
        <f t="shared" si="24"/>
        <v/>
      </c>
      <c r="M154" s="41" t="str">
        <f t="shared" si="25"/>
        <v/>
      </c>
      <c r="N154" s="13"/>
      <c r="O154" s="45">
        <f t="shared" si="26"/>
        <v>0</v>
      </c>
      <c r="P154" s="45">
        <v>25700</v>
      </c>
      <c r="Q154" s="46">
        <f t="shared" si="27"/>
        <v>0</v>
      </c>
      <c r="R154" s="54" t="str">
        <f t="shared" si="28"/>
        <v/>
      </c>
      <c r="S154" s="55" t="str">
        <f t="shared" si="29"/>
        <v/>
      </c>
      <c r="T154" s="55" t="str">
        <f t="shared" si="30"/>
        <v/>
      </c>
      <c r="U154" s="56" t="str">
        <f t="shared" si="31"/>
        <v/>
      </c>
      <c r="V154" s="7"/>
      <c r="W154" s="8"/>
      <c r="X154" s="57" t="str">
        <f t="shared" si="32"/>
        <v/>
      </c>
      <c r="Y154" s="7"/>
      <c r="Z154" s="58" t="str">
        <f t="shared" si="33"/>
        <v/>
      </c>
      <c r="AA154" s="58">
        <f t="shared" si="34"/>
        <v>12</v>
      </c>
    </row>
    <row r="155" spans="1:27" s="100" customFormat="1" ht="39" customHeight="1">
      <c r="A155" s="3"/>
      <c r="B155" s="74">
        <v>148</v>
      </c>
      <c r="C155" s="60"/>
      <c r="D155" s="11"/>
      <c r="E155" s="10"/>
      <c r="F155" s="11"/>
      <c r="G155" s="11"/>
      <c r="H155" s="61"/>
      <c r="I155" s="11"/>
      <c r="J155" s="38" t="b">
        <f t="shared" si="35"/>
        <v>0</v>
      </c>
      <c r="K155" s="67"/>
      <c r="L155" s="42" t="str">
        <f t="shared" si="24"/>
        <v/>
      </c>
      <c r="M155" s="41" t="str">
        <f t="shared" si="25"/>
        <v/>
      </c>
      <c r="N155" s="13"/>
      <c r="O155" s="45">
        <f t="shared" si="26"/>
        <v>0</v>
      </c>
      <c r="P155" s="45">
        <v>25700</v>
      </c>
      <c r="Q155" s="46">
        <f t="shared" si="27"/>
        <v>0</v>
      </c>
      <c r="R155" s="54" t="str">
        <f t="shared" si="28"/>
        <v/>
      </c>
      <c r="S155" s="55" t="str">
        <f t="shared" si="29"/>
        <v/>
      </c>
      <c r="T155" s="55" t="str">
        <f t="shared" si="30"/>
        <v/>
      </c>
      <c r="U155" s="56" t="str">
        <f t="shared" si="31"/>
        <v/>
      </c>
      <c r="V155" s="7"/>
      <c r="W155" s="8"/>
      <c r="X155" s="57" t="str">
        <f t="shared" si="32"/>
        <v/>
      </c>
      <c r="Y155" s="7"/>
      <c r="Z155" s="58" t="str">
        <f t="shared" si="33"/>
        <v/>
      </c>
      <c r="AA155" s="58">
        <f t="shared" si="34"/>
        <v>12</v>
      </c>
    </row>
    <row r="156" spans="1:27" s="100" customFormat="1" ht="39" customHeight="1">
      <c r="A156" s="3"/>
      <c r="B156" s="74">
        <v>149</v>
      </c>
      <c r="C156" s="60"/>
      <c r="D156" s="11"/>
      <c r="E156" s="10"/>
      <c r="F156" s="11"/>
      <c r="G156" s="11"/>
      <c r="H156" s="61"/>
      <c r="I156" s="11"/>
      <c r="J156" s="38" t="b">
        <f t="shared" si="35"/>
        <v>0</v>
      </c>
      <c r="K156" s="67"/>
      <c r="L156" s="42" t="str">
        <f t="shared" si="24"/>
        <v/>
      </c>
      <c r="M156" s="41" t="str">
        <f t="shared" si="25"/>
        <v/>
      </c>
      <c r="N156" s="13"/>
      <c r="O156" s="45">
        <f t="shared" si="26"/>
        <v>0</v>
      </c>
      <c r="P156" s="45">
        <v>25700</v>
      </c>
      <c r="Q156" s="46">
        <f t="shared" si="27"/>
        <v>0</v>
      </c>
      <c r="R156" s="54" t="str">
        <f t="shared" si="28"/>
        <v/>
      </c>
      <c r="S156" s="55" t="str">
        <f t="shared" si="29"/>
        <v/>
      </c>
      <c r="T156" s="55" t="str">
        <f t="shared" si="30"/>
        <v/>
      </c>
      <c r="U156" s="56" t="str">
        <f t="shared" si="31"/>
        <v/>
      </c>
      <c r="V156" s="7"/>
      <c r="W156" s="8"/>
      <c r="X156" s="57" t="str">
        <f t="shared" si="32"/>
        <v/>
      </c>
      <c r="Y156" s="7"/>
      <c r="Z156" s="58" t="str">
        <f t="shared" si="33"/>
        <v/>
      </c>
      <c r="AA156" s="58">
        <f t="shared" si="34"/>
        <v>12</v>
      </c>
    </row>
    <row r="157" spans="1:27" s="100" customFormat="1" ht="39" customHeight="1">
      <c r="A157" s="3"/>
      <c r="B157" s="74">
        <v>150</v>
      </c>
      <c r="C157" s="60"/>
      <c r="D157" s="11"/>
      <c r="E157" s="10"/>
      <c r="F157" s="11"/>
      <c r="G157" s="11"/>
      <c r="H157" s="61"/>
      <c r="I157" s="11"/>
      <c r="J157" s="38" t="b">
        <f t="shared" si="35"/>
        <v>0</v>
      </c>
      <c r="K157" s="67"/>
      <c r="L157" s="42" t="str">
        <f t="shared" si="24"/>
        <v/>
      </c>
      <c r="M157" s="41" t="str">
        <f t="shared" si="25"/>
        <v/>
      </c>
      <c r="N157" s="13"/>
      <c r="O157" s="45">
        <f t="shared" si="26"/>
        <v>0</v>
      </c>
      <c r="P157" s="45">
        <v>25700</v>
      </c>
      <c r="Q157" s="46">
        <f t="shared" si="27"/>
        <v>0</v>
      </c>
      <c r="R157" s="54" t="str">
        <f t="shared" si="28"/>
        <v/>
      </c>
      <c r="S157" s="55" t="str">
        <f t="shared" si="29"/>
        <v/>
      </c>
      <c r="T157" s="55" t="str">
        <f t="shared" si="30"/>
        <v/>
      </c>
      <c r="U157" s="56" t="str">
        <f t="shared" si="31"/>
        <v/>
      </c>
      <c r="V157" s="7"/>
      <c r="W157" s="8"/>
      <c r="X157" s="57" t="str">
        <f t="shared" si="32"/>
        <v/>
      </c>
      <c r="Y157" s="7"/>
      <c r="Z157" s="58" t="str">
        <f t="shared" si="33"/>
        <v/>
      </c>
      <c r="AA157" s="58">
        <f t="shared" si="34"/>
        <v>12</v>
      </c>
    </row>
    <row r="158" spans="1:27" s="100" customFormat="1" ht="39" customHeight="1">
      <c r="A158" s="3"/>
      <c r="B158" s="74">
        <v>151</v>
      </c>
      <c r="C158" s="60"/>
      <c r="D158" s="11"/>
      <c r="E158" s="10"/>
      <c r="F158" s="11"/>
      <c r="G158" s="11"/>
      <c r="H158" s="61"/>
      <c r="I158" s="11"/>
      <c r="J158" s="38" t="b">
        <f t="shared" si="35"/>
        <v>0</v>
      </c>
      <c r="K158" s="67"/>
      <c r="L158" s="42" t="str">
        <f t="shared" si="24"/>
        <v/>
      </c>
      <c r="M158" s="41" t="str">
        <f t="shared" si="25"/>
        <v/>
      </c>
      <c r="N158" s="13"/>
      <c r="O158" s="45">
        <f t="shared" si="26"/>
        <v>0</v>
      </c>
      <c r="P158" s="45">
        <v>25700</v>
      </c>
      <c r="Q158" s="46">
        <f t="shared" si="27"/>
        <v>0</v>
      </c>
      <c r="R158" s="54" t="str">
        <f t="shared" si="28"/>
        <v/>
      </c>
      <c r="S158" s="55" t="str">
        <f t="shared" si="29"/>
        <v/>
      </c>
      <c r="T158" s="55" t="str">
        <f t="shared" si="30"/>
        <v/>
      </c>
      <c r="U158" s="56" t="str">
        <f t="shared" si="31"/>
        <v/>
      </c>
      <c r="V158" s="7"/>
      <c r="W158" s="8"/>
      <c r="X158" s="57" t="str">
        <f t="shared" si="32"/>
        <v/>
      </c>
      <c r="Y158" s="7"/>
      <c r="Z158" s="58" t="str">
        <f t="shared" si="33"/>
        <v/>
      </c>
      <c r="AA158" s="58">
        <f t="shared" si="34"/>
        <v>12</v>
      </c>
    </row>
    <row r="159" spans="1:27" s="100" customFormat="1" ht="39" customHeight="1">
      <c r="A159" s="3"/>
      <c r="B159" s="74">
        <v>152</v>
      </c>
      <c r="C159" s="60"/>
      <c r="D159" s="11"/>
      <c r="E159" s="10"/>
      <c r="F159" s="11"/>
      <c r="G159" s="11"/>
      <c r="H159" s="61"/>
      <c r="I159" s="11"/>
      <c r="J159" s="38" t="b">
        <f t="shared" si="35"/>
        <v>0</v>
      </c>
      <c r="K159" s="67"/>
      <c r="L159" s="42" t="str">
        <f t="shared" si="24"/>
        <v/>
      </c>
      <c r="M159" s="41" t="str">
        <f t="shared" si="25"/>
        <v/>
      </c>
      <c r="N159" s="13"/>
      <c r="O159" s="45">
        <f t="shared" si="26"/>
        <v>0</v>
      </c>
      <c r="P159" s="45">
        <v>25700</v>
      </c>
      <c r="Q159" s="46">
        <f t="shared" si="27"/>
        <v>0</v>
      </c>
      <c r="R159" s="54" t="str">
        <f t="shared" si="28"/>
        <v/>
      </c>
      <c r="S159" s="55" t="str">
        <f t="shared" si="29"/>
        <v/>
      </c>
      <c r="T159" s="55" t="str">
        <f t="shared" si="30"/>
        <v/>
      </c>
      <c r="U159" s="56" t="str">
        <f t="shared" si="31"/>
        <v/>
      </c>
      <c r="V159" s="7"/>
      <c r="W159" s="8"/>
      <c r="X159" s="57" t="str">
        <f t="shared" si="32"/>
        <v/>
      </c>
      <c r="Y159" s="7"/>
      <c r="Z159" s="58" t="str">
        <f t="shared" si="33"/>
        <v/>
      </c>
      <c r="AA159" s="58">
        <f t="shared" si="34"/>
        <v>12</v>
      </c>
    </row>
    <row r="160" spans="1:27" s="100" customFormat="1" ht="39" customHeight="1">
      <c r="A160" s="3"/>
      <c r="B160" s="74">
        <v>153</v>
      </c>
      <c r="C160" s="60"/>
      <c r="D160" s="11"/>
      <c r="E160" s="10"/>
      <c r="F160" s="11"/>
      <c r="G160" s="11"/>
      <c r="H160" s="61"/>
      <c r="I160" s="11"/>
      <c r="J160" s="38" t="b">
        <f t="shared" si="35"/>
        <v>0</v>
      </c>
      <c r="K160" s="67"/>
      <c r="L160" s="42" t="str">
        <f t="shared" si="24"/>
        <v/>
      </c>
      <c r="M160" s="41" t="str">
        <f t="shared" si="25"/>
        <v/>
      </c>
      <c r="N160" s="13"/>
      <c r="O160" s="45">
        <f t="shared" si="26"/>
        <v>0</v>
      </c>
      <c r="P160" s="45">
        <v>25700</v>
      </c>
      <c r="Q160" s="46">
        <f t="shared" si="27"/>
        <v>0</v>
      </c>
      <c r="R160" s="54" t="str">
        <f t="shared" si="28"/>
        <v/>
      </c>
      <c r="S160" s="55" t="str">
        <f t="shared" si="29"/>
        <v/>
      </c>
      <c r="T160" s="55" t="str">
        <f t="shared" si="30"/>
        <v/>
      </c>
      <c r="U160" s="56" t="str">
        <f t="shared" si="31"/>
        <v/>
      </c>
      <c r="V160" s="7"/>
      <c r="W160" s="8"/>
      <c r="X160" s="57" t="str">
        <f t="shared" si="32"/>
        <v/>
      </c>
      <c r="Y160" s="7"/>
      <c r="Z160" s="58" t="str">
        <f t="shared" si="33"/>
        <v/>
      </c>
      <c r="AA160" s="58">
        <f t="shared" si="34"/>
        <v>12</v>
      </c>
    </row>
    <row r="161" spans="1:27" s="100" customFormat="1" ht="39" customHeight="1">
      <c r="A161" s="3"/>
      <c r="B161" s="74">
        <v>154</v>
      </c>
      <c r="C161" s="60"/>
      <c r="D161" s="11"/>
      <c r="E161" s="10"/>
      <c r="F161" s="11"/>
      <c r="G161" s="11"/>
      <c r="H161" s="61"/>
      <c r="I161" s="11"/>
      <c r="J161" s="38" t="b">
        <f t="shared" si="35"/>
        <v>0</v>
      </c>
      <c r="K161" s="67"/>
      <c r="L161" s="42" t="str">
        <f t="shared" si="24"/>
        <v/>
      </c>
      <c r="M161" s="41" t="str">
        <f t="shared" si="25"/>
        <v/>
      </c>
      <c r="N161" s="13"/>
      <c r="O161" s="45">
        <f t="shared" si="26"/>
        <v>0</v>
      </c>
      <c r="P161" s="45">
        <v>25700</v>
      </c>
      <c r="Q161" s="46">
        <f t="shared" si="27"/>
        <v>0</v>
      </c>
      <c r="R161" s="54" t="str">
        <f t="shared" si="28"/>
        <v/>
      </c>
      <c r="S161" s="55" t="str">
        <f t="shared" si="29"/>
        <v/>
      </c>
      <c r="T161" s="55" t="str">
        <f t="shared" si="30"/>
        <v/>
      </c>
      <c r="U161" s="56" t="str">
        <f t="shared" si="31"/>
        <v/>
      </c>
      <c r="V161" s="7"/>
      <c r="W161" s="8"/>
      <c r="X161" s="57" t="str">
        <f t="shared" si="32"/>
        <v/>
      </c>
      <c r="Y161" s="7"/>
      <c r="Z161" s="58" t="str">
        <f t="shared" si="33"/>
        <v/>
      </c>
      <c r="AA161" s="58">
        <f t="shared" si="34"/>
        <v>12</v>
      </c>
    </row>
    <row r="162" spans="1:27" s="100" customFormat="1" ht="39" customHeight="1">
      <c r="A162" s="3"/>
      <c r="B162" s="74">
        <v>155</v>
      </c>
      <c r="C162" s="60"/>
      <c r="D162" s="11"/>
      <c r="E162" s="10"/>
      <c r="F162" s="11"/>
      <c r="G162" s="11"/>
      <c r="H162" s="61"/>
      <c r="I162" s="11"/>
      <c r="J162" s="38" t="b">
        <f t="shared" si="35"/>
        <v>0</v>
      </c>
      <c r="K162" s="67"/>
      <c r="L162" s="42" t="str">
        <f t="shared" si="24"/>
        <v/>
      </c>
      <c r="M162" s="41" t="str">
        <f t="shared" si="25"/>
        <v/>
      </c>
      <c r="N162" s="13"/>
      <c r="O162" s="45">
        <f t="shared" si="26"/>
        <v>0</v>
      </c>
      <c r="P162" s="45">
        <v>25700</v>
      </c>
      <c r="Q162" s="46">
        <f t="shared" si="27"/>
        <v>0</v>
      </c>
      <c r="R162" s="54" t="str">
        <f t="shared" si="28"/>
        <v/>
      </c>
      <c r="S162" s="55" t="str">
        <f t="shared" si="29"/>
        <v/>
      </c>
      <c r="T162" s="55" t="str">
        <f t="shared" si="30"/>
        <v/>
      </c>
      <c r="U162" s="56" t="str">
        <f t="shared" si="31"/>
        <v/>
      </c>
      <c r="V162" s="7"/>
      <c r="W162" s="8"/>
      <c r="X162" s="57" t="str">
        <f t="shared" si="32"/>
        <v/>
      </c>
      <c r="Y162" s="7"/>
      <c r="Z162" s="58" t="str">
        <f t="shared" si="33"/>
        <v/>
      </c>
      <c r="AA162" s="58">
        <f t="shared" si="34"/>
        <v>12</v>
      </c>
    </row>
    <row r="163" spans="1:27" s="100" customFormat="1" ht="39" customHeight="1">
      <c r="A163" s="3"/>
      <c r="B163" s="74">
        <v>156</v>
      </c>
      <c r="C163" s="60"/>
      <c r="D163" s="11"/>
      <c r="E163" s="10"/>
      <c r="F163" s="11"/>
      <c r="G163" s="11"/>
      <c r="H163" s="61"/>
      <c r="I163" s="11"/>
      <c r="J163" s="38" t="b">
        <f t="shared" si="35"/>
        <v>0</v>
      </c>
      <c r="K163" s="67"/>
      <c r="L163" s="42" t="str">
        <f t="shared" si="24"/>
        <v/>
      </c>
      <c r="M163" s="41" t="str">
        <f t="shared" si="25"/>
        <v/>
      </c>
      <c r="N163" s="13"/>
      <c r="O163" s="45">
        <f t="shared" si="26"/>
        <v>0</v>
      </c>
      <c r="P163" s="45">
        <v>25700</v>
      </c>
      <c r="Q163" s="46">
        <f t="shared" si="27"/>
        <v>0</v>
      </c>
      <c r="R163" s="54" t="str">
        <f t="shared" si="28"/>
        <v/>
      </c>
      <c r="S163" s="55" t="str">
        <f t="shared" si="29"/>
        <v/>
      </c>
      <c r="T163" s="55" t="str">
        <f t="shared" si="30"/>
        <v/>
      </c>
      <c r="U163" s="56" t="str">
        <f t="shared" si="31"/>
        <v/>
      </c>
      <c r="V163" s="7"/>
      <c r="W163" s="8"/>
      <c r="X163" s="57" t="str">
        <f t="shared" si="32"/>
        <v/>
      </c>
      <c r="Y163" s="7"/>
      <c r="Z163" s="58" t="str">
        <f t="shared" si="33"/>
        <v/>
      </c>
      <c r="AA163" s="58">
        <f t="shared" si="34"/>
        <v>12</v>
      </c>
    </row>
    <row r="164" spans="1:27" s="100" customFormat="1" ht="39" customHeight="1">
      <c r="A164" s="3"/>
      <c r="B164" s="74">
        <v>157</v>
      </c>
      <c r="C164" s="60"/>
      <c r="D164" s="11"/>
      <c r="E164" s="10"/>
      <c r="F164" s="11"/>
      <c r="G164" s="11"/>
      <c r="H164" s="61"/>
      <c r="I164" s="11"/>
      <c r="J164" s="38" t="b">
        <f t="shared" si="35"/>
        <v>0</v>
      </c>
      <c r="K164" s="67"/>
      <c r="L164" s="42" t="str">
        <f t="shared" si="24"/>
        <v/>
      </c>
      <c r="M164" s="41" t="str">
        <f t="shared" si="25"/>
        <v/>
      </c>
      <c r="N164" s="13"/>
      <c r="O164" s="45">
        <f t="shared" si="26"/>
        <v>0</v>
      </c>
      <c r="P164" s="45">
        <v>25700</v>
      </c>
      <c r="Q164" s="46">
        <f t="shared" si="27"/>
        <v>0</v>
      </c>
      <c r="R164" s="54" t="str">
        <f t="shared" si="28"/>
        <v/>
      </c>
      <c r="S164" s="55" t="str">
        <f t="shared" si="29"/>
        <v/>
      </c>
      <c r="T164" s="55" t="str">
        <f t="shared" si="30"/>
        <v/>
      </c>
      <c r="U164" s="56" t="str">
        <f t="shared" si="31"/>
        <v/>
      </c>
      <c r="V164" s="7"/>
      <c r="W164" s="8"/>
      <c r="X164" s="57" t="str">
        <f t="shared" si="32"/>
        <v/>
      </c>
      <c r="Y164" s="7"/>
      <c r="Z164" s="58" t="str">
        <f t="shared" si="33"/>
        <v/>
      </c>
      <c r="AA164" s="58">
        <f t="shared" si="34"/>
        <v>12</v>
      </c>
    </row>
    <row r="165" spans="1:27" s="100" customFormat="1" ht="39" customHeight="1">
      <c r="A165" s="3"/>
      <c r="B165" s="74">
        <v>158</v>
      </c>
      <c r="C165" s="60"/>
      <c r="D165" s="11"/>
      <c r="E165" s="10"/>
      <c r="F165" s="11"/>
      <c r="G165" s="11"/>
      <c r="H165" s="61"/>
      <c r="I165" s="11"/>
      <c r="J165" s="38" t="b">
        <f t="shared" si="35"/>
        <v>0</v>
      </c>
      <c r="K165" s="67"/>
      <c r="L165" s="42" t="str">
        <f t="shared" si="24"/>
        <v/>
      </c>
      <c r="M165" s="41" t="str">
        <f t="shared" si="25"/>
        <v/>
      </c>
      <c r="N165" s="13"/>
      <c r="O165" s="45">
        <f t="shared" si="26"/>
        <v>0</v>
      </c>
      <c r="P165" s="45">
        <v>25700</v>
      </c>
      <c r="Q165" s="46">
        <f t="shared" si="27"/>
        <v>0</v>
      </c>
      <c r="R165" s="54" t="str">
        <f t="shared" si="28"/>
        <v/>
      </c>
      <c r="S165" s="55" t="str">
        <f t="shared" si="29"/>
        <v/>
      </c>
      <c r="T165" s="55" t="str">
        <f t="shared" si="30"/>
        <v/>
      </c>
      <c r="U165" s="56" t="str">
        <f t="shared" si="31"/>
        <v/>
      </c>
      <c r="V165" s="7"/>
      <c r="W165" s="8"/>
      <c r="X165" s="57" t="str">
        <f t="shared" si="32"/>
        <v/>
      </c>
      <c r="Y165" s="7"/>
      <c r="Z165" s="58" t="str">
        <f t="shared" si="33"/>
        <v/>
      </c>
      <c r="AA165" s="58">
        <f t="shared" si="34"/>
        <v>12</v>
      </c>
    </row>
    <row r="166" spans="1:27" s="100" customFormat="1" ht="39" customHeight="1">
      <c r="A166" s="3"/>
      <c r="B166" s="74">
        <v>159</v>
      </c>
      <c r="C166" s="60"/>
      <c r="D166" s="11"/>
      <c r="E166" s="10"/>
      <c r="F166" s="11"/>
      <c r="G166" s="11"/>
      <c r="H166" s="61"/>
      <c r="I166" s="11"/>
      <c r="J166" s="38" t="b">
        <f t="shared" si="35"/>
        <v>0</v>
      </c>
      <c r="K166" s="67"/>
      <c r="L166" s="42" t="str">
        <f t="shared" si="24"/>
        <v/>
      </c>
      <c r="M166" s="41" t="str">
        <f t="shared" si="25"/>
        <v/>
      </c>
      <c r="N166" s="13"/>
      <c r="O166" s="45">
        <f t="shared" si="26"/>
        <v>0</v>
      </c>
      <c r="P166" s="45">
        <v>25700</v>
      </c>
      <c r="Q166" s="46">
        <f t="shared" si="27"/>
        <v>0</v>
      </c>
      <c r="R166" s="54" t="str">
        <f t="shared" si="28"/>
        <v/>
      </c>
      <c r="S166" s="55" t="str">
        <f t="shared" si="29"/>
        <v/>
      </c>
      <c r="T166" s="55" t="str">
        <f t="shared" si="30"/>
        <v/>
      </c>
      <c r="U166" s="56" t="str">
        <f t="shared" si="31"/>
        <v/>
      </c>
      <c r="V166" s="7"/>
      <c r="W166" s="8"/>
      <c r="X166" s="57" t="str">
        <f t="shared" si="32"/>
        <v/>
      </c>
      <c r="Y166" s="7"/>
      <c r="Z166" s="58" t="str">
        <f t="shared" si="33"/>
        <v/>
      </c>
      <c r="AA166" s="58">
        <f t="shared" si="34"/>
        <v>12</v>
      </c>
    </row>
    <row r="167" spans="1:27" s="100" customFormat="1" ht="39" customHeight="1">
      <c r="A167" s="3"/>
      <c r="B167" s="74">
        <v>160</v>
      </c>
      <c r="C167" s="60"/>
      <c r="D167" s="11"/>
      <c r="E167" s="10"/>
      <c r="F167" s="11"/>
      <c r="G167" s="11"/>
      <c r="H167" s="61"/>
      <c r="I167" s="11"/>
      <c r="J167" s="38" t="b">
        <f t="shared" si="35"/>
        <v>0</v>
      </c>
      <c r="K167" s="67"/>
      <c r="L167" s="42" t="str">
        <f t="shared" si="24"/>
        <v/>
      </c>
      <c r="M167" s="41" t="str">
        <f t="shared" si="25"/>
        <v/>
      </c>
      <c r="N167" s="13"/>
      <c r="O167" s="45">
        <f t="shared" si="26"/>
        <v>0</v>
      </c>
      <c r="P167" s="45">
        <v>25700</v>
      </c>
      <c r="Q167" s="46">
        <f t="shared" si="27"/>
        <v>0</v>
      </c>
      <c r="R167" s="54" t="str">
        <f t="shared" si="28"/>
        <v/>
      </c>
      <c r="S167" s="55" t="str">
        <f t="shared" si="29"/>
        <v/>
      </c>
      <c r="T167" s="55" t="str">
        <f t="shared" si="30"/>
        <v/>
      </c>
      <c r="U167" s="56" t="str">
        <f t="shared" si="31"/>
        <v/>
      </c>
      <c r="V167" s="7"/>
      <c r="W167" s="8"/>
      <c r="X167" s="57" t="str">
        <f t="shared" si="32"/>
        <v/>
      </c>
      <c r="Y167" s="7"/>
      <c r="Z167" s="58" t="str">
        <f t="shared" si="33"/>
        <v/>
      </c>
      <c r="AA167" s="58">
        <f t="shared" si="34"/>
        <v>12</v>
      </c>
    </row>
    <row r="168" spans="1:27" s="100" customFormat="1" ht="39" customHeight="1">
      <c r="A168" s="3"/>
      <c r="B168" s="74">
        <v>161</v>
      </c>
      <c r="C168" s="60"/>
      <c r="D168" s="11"/>
      <c r="E168" s="10"/>
      <c r="F168" s="11"/>
      <c r="G168" s="11"/>
      <c r="H168" s="61"/>
      <c r="I168" s="11"/>
      <c r="J168" s="38" t="b">
        <f t="shared" si="35"/>
        <v>0</v>
      </c>
      <c r="K168" s="67"/>
      <c r="L168" s="42" t="str">
        <f t="shared" si="24"/>
        <v/>
      </c>
      <c r="M168" s="41" t="str">
        <f t="shared" si="25"/>
        <v/>
      </c>
      <c r="N168" s="13"/>
      <c r="O168" s="45">
        <f t="shared" si="26"/>
        <v>0</v>
      </c>
      <c r="P168" s="45">
        <v>25700</v>
      </c>
      <c r="Q168" s="46">
        <f t="shared" si="27"/>
        <v>0</v>
      </c>
      <c r="R168" s="54" t="str">
        <f t="shared" si="28"/>
        <v/>
      </c>
      <c r="S168" s="55" t="str">
        <f t="shared" si="29"/>
        <v/>
      </c>
      <c r="T168" s="55" t="str">
        <f t="shared" si="30"/>
        <v/>
      </c>
      <c r="U168" s="56" t="str">
        <f t="shared" si="31"/>
        <v/>
      </c>
      <c r="V168" s="7"/>
      <c r="W168" s="8"/>
      <c r="X168" s="57" t="str">
        <f t="shared" si="32"/>
        <v/>
      </c>
      <c r="Y168" s="7"/>
      <c r="Z168" s="58" t="str">
        <f t="shared" si="33"/>
        <v/>
      </c>
      <c r="AA168" s="58">
        <f t="shared" si="34"/>
        <v>12</v>
      </c>
    </row>
    <row r="169" spans="1:27" s="100" customFormat="1" ht="39" customHeight="1">
      <c r="A169" s="3"/>
      <c r="B169" s="74">
        <v>162</v>
      </c>
      <c r="C169" s="60"/>
      <c r="D169" s="11"/>
      <c r="E169" s="10"/>
      <c r="F169" s="11"/>
      <c r="G169" s="11"/>
      <c r="H169" s="61"/>
      <c r="I169" s="11"/>
      <c r="J169" s="38" t="b">
        <f t="shared" si="35"/>
        <v>0</v>
      </c>
      <c r="K169" s="67"/>
      <c r="L169" s="42" t="str">
        <f t="shared" si="24"/>
        <v/>
      </c>
      <c r="M169" s="41" t="str">
        <f t="shared" si="25"/>
        <v/>
      </c>
      <c r="N169" s="13"/>
      <c r="O169" s="45">
        <f t="shared" si="26"/>
        <v>0</v>
      </c>
      <c r="P169" s="45">
        <v>25700</v>
      </c>
      <c r="Q169" s="46">
        <f t="shared" si="27"/>
        <v>0</v>
      </c>
      <c r="R169" s="54" t="str">
        <f t="shared" si="28"/>
        <v/>
      </c>
      <c r="S169" s="55" t="str">
        <f t="shared" si="29"/>
        <v/>
      </c>
      <c r="T169" s="55" t="str">
        <f t="shared" si="30"/>
        <v/>
      </c>
      <c r="U169" s="56" t="str">
        <f t="shared" si="31"/>
        <v/>
      </c>
      <c r="V169" s="7"/>
      <c r="W169" s="8"/>
      <c r="X169" s="57" t="str">
        <f t="shared" si="32"/>
        <v/>
      </c>
      <c r="Y169" s="7"/>
      <c r="Z169" s="58" t="str">
        <f t="shared" si="33"/>
        <v/>
      </c>
      <c r="AA169" s="58">
        <f t="shared" si="34"/>
        <v>12</v>
      </c>
    </row>
    <row r="170" spans="1:27" ht="39" customHeight="1">
      <c r="A170" s="2"/>
      <c r="B170" s="74">
        <v>163</v>
      </c>
      <c r="C170" s="60"/>
      <c r="D170" s="11"/>
      <c r="E170" s="10"/>
      <c r="F170" s="11"/>
      <c r="G170" s="11"/>
      <c r="H170" s="61"/>
      <c r="I170" s="11"/>
      <c r="J170" s="38" t="b">
        <f t="shared" si="35"/>
        <v>0</v>
      </c>
      <c r="K170" s="67"/>
      <c r="L170" s="42" t="str">
        <f t="shared" si="24"/>
        <v/>
      </c>
      <c r="M170" s="41" t="str">
        <f t="shared" si="25"/>
        <v/>
      </c>
      <c r="N170" s="13"/>
      <c r="O170" s="45">
        <f t="shared" si="26"/>
        <v>0</v>
      </c>
      <c r="P170" s="45">
        <v>25700</v>
      </c>
      <c r="Q170" s="46">
        <f t="shared" si="27"/>
        <v>0</v>
      </c>
      <c r="R170" s="54" t="str">
        <f t="shared" si="28"/>
        <v/>
      </c>
      <c r="S170" s="55" t="str">
        <f t="shared" si="29"/>
        <v/>
      </c>
      <c r="T170" s="55" t="str">
        <f t="shared" si="30"/>
        <v/>
      </c>
      <c r="U170" s="56" t="str">
        <f t="shared" si="31"/>
        <v/>
      </c>
      <c r="V170" s="7"/>
      <c r="W170" s="8"/>
      <c r="X170" s="57" t="str">
        <f t="shared" si="32"/>
        <v/>
      </c>
      <c r="Y170" s="7"/>
      <c r="Z170" s="58" t="str">
        <f t="shared" si="33"/>
        <v/>
      </c>
      <c r="AA170" s="58">
        <f t="shared" si="34"/>
        <v>12</v>
      </c>
    </row>
    <row r="171" spans="1:27" ht="39" customHeight="1">
      <c r="A171" s="2"/>
      <c r="B171" s="74">
        <v>164</v>
      </c>
      <c r="C171" s="60"/>
      <c r="D171" s="11"/>
      <c r="E171" s="10"/>
      <c r="F171" s="11"/>
      <c r="G171" s="11"/>
      <c r="H171" s="61"/>
      <c r="I171" s="11"/>
      <c r="J171" s="38" t="b">
        <f t="shared" si="35"/>
        <v>0</v>
      </c>
      <c r="K171" s="67"/>
      <c r="L171" s="42" t="str">
        <f t="shared" si="24"/>
        <v/>
      </c>
      <c r="M171" s="41" t="str">
        <f t="shared" si="25"/>
        <v/>
      </c>
      <c r="N171" s="13"/>
      <c r="O171" s="45">
        <f t="shared" si="26"/>
        <v>0</v>
      </c>
      <c r="P171" s="45">
        <v>25700</v>
      </c>
      <c r="Q171" s="46">
        <f t="shared" si="27"/>
        <v>0</v>
      </c>
      <c r="R171" s="54" t="str">
        <f t="shared" si="28"/>
        <v/>
      </c>
      <c r="S171" s="55" t="str">
        <f t="shared" si="29"/>
        <v/>
      </c>
      <c r="T171" s="55" t="str">
        <f t="shared" si="30"/>
        <v/>
      </c>
      <c r="U171" s="56" t="str">
        <f t="shared" si="31"/>
        <v/>
      </c>
      <c r="V171" s="7"/>
      <c r="W171" s="8"/>
      <c r="X171" s="57" t="str">
        <f t="shared" si="32"/>
        <v/>
      </c>
      <c r="Y171" s="7"/>
      <c r="Z171" s="58" t="str">
        <f t="shared" si="33"/>
        <v/>
      </c>
      <c r="AA171" s="58">
        <f t="shared" si="34"/>
        <v>12</v>
      </c>
    </row>
    <row r="172" spans="1:27" ht="39" customHeight="1">
      <c r="A172" s="2"/>
      <c r="B172" s="74">
        <v>165</v>
      </c>
      <c r="C172" s="60"/>
      <c r="D172" s="11"/>
      <c r="E172" s="10"/>
      <c r="F172" s="11"/>
      <c r="G172" s="11"/>
      <c r="H172" s="61"/>
      <c r="I172" s="11"/>
      <c r="J172" s="38" t="b">
        <f t="shared" si="35"/>
        <v>0</v>
      </c>
      <c r="K172" s="67"/>
      <c r="L172" s="42" t="str">
        <f t="shared" si="24"/>
        <v/>
      </c>
      <c r="M172" s="41" t="str">
        <f t="shared" si="25"/>
        <v/>
      </c>
      <c r="N172" s="13"/>
      <c r="O172" s="45">
        <f t="shared" si="26"/>
        <v>0</v>
      </c>
      <c r="P172" s="45">
        <v>25700</v>
      </c>
      <c r="Q172" s="46">
        <f t="shared" si="27"/>
        <v>0</v>
      </c>
      <c r="R172" s="54" t="str">
        <f t="shared" si="28"/>
        <v/>
      </c>
      <c r="S172" s="55" t="str">
        <f t="shared" si="29"/>
        <v/>
      </c>
      <c r="T172" s="55" t="str">
        <f t="shared" si="30"/>
        <v/>
      </c>
      <c r="U172" s="56" t="str">
        <f t="shared" si="31"/>
        <v/>
      </c>
      <c r="V172" s="7"/>
      <c r="W172" s="8"/>
      <c r="X172" s="57" t="str">
        <f t="shared" si="32"/>
        <v/>
      </c>
      <c r="Y172" s="7"/>
      <c r="Z172" s="58" t="str">
        <f t="shared" si="33"/>
        <v/>
      </c>
      <c r="AA172" s="58">
        <f t="shared" si="34"/>
        <v>12</v>
      </c>
    </row>
    <row r="173" spans="1:27" s="100" customFormat="1" ht="39" customHeight="1">
      <c r="A173" s="3"/>
      <c r="B173" s="74">
        <v>166</v>
      </c>
      <c r="C173" s="60"/>
      <c r="D173" s="11"/>
      <c r="E173" s="10"/>
      <c r="F173" s="11"/>
      <c r="G173" s="11"/>
      <c r="H173" s="61"/>
      <c r="I173" s="11"/>
      <c r="J173" s="38" t="b">
        <f t="shared" si="35"/>
        <v>0</v>
      </c>
      <c r="K173" s="67"/>
      <c r="L173" s="42" t="str">
        <f t="shared" si="24"/>
        <v/>
      </c>
      <c r="M173" s="41" t="str">
        <f t="shared" si="25"/>
        <v/>
      </c>
      <c r="N173" s="13"/>
      <c r="O173" s="45">
        <f t="shared" si="26"/>
        <v>0</v>
      </c>
      <c r="P173" s="45">
        <v>25700</v>
      </c>
      <c r="Q173" s="46">
        <f t="shared" si="27"/>
        <v>0</v>
      </c>
      <c r="R173" s="54" t="str">
        <f t="shared" si="28"/>
        <v/>
      </c>
      <c r="S173" s="55" t="str">
        <f t="shared" si="29"/>
        <v/>
      </c>
      <c r="T173" s="55" t="str">
        <f t="shared" si="30"/>
        <v/>
      </c>
      <c r="U173" s="56" t="str">
        <f t="shared" si="31"/>
        <v/>
      </c>
      <c r="V173" s="7"/>
      <c r="W173" s="8"/>
      <c r="X173" s="57" t="str">
        <f t="shared" si="32"/>
        <v/>
      </c>
      <c r="Y173" s="7"/>
      <c r="Z173" s="58" t="str">
        <f t="shared" si="33"/>
        <v/>
      </c>
      <c r="AA173" s="58">
        <f t="shared" si="34"/>
        <v>12</v>
      </c>
    </row>
    <row r="174" spans="1:27" s="100" customFormat="1" ht="39" customHeight="1">
      <c r="A174" s="3"/>
      <c r="B174" s="74">
        <v>167</v>
      </c>
      <c r="C174" s="60"/>
      <c r="D174" s="11"/>
      <c r="E174" s="10"/>
      <c r="F174" s="11"/>
      <c r="G174" s="11"/>
      <c r="H174" s="61"/>
      <c r="I174" s="11"/>
      <c r="J174" s="38" t="b">
        <f t="shared" si="35"/>
        <v>0</v>
      </c>
      <c r="K174" s="67"/>
      <c r="L174" s="42" t="str">
        <f t="shared" si="24"/>
        <v/>
      </c>
      <c r="M174" s="41" t="str">
        <f t="shared" si="25"/>
        <v/>
      </c>
      <c r="N174" s="13"/>
      <c r="O174" s="45">
        <f t="shared" si="26"/>
        <v>0</v>
      </c>
      <c r="P174" s="45">
        <v>25700</v>
      </c>
      <c r="Q174" s="46">
        <f t="shared" si="27"/>
        <v>0</v>
      </c>
      <c r="R174" s="54" t="str">
        <f t="shared" si="28"/>
        <v/>
      </c>
      <c r="S174" s="55" t="str">
        <f t="shared" si="29"/>
        <v/>
      </c>
      <c r="T174" s="55" t="str">
        <f t="shared" si="30"/>
        <v/>
      </c>
      <c r="U174" s="56" t="str">
        <f t="shared" si="31"/>
        <v/>
      </c>
      <c r="V174" s="7"/>
      <c r="W174" s="8"/>
      <c r="X174" s="57" t="str">
        <f t="shared" si="32"/>
        <v/>
      </c>
      <c r="Y174" s="7"/>
      <c r="Z174" s="58" t="str">
        <f t="shared" si="33"/>
        <v/>
      </c>
      <c r="AA174" s="58">
        <f t="shared" si="34"/>
        <v>12</v>
      </c>
    </row>
    <row r="175" spans="1:27" s="100" customFormat="1" ht="39" customHeight="1">
      <c r="A175" s="3"/>
      <c r="B175" s="74">
        <v>168</v>
      </c>
      <c r="C175" s="60"/>
      <c r="D175" s="11"/>
      <c r="E175" s="10"/>
      <c r="F175" s="11"/>
      <c r="G175" s="11"/>
      <c r="H175" s="61"/>
      <c r="I175" s="11"/>
      <c r="J175" s="38" t="b">
        <f t="shared" si="35"/>
        <v>0</v>
      </c>
      <c r="K175" s="67"/>
      <c r="L175" s="42" t="str">
        <f t="shared" si="24"/>
        <v/>
      </c>
      <c r="M175" s="41" t="str">
        <f t="shared" si="25"/>
        <v/>
      </c>
      <c r="N175" s="13"/>
      <c r="O175" s="45">
        <f t="shared" si="26"/>
        <v>0</v>
      </c>
      <c r="P175" s="45">
        <v>25700</v>
      </c>
      <c r="Q175" s="46">
        <f t="shared" si="27"/>
        <v>0</v>
      </c>
      <c r="R175" s="54" t="str">
        <f t="shared" si="28"/>
        <v/>
      </c>
      <c r="S175" s="55" t="str">
        <f t="shared" si="29"/>
        <v/>
      </c>
      <c r="T175" s="55" t="str">
        <f t="shared" si="30"/>
        <v/>
      </c>
      <c r="U175" s="56" t="str">
        <f t="shared" si="31"/>
        <v/>
      </c>
      <c r="V175" s="7"/>
      <c r="W175" s="8"/>
      <c r="X175" s="57" t="str">
        <f t="shared" si="32"/>
        <v/>
      </c>
      <c r="Y175" s="7"/>
      <c r="Z175" s="58" t="str">
        <f t="shared" si="33"/>
        <v/>
      </c>
      <c r="AA175" s="58">
        <f t="shared" si="34"/>
        <v>12</v>
      </c>
    </row>
    <row r="176" spans="1:27" s="100" customFormat="1" ht="39" customHeight="1">
      <c r="A176" s="3"/>
      <c r="B176" s="74">
        <v>169</v>
      </c>
      <c r="C176" s="60"/>
      <c r="D176" s="11"/>
      <c r="E176" s="10"/>
      <c r="F176" s="11"/>
      <c r="G176" s="11"/>
      <c r="H176" s="61"/>
      <c r="I176" s="11"/>
      <c r="J176" s="38" t="b">
        <f t="shared" si="35"/>
        <v>0</v>
      </c>
      <c r="K176" s="67"/>
      <c r="L176" s="42" t="str">
        <f t="shared" si="24"/>
        <v/>
      </c>
      <c r="M176" s="41" t="str">
        <f t="shared" si="25"/>
        <v/>
      </c>
      <c r="N176" s="13"/>
      <c r="O176" s="45">
        <f t="shared" si="26"/>
        <v>0</v>
      </c>
      <c r="P176" s="45">
        <v>25700</v>
      </c>
      <c r="Q176" s="46">
        <f t="shared" si="27"/>
        <v>0</v>
      </c>
      <c r="R176" s="54" t="str">
        <f t="shared" si="28"/>
        <v/>
      </c>
      <c r="S176" s="55" t="str">
        <f t="shared" si="29"/>
        <v/>
      </c>
      <c r="T176" s="55" t="str">
        <f t="shared" si="30"/>
        <v/>
      </c>
      <c r="U176" s="56" t="str">
        <f t="shared" si="31"/>
        <v/>
      </c>
      <c r="V176" s="7"/>
      <c r="W176" s="8"/>
      <c r="X176" s="57" t="str">
        <f t="shared" si="32"/>
        <v/>
      </c>
      <c r="Y176" s="7"/>
      <c r="Z176" s="58" t="str">
        <f t="shared" si="33"/>
        <v/>
      </c>
      <c r="AA176" s="58">
        <f t="shared" si="34"/>
        <v>12</v>
      </c>
    </row>
    <row r="177" spans="1:27" s="100" customFormat="1" ht="39" customHeight="1">
      <c r="A177" s="3"/>
      <c r="B177" s="74">
        <v>170</v>
      </c>
      <c r="C177" s="60"/>
      <c r="D177" s="11"/>
      <c r="E177" s="10"/>
      <c r="F177" s="11"/>
      <c r="G177" s="11"/>
      <c r="H177" s="61"/>
      <c r="I177" s="11"/>
      <c r="J177" s="38" t="b">
        <f t="shared" si="35"/>
        <v>0</v>
      </c>
      <c r="K177" s="67"/>
      <c r="L177" s="42" t="str">
        <f t="shared" si="24"/>
        <v/>
      </c>
      <c r="M177" s="41" t="str">
        <f t="shared" si="25"/>
        <v/>
      </c>
      <c r="N177" s="13"/>
      <c r="O177" s="45">
        <f t="shared" si="26"/>
        <v>0</v>
      </c>
      <c r="P177" s="45">
        <v>25700</v>
      </c>
      <c r="Q177" s="46">
        <f t="shared" si="27"/>
        <v>0</v>
      </c>
      <c r="R177" s="54" t="str">
        <f t="shared" si="28"/>
        <v/>
      </c>
      <c r="S177" s="55" t="str">
        <f t="shared" si="29"/>
        <v/>
      </c>
      <c r="T177" s="55" t="str">
        <f t="shared" si="30"/>
        <v/>
      </c>
      <c r="U177" s="56" t="str">
        <f t="shared" si="31"/>
        <v/>
      </c>
      <c r="V177" s="7"/>
      <c r="W177" s="8"/>
      <c r="X177" s="57" t="str">
        <f t="shared" si="32"/>
        <v/>
      </c>
      <c r="Y177" s="7"/>
      <c r="Z177" s="58" t="str">
        <f t="shared" si="33"/>
        <v/>
      </c>
      <c r="AA177" s="58">
        <f t="shared" si="34"/>
        <v>12</v>
      </c>
    </row>
    <row r="178" spans="1:27" s="100" customFormat="1" ht="39" customHeight="1">
      <c r="A178" s="3"/>
      <c r="B178" s="74">
        <v>171</v>
      </c>
      <c r="C178" s="60"/>
      <c r="D178" s="11"/>
      <c r="E178" s="10"/>
      <c r="F178" s="11"/>
      <c r="G178" s="11"/>
      <c r="H178" s="61"/>
      <c r="I178" s="11"/>
      <c r="J178" s="38" t="b">
        <f t="shared" si="35"/>
        <v>0</v>
      </c>
      <c r="K178" s="67"/>
      <c r="L178" s="42" t="str">
        <f t="shared" si="24"/>
        <v/>
      </c>
      <c r="M178" s="41" t="str">
        <f t="shared" si="25"/>
        <v/>
      </c>
      <c r="N178" s="13"/>
      <c r="O178" s="45">
        <f t="shared" si="26"/>
        <v>0</v>
      </c>
      <c r="P178" s="45">
        <v>25700</v>
      </c>
      <c r="Q178" s="46">
        <f t="shared" si="27"/>
        <v>0</v>
      </c>
      <c r="R178" s="54" t="str">
        <f t="shared" si="28"/>
        <v/>
      </c>
      <c r="S178" s="55" t="str">
        <f t="shared" si="29"/>
        <v/>
      </c>
      <c r="T178" s="55" t="str">
        <f t="shared" si="30"/>
        <v/>
      </c>
      <c r="U178" s="56" t="str">
        <f t="shared" si="31"/>
        <v/>
      </c>
      <c r="V178" s="7"/>
      <c r="W178" s="8"/>
      <c r="X178" s="57" t="str">
        <f t="shared" si="32"/>
        <v/>
      </c>
      <c r="Y178" s="7"/>
      <c r="Z178" s="58" t="str">
        <f t="shared" si="33"/>
        <v/>
      </c>
      <c r="AA178" s="58">
        <f t="shared" si="34"/>
        <v>12</v>
      </c>
    </row>
    <row r="179" spans="1:27" s="100" customFormat="1" ht="39" customHeight="1">
      <c r="A179" s="3"/>
      <c r="B179" s="74">
        <v>172</v>
      </c>
      <c r="C179" s="60"/>
      <c r="D179" s="11"/>
      <c r="E179" s="10"/>
      <c r="F179" s="11"/>
      <c r="G179" s="11"/>
      <c r="H179" s="61"/>
      <c r="I179" s="11"/>
      <c r="J179" s="38" t="b">
        <f t="shared" si="35"/>
        <v>0</v>
      </c>
      <c r="K179" s="67"/>
      <c r="L179" s="42" t="str">
        <f t="shared" si="24"/>
        <v/>
      </c>
      <c r="M179" s="41" t="str">
        <f t="shared" si="25"/>
        <v/>
      </c>
      <c r="N179" s="13"/>
      <c r="O179" s="45">
        <f t="shared" si="26"/>
        <v>0</v>
      </c>
      <c r="P179" s="45">
        <v>25700</v>
      </c>
      <c r="Q179" s="46">
        <f t="shared" si="27"/>
        <v>0</v>
      </c>
      <c r="R179" s="54" t="str">
        <f t="shared" si="28"/>
        <v/>
      </c>
      <c r="S179" s="55" t="str">
        <f t="shared" si="29"/>
        <v/>
      </c>
      <c r="T179" s="55" t="str">
        <f t="shared" si="30"/>
        <v/>
      </c>
      <c r="U179" s="56" t="str">
        <f t="shared" si="31"/>
        <v/>
      </c>
      <c r="V179" s="7"/>
      <c r="W179" s="8"/>
      <c r="X179" s="57" t="str">
        <f t="shared" si="32"/>
        <v/>
      </c>
      <c r="Y179" s="7"/>
      <c r="Z179" s="58" t="str">
        <f t="shared" si="33"/>
        <v/>
      </c>
      <c r="AA179" s="58">
        <f t="shared" si="34"/>
        <v>12</v>
      </c>
    </row>
    <row r="180" spans="1:27" s="100" customFormat="1" ht="39" customHeight="1">
      <c r="A180" s="3"/>
      <c r="B180" s="74">
        <v>173</v>
      </c>
      <c r="C180" s="60"/>
      <c r="D180" s="11"/>
      <c r="E180" s="10"/>
      <c r="F180" s="11"/>
      <c r="G180" s="11"/>
      <c r="H180" s="61"/>
      <c r="I180" s="11"/>
      <c r="J180" s="38" t="b">
        <f t="shared" si="35"/>
        <v>0</v>
      </c>
      <c r="K180" s="67"/>
      <c r="L180" s="42" t="str">
        <f t="shared" si="24"/>
        <v/>
      </c>
      <c r="M180" s="41" t="str">
        <f t="shared" si="25"/>
        <v/>
      </c>
      <c r="N180" s="13"/>
      <c r="O180" s="45">
        <f t="shared" si="26"/>
        <v>0</v>
      </c>
      <c r="P180" s="45">
        <v>25700</v>
      </c>
      <c r="Q180" s="46">
        <f t="shared" si="27"/>
        <v>0</v>
      </c>
      <c r="R180" s="54" t="str">
        <f t="shared" si="28"/>
        <v/>
      </c>
      <c r="S180" s="55" t="str">
        <f t="shared" si="29"/>
        <v/>
      </c>
      <c r="T180" s="55" t="str">
        <f t="shared" si="30"/>
        <v/>
      </c>
      <c r="U180" s="56" t="str">
        <f t="shared" si="31"/>
        <v/>
      </c>
      <c r="V180" s="7"/>
      <c r="W180" s="8"/>
      <c r="X180" s="57" t="str">
        <f t="shared" si="32"/>
        <v/>
      </c>
      <c r="Y180" s="7"/>
      <c r="Z180" s="58" t="str">
        <f t="shared" si="33"/>
        <v/>
      </c>
      <c r="AA180" s="58">
        <f t="shared" si="34"/>
        <v>12</v>
      </c>
    </row>
    <row r="181" spans="1:27" s="100" customFormat="1" ht="39" customHeight="1">
      <c r="A181" s="3"/>
      <c r="B181" s="74">
        <v>174</v>
      </c>
      <c r="C181" s="60"/>
      <c r="D181" s="11"/>
      <c r="E181" s="10"/>
      <c r="F181" s="11"/>
      <c r="G181" s="11"/>
      <c r="H181" s="61"/>
      <c r="I181" s="11"/>
      <c r="J181" s="38" t="b">
        <f t="shared" si="35"/>
        <v>0</v>
      </c>
      <c r="K181" s="67"/>
      <c r="L181" s="42" t="str">
        <f t="shared" si="24"/>
        <v/>
      </c>
      <c r="M181" s="41" t="str">
        <f t="shared" si="25"/>
        <v/>
      </c>
      <c r="N181" s="13"/>
      <c r="O181" s="45">
        <f t="shared" si="26"/>
        <v>0</v>
      </c>
      <c r="P181" s="45">
        <v>25700</v>
      </c>
      <c r="Q181" s="46">
        <f t="shared" si="27"/>
        <v>0</v>
      </c>
      <c r="R181" s="54" t="str">
        <f t="shared" si="28"/>
        <v/>
      </c>
      <c r="S181" s="55" t="str">
        <f t="shared" si="29"/>
        <v/>
      </c>
      <c r="T181" s="55" t="str">
        <f t="shared" si="30"/>
        <v/>
      </c>
      <c r="U181" s="56" t="str">
        <f t="shared" si="31"/>
        <v/>
      </c>
      <c r="V181" s="7"/>
      <c r="W181" s="8"/>
      <c r="X181" s="57" t="str">
        <f t="shared" si="32"/>
        <v/>
      </c>
      <c r="Y181" s="7"/>
      <c r="Z181" s="58" t="str">
        <f t="shared" si="33"/>
        <v/>
      </c>
      <c r="AA181" s="58">
        <f t="shared" si="34"/>
        <v>12</v>
      </c>
    </row>
    <row r="182" spans="1:27" s="100" customFormat="1" ht="39" customHeight="1">
      <c r="A182" s="3"/>
      <c r="B182" s="74">
        <v>175</v>
      </c>
      <c r="C182" s="60"/>
      <c r="D182" s="11"/>
      <c r="E182" s="10"/>
      <c r="F182" s="11"/>
      <c r="G182" s="11"/>
      <c r="H182" s="61"/>
      <c r="I182" s="11"/>
      <c r="J182" s="38" t="b">
        <f t="shared" si="35"/>
        <v>0</v>
      </c>
      <c r="K182" s="67"/>
      <c r="L182" s="42" t="str">
        <f t="shared" si="24"/>
        <v/>
      </c>
      <c r="M182" s="41" t="str">
        <f t="shared" si="25"/>
        <v/>
      </c>
      <c r="N182" s="13"/>
      <c r="O182" s="45">
        <f t="shared" si="26"/>
        <v>0</v>
      </c>
      <c r="P182" s="45">
        <v>25700</v>
      </c>
      <c r="Q182" s="46">
        <f t="shared" si="27"/>
        <v>0</v>
      </c>
      <c r="R182" s="54" t="str">
        <f t="shared" si="28"/>
        <v/>
      </c>
      <c r="S182" s="55" t="str">
        <f t="shared" si="29"/>
        <v/>
      </c>
      <c r="T182" s="55" t="str">
        <f t="shared" si="30"/>
        <v/>
      </c>
      <c r="U182" s="56" t="str">
        <f t="shared" si="31"/>
        <v/>
      </c>
      <c r="V182" s="7"/>
      <c r="W182" s="8"/>
      <c r="X182" s="57" t="str">
        <f t="shared" si="32"/>
        <v/>
      </c>
      <c r="Y182" s="7"/>
      <c r="Z182" s="58" t="str">
        <f t="shared" si="33"/>
        <v/>
      </c>
      <c r="AA182" s="58">
        <f t="shared" si="34"/>
        <v>12</v>
      </c>
    </row>
    <row r="183" spans="1:27" s="100" customFormat="1" ht="39" customHeight="1">
      <c r="A183" s="3"/>
      <c r="B183" s="74">
        <v>176</v>
      </c>
      <c r="C183" s="60"/>
      <c r="D183" s="11"/>
      <c r="E183" s="10"/>
      <c r="F183" s="11"/>
      <c r="G183" s="11"/>
      <c r="H183" s="61"/>
      <c r="I183" s="11"/>
      <c r="J183" s="38" t="b">
        <f t="shared" si="35"/>
        <v>0</v>
      </c>
      <c r="K183" s="67"/>
      <c r="L183" s="42" t="str">
        <f t="shared" si="24"/>
        <v/>
      </c>
      <c r="M183" s="41" t="str">
        <f t="shared" si="25"/>
        <v/>
      </c>
      <c r="N183" s="13"/>
      <c r="O183" s="45">
        <f t="shared" si="26"/>
        <v>0</v>
      </c>
      <c r="P183" s="45">
        <v>25700</v>
      </c>
      <c r="Q183" s="46">
        <f t="shared" si="27"/>
        <v>0</v>
      </c>
      <c r="R183" s="54" t="str">
        <f t="shared" si="28"/>
        <v/>
      </c>
      <c r="S183" s="55" t="str">
        <f t="shared" si="29"/>
        <v/>
      </c>
      <c r="T183" s="55" t="str">
        <f t="shared" si="30"/>
        <v/>
      </c>
      <c r="U183" s="56" t="str">
        <f t="shared" si="31"/>
        <v/>
      </c>
      <c r="V183" s="7"/>
      <c r="W183" s="8"/>
      <c r="X183" s="57" t="str">
        <f t="shared" si="32"/>
        <v/>
      </c>
      <c r="Y183" s="7"/>
      <c r="Z183" s="58" t="str">
        <f t="shared" si="33"/>
        <v/>
      </c>
      <c r="AA183" s="58">
        <f t="shared" si="34"/>
        <v>12</v>
      </c>
    </row>
    <row r="184" spans="1:27" s="100" customFormat="1" ht="39" customHeight="1">
      <c r="A184" s="3"/>
      <c r="B184" s="74">
        <v>177</v>
      </c>
      <c r="C184" s="60"/>
      <c r="D184" s="11"/>
      <c r="E184" s="10"/>
      <c r="F184" s="11"/>
      <c r="G184" s="11"/>
      <c r="H184" s="61"/>
      <c r="I184" s="11"/>
      <c r="J184" s="38" t="b">
        <f t="shared" si="35"/>
        <v>0</v>
      </c>
      <c r="K184" s="67"/>
      <c r="L184" s="42" t="str">
        <f t="shared" si="24"/>
        <v/>
      </c>
      <c r="M184" s="41" t="str">
        <f t="shared" si="25"/>
        <v/>
      </c>
      <c r="N184" s="13"/>
      <c r="O184" s="45">
        <f t="shared" si="26"/>
        <v>0</v>
      </c>
      <c r="P184" s="45">
        <v>25700</v>
      </c>
      <c r="Q184" s="46">
        <f t="shared" si="27"/>
        <v>0</v>
      </c>
      <c r="R184" s="54" t="str">
        <f t="shared" si="28"/>
        <v/>
      </c>
      <c r="S184" s="55" t="str">
        <f t="shared" si="29"/>
        <v/>
      </c>
      <c r="T184" s="55" t="str">
        <f t="shared" si="30"/>
        <v/>
      </c>
      <c r="U184" s="56" t="str">
        <f t="shared" si="31"/>
        <v/>
      </c>
      <c r="V184" s="7"/>
      <c r="W184" s="8"/>
      <c r="X184" s="57" t="str">
        <f t="shared" si="32"/>
        <v/>
      </c>
      <c r="Y184" s="7"/>
      <c r="Z184" s="58" t="str">
        <f t="shared" si="33"/>
        <v/>
      </c>
      <c r="AA184" s="58">
        <f t="shared" si="34"/>
        <v>12</v>
      </c>
    </row>
    <row r="185" spans="1:27" s="100" customFormat="1" ht="39" customHeight="1">
      <c r="A185" s="3"/>
      <c r="B185" s="74">
        <v>178</v>
      </c>
      <c r="C185" s="60"/>
      <c r="D185" s="11"/>
      <c r="E185" s="10"/>
      <c r="F185" s="11"/>
      <c r="G185" s="11"/>
      <c r="H185" s="61"/>
      <c r="I185" s="11"/>
      <c r="J185" s="38" t="b">
        <f t="shared" si="35"/>
        <v>0</v>
      </c>
      <c r="K185" s="67"/>
      <c r="L185" s="42" t="str">
        <f t="shared" si="24"/>
        <v/>
      </c>
      <c r="M185" s="41" t="str">
        <f t="shared" si="25"/>
        <v/>
      </c>
      <c r="N185" s="13"/>
      <c r="O185" s="45">
        <f t="shared" si="26"/>
        <v>0</v>
      </c>
      <c r="P185" s="45">
        <v>25700</v>
      </c>
      <c r="Q185" s="46">
        <f t="shared" si="27"/>
        <v>0</v>
      </c>
      <c r="R185" s="54" t="str">
        <f t="shared" si="28"/>
        <v/>
      </c>
      <c r="S185" s="55" t="str">
        <f t="shared" si="29"/>
        <v/>
      </c>
      <c r="T185" s="55" t="str">
        <f t="shared" si="30"/>
        <v/>
      </c>
      <c r="U185" s="56" t="str">
        <f t="shared" si="31"/>
        <v/>
      </c>
      <c r="V185" s="7"/>
      <c r="W185" s="8"/>
      <c r="X185" s="57" t="str">
        <f t="shared" si="32"/>
        <v/>
      </c>
      <c r="Y185" s="7"/>
      <c r="Z185" s="58" t="str">
        <f t="shared" si="33"/>
        <v/>
      </c>
      <c r="AA185" s="58">
        <f t="shared" si="34"/>
        <v>12</v>
      </c>
    </row>
    <row r="186" spans="1:27" s="100" customFormat="1" ht="39" customHeight="1">
      <c r="A186" s="3"/>
      <c r="B186" s="74">
        <v>179</v>
      </c>
      <c r="C186" s="60"/>
      <c r="D186" s="11"/>
      <c r="E186" s="10"/>
      <c r="F186" s="11"/>
      <c r="G186" s="11"/>
      <c r="H186" s="61"/>
      <c r="I186" s="11"/>
      <c r="J186" s="38" t="b">
        <f t="shared" si="35"/>
        <v>0</v>
      </c>
      <c r="K186" s="67"/>
      <c r="L186" s="42" t="str">
        <f t="shared" si="24"/>
        <v/>
      </c>
      <c r="M186" s="41" t="str">
        <f t="shared" si="25"/>
        <v/>
      </c>
      <c r="N186" s="13"/>
      <c r="O186" s="45">
        <f t="shared" si="26"/>
        <v>0</v>
      </c>
      <c r="P186" s="45">
        <v>25700</v>
      </c>
      <c r="Q186" s="46">
        <f t="shared" si="27"/>
        <v>0</v>
      </c>
      <c r="R186" s="54" t="str">
        <f t="shared" si="28"/>
        <v/>
      </c>
      <c r="S186" s="55" t="str">
        <f t="shared" si="29"/>
        <v/>
      </c>
      <c r="T186" s="55" t="str">
        <f t="shared" si="30"/>
        <v/>
      </c>
      <c r="U186" s="56" t="str">
        <f t="shared" si="31"/>
        <v/>
      </c>
      <c r="V186" s="7"/>
      <c r="W186" s="8"/>
      <c r="X186" s="57" t="str">
        <f t="shared" si="32"/>
        <v/>
      </c>
      <c r="Y186" s="7"/>
      <c r="Z186" s="58" t="str">
        <f t="shared" si="33"/>
        <v/>
      </c>
      <c r="AA186" s="58">
        <f t="shared" si="34"/>
        <v>12</v>
      </c>
    </row>
    <row r="187" spans="1:27" s="100" customFormat="1" ht="39" customHeight="1">
      <c r="A187" s="3"/>
      <c r="B187" s="74">
        <v>180</v>
      </c>
      <c r="C187" s="60"/>
      <c r="D187" s="11"/>
      <c r="E187" s="10"/>
      <c r="F187" s="11"/>
      <c r="G187" s="11"/>
      <c r="H187" s="61"/>
      <c r="I187" s="11"/>
      <c r="J187" s="38" t="b">
        <f t="shared" si="35"/>
        <v>0</v>
      </c>
      <c r="K187" s="67"/>
      <c r="L187" s="42" t="str">
        <f t="shared" si="24"/>
        <v/>
      </c>
      <c r="M187" s="41" t="str">
        <f t="shared" si="25"/>
        <v/>
      </c>
      <c r="N187" s="13"/>
      <c r="O187" s="45">
        <f t="shared" si="26"/>
        <v>0</v>
      </c>
      <c r="P187" s="45">
        <v>25700</v>
      </c>
      <c r="Q187" s="46">
        <f t="shared" si="27"/>
        <v>0</v>
      </c>
      <c r="R187" s="54" t="str">
        <f t="shared" si="28"/>
        <v/>
      </c>
      <c r="S187" s="55" t="str">
        <f t="shared" si="29"/>
        <v/>
      </c>
      <c r="T187" s="55" t="str">
        <f t="shared" si="30"/>
        <v/>
      </c>
      <c r="U187" s="56" t="str">
        <f t="shared" si="31"/>
        <v/>
      </c>
      <c r="V187" s="7"/>
      <c r="W187" s="8"/>
      <c r="X187" s="57" t="str">
        <f t="shared" si="32"/>
        <v/>
      </c>
      <c r="Y187" s="7"/>
      <c r="Z187" s="58" t="str">
        <f t="shared" si="33"/>
        <v/>
      </c>
      <c r="AA187" s="58">
        <f t="shared" si="34"/>
        <v>12</v>
      </c>
    </row>
    <row r="188" spans="1:27" s="100" customFormat="1" ht="39" customHeight="1">
      <c r="A188" s="3"/>
      <c r="B188" s="74">
        <v>181</v>
      </c>
      <c r="C188" s="60"/>
      <c r="D188" s="11"/>
      <c r="E188" s="10"/>
      <c r="F188" s="11"/>
      <c r="G188" s="11"/>
      <c r="H188" s="61"/>
      <c r="I188" s="11"/>
      <c r="J188" s="38" t="b">
        <f t="shared" si="35"/>
        <v>0</v>
      </c>
      <c r="K188" s="67"/>
      <c r="L188" s="42" t="str">
        <f t="shared" si="24"/>
        <v/>
      </c>
      <c r="M188" s="41" t="str">
        <f t="shared" si="25"/>
        <v/>
      </c>
      <c r="N188" s="13"/>
      <c r="O188" s="45">
        <f t="shared" si="26"/>
        <v>0</v>
      </c>
      <c r="P188" s="45">
        <v>25700</v>
      </c>
      <c r="Q188" s="46">
        <f t="shared" si="27"/>
        <v>0</v>
      </c>
      <c r="R188" s="54" t="str">
        <f t="shared" si="28"/>
        <v/>
      </c>
      <c r="S188" s="55" t="str">
        <f t="shared" si="29"/>
        <v/>
      </c>
      <c r="T188" s="55" t="str">
        <f t="shared" si="30"/>
        <v/>
      </c>
      <c r="U188" s="56" t="str">
        <f t="shared" si="31"/>
        <v/>
      </c>
      <c r="V188" s="7"/>
      <c r="W188" s="8"/>
      <c r="X188" s="57" t="str">
        <f t="shared" si="32"/>
        <v/>
      </c>
      <c r="Y188" s="7"/>
      <c r="Z188" s="58" t="str">
        <f t="shared" si="33"/>
        <v/>
      </c>
      <c r="AA188" s="58">
        <f t="shared" si="34"/>
        <v>12</v>
      </c>
    </row>
    <row r="189" spans="1:27" s="100" customFormat="1" ht="39" customHeight="1">
      <c r="A189" s="3"/>
      <c r="B189" s="74">
        <v>182</v>
      </c>
      <c r="C189" s="60"/>
      <c r="D189" s="11"/>
      <c r="E189" s="10"/>
      <c r="F189" s="11"/>
      <c r="G189" s="11"/>
      <c r="H189" s="61"/>
      <c r="I189" s="11"/>
      <c r="J189" s="38" t="b">
        <f t="shared" si="35"/>
        <v>0</v>
      </c>
      <c r="K189" s="67"/>
      <c r="L189" s="42" t="str">
        <f t="shared" si="24"/>
        <v/>
      </c>
      <c r="M189" s="41" t="str">
        <f t="shared" si="25"/>
        <v/>
      </c>
      <c r="N189" s="13"/>
      <c r="O189" s="45">
        <f t="shared" si="26"/>
        <v>0</v>
      </c>
      <c r="P189" s="45">
        <v>25700</v>
      </c>
      <c r="Q189" s="46">
        <f t="shared" si="27"/>
        <v>0</v>
      </c>
      <c r="R189" s="54" t="str">
        <f t="shared" si="28"/>
        <v/>
      </c>
      <c r="S189" s="55" t="str">
        <f t="shared" si="29"/>
        <v/>
      </c>
      <c r="T189" s="55" t="str">
        <f t="shared" si="30"/>
        <v/>
      </c>
      <c r="U189" s="56" t="str">
        <f t="shared" si="31"/>
        <v/>
      </c>
      <c r="V189" s="7"/>
      <c r="W189" s="8"/>
      <c r="X189" s="57" t="str">
        <f t="shared" si="32"/>
        <v/>
      </c>
      <c r="Y189" s="7"/>
      <c r="Z189" s="58" t="str">
        <f t="shared" si="33"/>
        <v/>
      </c>
      <c r="AA189" s="58">
        <f t="shared" si="34"/>
        <v>12</v>
      </c>
    </row>
    <row r="190" spans="1:27" s="100" customFormat="1" ht="39" customHeight="1">
      <c r="A190" s="3"/>
      <c r="B190" s="74">
        <v>183</v>
      </c>
      <c r="C190" s="60"/>
      <c r="D190" s="11"/>
      <c r="E190" s="10"/>
      <c r="F190" s="11"/>
      <c r="G190" s="11"/>
      <c r="H190" s="61"/>
      <c r="I190" s="11"/>
      <c r="J190" s="38" t="b">
        <f t="shared" si="35"/>
        <v>0</v>
      </c>
      <c r="K190" s="67"/>
      <c r="L190" s="42" t="str">
        <f t="shared" si="24"/>
        <v/>
      </c>
      <c r="M190" s="41" t="str">
        <f t="shared" si="25"/>
        <v/>
      </c>
      <c r="N190" s="13"/>
      <c r="O190" s="45">
        <f t="shared" si="26"/>
        <v>0</v>
      </c>
      <c r="P190" s="45">
        <v>25700</v>
      </c>
      <c r="Q190" s="46">
        <f t="shared" si="27"/>
        <v>0</v>
      </c>
      <c r="R190" s="54" t="str">
        <f t="shared" si="28"/>
        <v/>
      </c>
      <c r="S190" s="55" t="str">
        <f t="shared" si="29"/>
        <v/>
      </c>
      <c r="T190" s="55" t="str">
        <f t="shared" si="30"/>
        <v/>
      </c>
      <c r="U190" s="56" t="str">
        <f t="shared" si="31"/>
        <v/>
      </c>
      <c r="V190" s="7"/>
      <c r="W190" s="8"/>
      <c r="X190" s="57" t="str">
        <f t="shared" si="32"/>
        <v/>
      </c>
      <c r="Y190" s="7"/>
      <c r="Z190" s="58" t="str">
        <f t="shared" si="33"/>
        <v/>
      </c>
      <c r="AA190" s="58">
        <f t="shared" si="34"/>
        <v>12</v>
      </c>
    </row>
    <row r="191" spans="1:27" s="100" customFormat="1" ht="39" customHeight="1">
      <c r="A191" s="3"/>
      <c r="B191" s="74">
        <v>184</v>
      </c>
      <c r="C191" s="60"/>
      <c r="D191" s="11"/>
      <c r="E191" s="10"/>
      <c r="F191" s="11"/>
      <c r="G191" s="11"/>
      <c r="H191" s="61"/>
      <c r="I191" s="11"/>
      <c r="J191" s="38" t="b">
        <f t="shared" si="35"/>
        <v>0</v>
      </c>
      <c r="K191" s="67"/>
      <c r="L191" s="42" t="str">
        <f t="shared" si="24"/>
        <v/>
      </c>
      <c r="M191" s="41" t="str">
        <f t="shared" si="25"/>
        <v/>
      </c>
      <c r="N191" s="13"/>
      <c r="O191" s="45">
        <f t="shared" si="26"/>
        <v>0</v>
      </c>
      <c r="P191" s="45">
        <v>25700</v>
      </c>
      <c r="Q191" s="46">
        <f t="shared" si="27"/>
        <v>0</v>
      </c>
      <c r="R191" s="54" t="str">
        <f t="shared" si="28"/>
        <v/>
      </c>
      <c r="S191" s="55" t="str">
        <f t="shared" si="29"/>
        <v/>
      </c>
      <c r="T191" s="55" t="str">
        <f t="shared" si="30"/>
        <v/>
      </c>
      <c r="U191" s="56" t="str">
        <f t="shared" si="31"/>
        <v/>
      </c>
      <c r="V191" s="7"/>
      <c r="W191" s="8"/>
      <c r="X191" s="57" t="str">
        <f t="shared" si="32"/>
        <v/>
      </c>
      <c r="Y191" s="7"/>
      <c r="Z191" s="58" t="str">
        <f t="shared" si="33"/>
        <v/>
      </c>
      <c r="AA191" s="58">
        <f t="shared" si="34"/>
        <v>12</v>
      </c>
    </row>
    <row r="192" spans="1:27" s="100" customFormat="1" ht="39" customHeight="1">
      <c r="A192" s="3"/>
      <c r="B192" s="74">
        <v>185</v>
      </c>
      <c r="C192" s="60"/>
      <c r="D192" s="11"/>
      <c r="E192" s="10"/>
      <c r="F192" s="11"/>
      <c r="G192" s="11"/>
      <c r="H192" s="61"/>
      <c r="I192" s="11"/>
      <c r="J192" s="38" t="b">
        <f t="shared" si="35"/>
        <v>0</v>
      </c>
      <c r="K192" s="67"/>
      <c r="L192" s="42" t="str">
        <f t="shared" si="24"/>
        <v/>
      </c>
      <c r="M192" s="41" t="str">
        <f t="shared" si="25"/>
        <v/>
      </c>
      <c r="N192" s="13"/>
      <c r="O192" s="45">
        <f t="shared" si="26"/>
        <v>0</v>
      </c>
      <c r="P192" s="45">
        <v>25700</v>
      </c>
      <c r="Q192" s="46">
        <f t="shared" si="27"/>
        <v>0</v>
      </c>
      <c r="R192" s="54" t="str">
        <f t="shared" si="28"/>
        <v/>
      </c>
      <c r="S192" s="55" t="str">
        <f t="shared" si="29"/>
        <v/>
      </c>
      <c r="T192" s="55" t="str">
        <f t="shared" si="30"/>
        <v/>
      </c>
      <c r="U192" s="56" t="str">
        <f t="shared" si="31"/>
        <v/>
      </c>
      <c r="V192" s="7"/>
      <c r="W192" s="8"/>
      <c r="X192" s="57" t="str">
        <f t="shared" si="32"/>
        <v/>
      </c>
      <c r="Y192" s="7"/>
      <c r="Z192" s="58" t="str">
        <f t="shared" si="33"/>
        <v/>
      </c>
      <c r="AA192" s="58">
        <f t="shared" si="34"/>
        <v>12</v>
      </c>
    </row>
    <row r="193" spans="1:27" ht="39" customHeight="1">
      <c r="A193" s="2"/>
      <c r="B193" s="74">
        <v>186</v>
      </c>
      <c r="C193" s="60"/>
      <c r="D193" s="11"/>
      <c r="E193" s="10"/>
      <c r="F193" s="11"/>
      <c r="G193" s="11"/>
      <c r="H193" s="61"/>
      <c r="I193" s="11"/>
      <c r="J193" s="38" t="b">
        <f t="shared" si="35"/>
        <v>0</v>
      </c>
      <c r="K193" s="67"/>
      <c r="L193" s="42" t="str">
        <f t="shared" si="24"/>
        <v/>
      </c>
      <c r="M193" s="41" t="str">
        <f t="shared" si="25"/>
        <v/>
      </c>
      <c r="N193" s="13"/>
      <c r="O193" s="45">
        <f t="shared" si="26"/>
        <v>0</v>
      </c>
      <c r="P193" s="45">
        <v>25700</v>
      </c>
      <c r="Q193" s="46">
        <f t="shared" si="27"/>
        <v>0</v>
      </c>
      <c r="R193" s="54" t="str">
        <f t="shared" si="28"/>
        <v/>
      </c>
      <c r="S193" s="55" t="str">
        <f t="shared" si="29"/>
        <v/>
      </c>
      <c r="T193" s="55" t="str">
        <f t="shared" si="30"/>
        <v/>
      </c>
      <c r="U193" s="56" t="str">
        <f t="shared" si="31"/>
        <v/>
      </c>
      <c r="V193" s="7"/>
      <c r="W193" s="8"/>
      <c r="X193" s="57" t="str">
        <f t="shared" si="32"/>
        <v/>
      </c>
      <c r="Y193" s="7"/>
      <c r="Z193" s="58" t="str">
        <f t="shared" si="33"/>
        <v/>
      </c>
      <c r="AA193" s="58">
        <f t="shared" si="34"/>
        <v>12</v>
      </c>
    </row>
    <row r="194" spans="1:27" ht="39" customHeight="1">
      <c r="A194" s="2"/>
      <c r="B194" s="74">
        <v>187</v>
      </c>
      <c r="C194" s="60"/>
      <c r="D194" s="11"/>
      <c r="E194" s="10"/>
      <c r="F194" s="11"/>
      <c r="G194" s="11"/>
      <c r="H194" s="61"/>
      <c r="I194" s="11"/>
      <c r="J194" s="38" t="b">
        <f t="shared" si="35"/>
        <v>0</v>
      </c>
      <c r="K194" s="67"/>
      <c r="L194" s="42" t="str">
        <f t="shared" si="24"/>
        <v/>
      </c>
      <c r="M194" s="41" t="str">
        <f t="shared" si="25"/>
        <v/>
      </c>
      <c r="N194" s="13"/>
      <c r="O194" s="45">
        <f t="shared" si="26"/>
        <v>0</v>
      </c>
      <c r="P194" s="45">
        <v>25700</v>
      </c>
      <c r="Q194" s="46">
        <f t="shared" si="27"/>
        <v>0</v>
      </c>
      <c r="R194" s="54" t="str">
        <f t="shared" si="28"/>
        <v/>
      </c>
      <c r="S194" s="55" t="str">
        <f t="shared" si="29"/>
        <v/>
      </c>
      <c r="T194" s="55" t="str">
        <f t="shared" si="30"/>
        <v/>
      </c>
      <c r="U194" s="56" t="str">
        <f t="shared" si="31"/>
        <v/>
      </c>
      <c r="V194" s="7"/>
      <c r="W194" s="8"/>
      <c r="X194" s="57" t="str">
        <f t="shared" si="32"/>
        <v/>
      </c>
      <c r="Y194" s="7"/>
      <c r="Z194" s="58" t="str">
        <f t="shared" si="33"/>
        <v/>
      </c>
      <c r="AA194" s="58">
        <f t="shared" si="34"/>
        <v>12</v>
      </c>
    </row>
    <row r="195" spans="1:27" ht="39" customHeight="1">
      <c r="A195" s="2"/>
      <c r="B195" s="74">
        <v>188</v>
      </c>
      <c r="C195" s="60"/>
      <c r="D195" s="11"/>
      <c r="E195" s="10"/>
      <c r="F195" s="11"/>
      <c r="G195" s="11"/>
      <c r="H195" s="61"/>
      <c r="I195" s="11"/>
      <c r="J195" s="38" t="b">
        <f t="shared" si="35"/>
        <v>0</v>
      </c>
      <c r="K195" s="67"/>
      <c r="L195" s="42" t="str">
        <f t="shared" si="24"/>
        <v/>
      </c>
      <c r="M195" s="41" t="str">
        <f t="shared" si="25"/>
        <v/>
      </c>
      <c r="N195" s="13"/>
      <c r="O195" s="45">
        <f t="shared" si="26"/>
        <v>0</v>
      </c>
      <c r="P195" s="45">
        <v>25700</v>
      </c>
      <c r="Q195" s="46">
        <f t="shared" si="27"/>
        <v>0</v>
      </c>
      <c r="R195" s="54" t="str">
        <f t="shared" si="28"/>
        <v/>
      </c>
      <c r="S195" s="55" t="str">
        <f t="shared" si="29"/>
        <v/>
      </c>
      <c r="T195" s="55" t="str">
        <f t="shared" si="30"/>
        <v/>
      </c>
      <c r="U195" s="56" t="str">
        <f t="shared" si="31"/>
        <v/>
      </c>
      <c r="V195" s="7"/>
      <c r="W195" s="8"/>
      <c r="X195" s="57" t="str">
        <f t="shared" si="32"/>
        <v/>
      </c>
      <c r="Y195" s="7"/>
      <c r="Z195" s="58" t="str">
        <f t="shared" si="33"/>
        <v/>
      </c>
      <c r="AA195" s="58">
        <f t="shared" si="34"/>
        <v>12</v>
      </c>
    </row>
    <row r="196" spans="1:27" ht="39" customHeight="1">
      <c r="A196" s="2"/>
      <c r="B196" s="74">
        <v>189</v>
      </c>
      <c r="C196" s="60"/>
      <c r="D196" s="11"/>
      <c r="E196" s="10"/>
      <c r="F196" s="11"/>
      <c r="G196" s="11"/>
      <c r="H196" s="61"/>
      <c r="I196" s="11"/>
      <c r="J196" s="38" t="b">
        <f t="shared" si="35"/>
        <v>0</v>
      </c>
      <c r="K196" s="67"/>
      <c r="L196" s="42" t="str">
        <f t="shared" si="24"/>
        <v/>
      </c>
      <c r="M196" s="41" t="str">
        <f t="shared" si="25"/>
        <v/>
      </c>
      <c r="N196" s="13"/>
      <c r="O196" s="45">
        <f t="shared" si="26"/>
        <v>0</v>
      </c>
      <c r="P196" s="45">
        <v>25700</v>
      </c>
      <c r="Q196" s="46">
        <f t="shared" si="27"/>
        <v>0</v>
      </c>
      <c r="R196" s="54" t="str">
        <f t="shared" si="28"/>
        <v/>
      </c>
      <c r="S196" s="55" t="str">
        <f t="shared" si="29"/>
        <v/>
      </c>
      <c r="T196" s="55" t="str">
        <f t="shared" si="30"/>
        <v/>
      </c>
      <c r="U196" s="56" t="str">
        <f t="shared" si="31"/>
        <v/>
      </c>
      <c r="V196" s="7"/>
      <c r="W196" s="8"/>
      <c r="X196" s="57" t="str">
        <f t="shared" si="32"/>
        <v/>
      </c>
      <c r="Y196" s="7"/>
      <c r="Z196" s="58" t="str">
        <f t="shared" si="33"/>
        <v/>
      </c>
      <c r="AA196" s="58">
        <f t="shared" si="34"/>
        <v>12</v>
      </c>
    </row>
    <row r="197" spans="1:27" ht="39" customHeight="1">
      <c r="A197" s="2"/>
      <c r="B197" s="74">
        <v>190</v>
      </c>
      <c r="C197" s="60"/>
      <c r="D197" s="11"/>
      <c r="E197" s="10"/>
      <c r="F197" s="11"/>
      <c r="G197" s="11"/>
      <c r="H197" s="61"/>
      <c r="I197" s="11"/>
      <c r="J197" s="38" t="b">
        <f t="shared" si="35"/>
        <v>0</v>
      </c>
      <c r="K197" s="67"/>
      <c r="L197" s="42" t="str">
        <f t="shared" si="24"/>
        <v/>
      </c>
      <c r="M197" s="41" t="str">
        <f t="shared" si="25"/>
        <v/>
      </c>
      <c r="N197" s="13"/>
      <c r="O197" s="45">
        <f t="shared" si="26"/>
        <v>0</v>
      </c>
      <c r="P197" s="45">
        <v>25700</v>
      </c>
      <c r="Q197" s="46">
        <f t="shared" si="27"/>
        <v>0</v>
      </c>
      <c r="R197" s="54" t="str">
        <f t="shared" si="28"/>
        <v/>
      </c>
      <c r="S197" s="55" t="str">
        <f t="shared" si="29"/>
        <v/>
      </c>
      <c r="T197" s="55" t="str">
        <f t="shared" si="30"/>
        <v/>
      </c>
      <c r="U197" s="56" t="str">
        <f t="shared" si="31"/>
        <v/>
      </c>
      <c r="V197" s="7"/>
      <c r="W197" s="8"/>
      <c r="X197" s="57" t="str">
        <f t="shared" si="32"/>
        <v/>
      </c>
      <c r="Y197" s="7"/>
      <c r="Z197" s="58" t="str">
        <f t="shared" si="33"/>
        <v/>
      </c>
      <c r="AA197" s="58">
        <f t="shared" si="34"/>
        <v>12</v>
      </c>
    </row>
    <row r="198" spans="1:27" ht="39" customHeight="1">
      <c r="A198" s="2"/>
      <c r="B198" s="74">
        <v>191</v>
      </c>
      <c r="C198" s="60"/>
      <c r="D198" s="11"/>
      <c r="E198" s="10"/>
      <c r="F198" s="11"/>
      <c r="G198" s="11"/>
      <c r="H198" s="61"/>
      <c r="I198" s="11"/>
      <c r="J198" s="38" t="b">
        <f t="shared" si="35"/>
        <v>0</v>
      </c>
      <c r="K198" s="67"/>
      <c r="L198" s="42" t="str">
        <f t="shared" si="24"/>
        <v/>
      </c>
      <c r="M198" s="41" t="str">
        <f t="shared" si="25"/>
        <v/>
      </c>
      <c r="N198" s="13"/>
      <c r="O198" s="45">
        <f t="shared" si="26"/>
        <v>0</v>
      </c>
      <c r="P198" s="45">
        <v>25700</v>
      </c>
      <c r="Q198" s="46">
        <f t="shared" si="27"/>
        <v>0</v>
      </c>
      <c r="R198" s="54" t="str">
        <f t="shared" si="28"/>
        <v/>
      </c>
      <c r="S198" s="55" t="str">
        <f t="shared" si="29"/>
        <v/>
      </c>
      <c r="T198" s="55" t="str">
        <f t="shared" si="30"/>
        <v/>
      </c>
      <c r="U198" s="56" t="str">
        <f t="shared" si="31"/>
        <v/>
      </c>
      <c r="V198" s="7"/>
      <c r="W198" s="8"/>
      <c r="X198" s="57" t="str">
        <f t="shared" si="32"/>
        <v/>
      </c>
      <c r="Y198" s="7"/>
      <c r="Z198" s="58" t="str">
        <f t="shared" si="33"/>
        <v/>
      </c>
      <c r="AA198" s="58">
        <f t="shared" si="34"/>
        <v>12</v>
      </c>
    </row>
    <row r="199" spans="1:27" ht="39" customHeight="1">
      <c r="A199" s="2"/>
      <c r="B199" s="74">
        <v>192</v>
      </c>
      <c r="C199" s="60"/>
      <c r="D199" s="11"/>
      <c r="E199" s="10"/>
      <c r="F199" s="11"/>
      <c r="G199" s="11"/>
      <c r="H199" s="61"/>
      <c r="I199" s="11"/>
      <c r="J199" s="38" t="b">
        <f t="shared" si="35"/>
        <v>0</v>
      </c>
      <c r="K199" s="67"/>
      <c r="L199" s="42" t="str">
        <f t="shared" si="24"/>
        <v/>
      </c>
      <c r="M199" s="41" t="str">
        <f t="shared" si="25"/>
        <v/>
      </c>
      <c r="N199" s="13"/>
      <c r="O199" s="45">
        <f t="shared" si="26"/>
        <v>0</v>
      </c>
      <c r="P199" s="45">
        <v>25700</v>
      </c>
      <c r="Q199" s="46">
        <f t="shared" si="27"/>
        <v>0</v>
      </c>
      <c r="R199" s="54" t="str">
        <f t="shared" si="28"/>
        <v/>
      </c>
      <c r="S199" s="55" t="str">
        <f t="shared" si="29"/>
        <v/>
      </c>
      <c r="T199" s="55" t="str">
        <f t="shared" si="30"/>
        <v/>
      </c>
      <c r="U199" s="56" t="str">
        <f t="shared" si="31"/>
        <v/>
      </c>
      <c r="V199" s="7"/>
      <c r="W199" s="8"/>
      <c r="X199" s="57" t="str">
        <f t="shared" si="32"/>
        <v/>
      </c>
      <c r="Y199" s="7"/>
      <c r="Z199" s="58" t="str">
        <f t="shared" si="33"/>
        <v/>
      </c>
      <c r="AA199" s="58">
        <f t="shared" si="34"/>
        <v>12</v>
      </c>
    </row>
    <row r="200" spans="1:27" ht="39" customHeight="1">
      <c r="A200" s="2"/>
      <c r="B200" s="74">
        <v>193</v>
      </c>
      <c r="C200" s="60"/>
      <c r="D200" s="11"/>
      <c r="E200" s="10"/>
      <c r="F200" s="11"/>
      <c r="G200" s="11"/>
      <c r="H200" s="61"/>
      <c r="I200" s="11"/>
      <c r="J200" s="38" t="b">
        <f t="shared" si="35"/>
        <v>0</v>
      </c>
      <c r="K200" s="67"/>
      <c r="L200" s="42" t="str">
        <f t="shared" si="24"/>
        <v/>
      </c>
      <c r="M200" s="41" t="str">
        <f t="shared" si="25"/>
        <v/>
      </c>
      <c r="N200" s="13"/>
      <c r="O200" s="45">
        <f t="shared" si="26"/>
        <v>0</v>
      </c>
      <c r="P200" s="45">
        <v>25700</v>
      </c>
      <c r="Q200" s="46">
        <f t="shared" si="27"/>
        <v>0</v>
      </c>
      <c r="R200" s="54" t="str">
        <f t="shared" si="28"/>
        <v/>
      </c>
      <c r="S200" s="55" t="str">
        <f t="shared" si="29"/>
        <v/>
      </c>
      <c r="T200" s="55" t="str">
        <f t="shared" si="30"/>
        <v/>
      </c>
      <c r="U200" s="56" t="str">
        <f t="shared" si="31"/>
        <v/>
      </c>
      <c r="V200" s="7"/>
      <c r="W200" s="8"/>
      <c r="X200" s="57" t="str">
        <f t="shared" si="32"/>
        <v/>
      </c>
      <c r="Y200" s="7"/>
      <c r="Z200" s="58" t="str">
        <f t="shared" si="33"/>
        <v/>
      </c>
      <c r="AA200" s="58">
        <f t="shared" si="34"/>
        <v>12</v>
      </c>
    </row>
    <row r="201" spans="1:27" ht="39" customHeight="1">
      <c r="A201" s="2"/>
      <c r="B201" s="74">
        <v>194</v>
      </c>
      <c r="C201" s="60"/>
      <c r="D201" s="11"/>
      <c r="E201" s="10"/>
      <c r="F201" s="11"/>
      <c r="G201" s="11"/>
      <c r="H201" s="61"/>
      <c r="I201" s="11"/>
      <c r="J201" s="38" t="b">
        <f t="shared" si="35"/>
        <v>0</v>
      </c>
      <c r="K201" s="67"/>
      <c r="L201" s="42" t="str">
        <f t="shared" ref="L201:L264" si="36">IF(SUM(T201:U201,X201,Y201:Y201)=0,"",SUM(T201:U201,X201,Y201:Y201))</f>
        <v/>
      </c>
      <c r="M201" s="41" t="str">
        <f t="shared" ref="M201:M264" si="37">IF(L201="","",ROUNDDOWN(K201/L201,0))</f>
        <v/>
      </c>
      <c r="N201" s="13"/>
      <c r="O201" s="45">
        <f t="shared" ref="O201:O264" si="38">SUM(M201:N201)</f>
        <v>0</v>
      </c>
      <c r="P201" s="45">
        <v>25700</v>
      </c>
      <c r="Q201" s="46">
        <f t="shared" ref="Q201:Q264" si="39">IF(J201="対象",IF(O201&gt;P201,P201,O201),0)</f>
        <v>0</v>
      </c>
      <c r="R201" s="54" t="str">
        <f t="shared" ref="R201:R264" si="40">IF(H201="在園",(YEAR($R$3)-YEAR(F201))*12+MONTH($R$3)-MONTH(F201)+1,"")</f>
        <v/>
      </c>
      <c r="S201" s="55" t="str">
        <f t="shared" ref="S201:S264" si="41">IF(R201&gt;12,"",R201)</f>
        <v/>
      </c>
      <c r="T201" s="55" t="str">
        <f t="shared" ref="T201:T264" si="42">IF(H201="在園",IF(R201&gt;12,12,R201),"")</f>
        <v/>
      </c>
      <c r="U201" s="56" t="str">
        <f t="shared" ref="U201:U264" si="43">IF(H201="在園のまま市内へ転入",AA201,"")</f>
        <v/>
      </c>
      <c r="V201" s="7"/>
      <c r="W201" s="8"/>
      <c r="X201" s="57" t="str">
        <f t="shared" ref="X201:X264" si="44">IF(AND(OR(H201="休園",H201="復園"),SUM(V201+W201)&gt;0),SUM(V201+W201),"")</f>
        <v/>
      </c>
      <c r="Y201" s="7"/>
      <c r="Z201" s="58" t="str">
        <f t="shared" ref="Z201:Z264" si="45">IF(H201="在園のまま市内へ転入",(YEAR($R$3)-YEAR(G201))*12+MONTH($R$3)-MONTH(G201)+1,"")</f>
        <v/>
      </c>
      <c r="AA201" s="58">
        <f t="shared" ref="AA201:AA264" si="46">IF(Z201&gt;12,12,Z201)</f>
        <v>12</v>
      </c>
    </row>
    <row r="202" spans="1:27" ht="39" customHeight="1">
      <c r="A202" s="2"/>
      <c r="B202" s="74">
        <v>195</v>
      </c>
      <c r="C202" s="60"/>
      <c r="D202" s="11"/>
      <c r="E202" s="10"/>
      <c r="F202" s="11"/>
      <c r="G202" s="11"/>
      <c r="H202" s="61"/>
      <c r="I202" s="11"/>
      <c r="J202" s="38" t="b">
        <f t="shared" ref="J202:J265" si="47">IF(OR(H202="在園",H202="在園のまま市内へ転入",H202="復園",H202="その他1（支給対象）"),"対象",IF(OR(H202="退園",H202="在園のまま市外へ転出",H202="休園",H202="入園キャンセル",H202="その他２（支給対象外）"),"対象外"))</f>
        <v>0</v>
      </c>
      <c r="K202" s="67"/>
      <c r="L202" s="42" t="str">
        <f t="shared" si="36"/>
        <v/>
      </c>
      <c r="M202" s="41" t="str">
        <f t="shared" si="37"/>
        <v/>
      </c>
      <c r="N202" s="13"/>
      <c r="O202" s="45">
        <f t="shared" si="38"/>
        <v>0</v>
      </c>
      <c r="P202" s="45">
        <v>25700</v>
      </c>
      <c r="Q202" s="46">
        <f t="shared" si="39"/>
        <v>0</v>
      </c>
      <c r="R202" s="54" t="str">
        <f t="shared" si="40"/>
        <v/>
      </c>
      <c r="S202" s="55" t="str">
        <f t="shared" si="41"/>
        <v/>
      </c>
      <c r="T202" s="55" t="str">
        <f t="shared" si="42"/>
        <v/>
      </c>
      <c r="U202" s="56" t="str">
        <f t="shared" si="43"/>
        <v/>
      </c>
      <c r="V202" s="7"/>
      <c r="W202" s="8"/>
      <c r="X202" s="57" t="str">
        <f t="shared" si="44"/>
        <v/>
      </c>
      <c r="Y202" s="7"/>
      <c r="Z202" s="58" t="str">
        <f t="shared" si="45"/>
        <v/>
      </c>
      <c r="AA202" s="58">
        <f t="shared" si="46"/>
        <v>12</v>
      </c>
    </row>
    <row r="203" spans="1:27" ht="39" customHeight="1">
      <c r="A203" s="2"/>
      <c r="B203" s="74">
        <v>196</v>
      </c>
      <c r="C203" s="60"/>
      <c r="D203" s="11"/>
      <c r="E203" s="10"/>
      <c r="F203" s="11"/>
      <c r="G203" s="11"/>
      <c r="H203" s="61"/>
      <c r="I203" s="11"/>
      <c r="J203" s="38" t="b">
        <f t="shared" si="47"/>
        <v>0</v>
      </c>
      <c r="K203" s="67"/>
      <c r="L203" s="42" t="str">
        <f t="shared" si="36"/>
        <v/>
      </c>
      <c r="M203" s="41" t="str">
        <f t="shared" si="37"/>
        <v/>
      </c>
      <c r="N203" s="13"/>
      <c r="O203" s="45">
        <f t="shared" si="38"/>
        <v>0</v>
      </c>
      <c r="P203" s="45">
        <v>25700</v>
      </c>
      <c r="Q203" s="46">
        <f t="shared" si="39"/>
        <v>0</v>
      </c>
      <c r="R203" s="54" t="str">
        <f t="shared" si="40"/>
        <v/>
      </c>
      <c r="S203" s="55" t="str">
        <f t="shared" si="41"/>
        <v/>
      </c>
      <c r="T203" s="55" t="str">
        <f t="shared" si="42"/>
        <v/>
      </c>
      <c r="U203" s="56" t="str">
        <f t="shared" si="43"/>
        <v/>
      </c>
      <c r="V203" s="7"/>
      <c r="W203" s="8"/>
      <c r="X203" s="57" t="str">
        <f t="shared" si="44"/>
        <v/>
      </c>
      <c r="Y203" s="7"/>
      <c r="Z203" s="58" t="str">
        <f t="shared" si="45"/>
        <v/>
      </c>
      <c r="AA203" s="58">
        <f t="shared" si="46"/>
        <v>12</v>
      </c>
    </row>
    <row r="204" spans="1:27" ht="39" customHeight="1">
      <c r="A204" s="2"/>
      <c r="B204" s="74">
        <v>197</v>
      </c>
      <c r="C204" s="60"/>
      <c r="D204" s="11"/>
      <c r="E204" s="10"/>
      <c r="F204" s="11"/>
      <c r="G204" s="11"/>
      <c r="H204" s="61"/>
      <c r="I204" s="11"/>
      <c r="J204" s="38" t="b">
        <f t="shared" si="47"/>
        <v>0</v>
      </c>
      <c r="K204" s="67"/>
      <c r="L204" s="42" t="str">
        <f t="shared" si="36"/>
        <v/>
      </c>
      <c r="M204" s="41" t="str">
        <f t="shared" si="37"/>
        <v/>
      </c>
      <c r="N204" s="13"/>
      <c r="O204" s="45">
        <f t="shared" si="38"/>
        <v>0</v>
      </c>
      <c r="P204" s="45">
        <v>25700</v>
      </c>
      <c r="Q204" s="46">
        <f t="shared" si="39"/>
        <v>0</v>
      </c>
      <c r="R204" s="54" t="str">
        <f t="shared" si="40"/>
        <v/>
      </c>
      <c r="S204" s="55" t="str">
        <f t="shared" si="41"/>
        <v/>
      </c>
      <c r="T204" s="55" t="str">
        <f t="shared" si="42"/>
        <v/>
      </c>
      <c r="U204" s="56" t="str">
        <f t="shared" si="43"/>
        <v/>
      </c>
      <c r="V204" s="7"/>
      <c r="W204" s="8"/>
      <c r="X204" s="57" t="str">
        <f t="shared" si="44"/>
        <v/>
      </c>
      <c r="Y204" s="7"/>
      <c r="Z204" s="58" t="str">
        <f t="shared" si="45"/>
        <v/>
      </c>
      <c r="AA204" s="58">
        <f t="shared" si="46"/>
        <v>12</v>
      </c>
    </row>
    <row r="205" spans="1:27" ht="39" customHeight="1">
      <c r="A205" s="2"/>
      <c r="B205" s="74">
        <v>198</v>
      </c>
      <c r="C205" s="60"/>
      <c r="D205" s="11"/>
      <c r="E205" s="10"/>
      <c r="F205" s="11"/>
      <c r="G205" s="11"/>
      <c r="H205" s="61"/>
      <c r="I205" s="11"/>
      <c r="J205" s="38" t="b">
        <f t="shared" si="47"/>
        <v>0</v>
      </c>
      <c r="K205" s="67"/>
      <c r="L205" s="42" t="str">
        <f t="shared" si="36"/>
        <v/>
      </c>
      <c r="M205" s="41" t="str">
        <f t="shared" si="37"/>
        <v/>
      </c>
      <c r="N205" s="13"/>
      <c r="O205" s="45">
        <f t="shared" si="38"/>
        <v>0</v>
      </c>
      <c r="P205" s="45">
        <v>25700</v>
      </c>
      <c r="Q205" s="46">
        <f t="shared" si="39"/>
        <v>0</v>
      </c>
      <c r="R205" s="54" t="str">
        <f t="shared" si="40"/>
        <v/>
      </c>
      <c r="S205" s="55" t="str">
        <f t="shared" si="41"/>
        <v/>
      </c>
      <c r="T205" s="55" t="str">
        <f t="shared" si="42"/>
        <v/>
      </c>
      <c r="U205" s="56" t="str">
        <f t="shared" si="43"/>
        <v/>
      </c>
      <c r="V205" s="7"/>
      <c r="W205" s="8"/>
      <c r="X205" s="57" t="str">
        <f t="shared" si="44"/>
        <v/>
      </c>
      <c r="Y205" s="7"/>
      <c r="Z205" s="58" t="str">
        <f t="shared" si="45"/>
        <v/>
      </c>
      <c r="AA205" s="58">
        <f t="shared" si="46"/>
        <v>12</v>
      </c>
    </row>
    <row r="206" spans="1:27" ht="39" customHeight="1">
      <c r="A206" s="2"/>
      <c r="B206" s="74">
        <v>199</v>
      </c>
      <c r="C206" s="60"/>
      <c r="D206" s="11"/>
      <c r="E206" s="10"/>
      <c r="F206" s="11"/>
      <c r="G206" s="11"/>
      <c r="H206" s="61"/>
      <c r="I206" s="11"/>
      <c r="J206" s="38" t="b">
        <f t="shared" si="47"/>
        <v>0</v>
      </c>
      <c r="K206" s="67"/>
      <c r="L206" s="42" t="str">
        <f t="shared" si="36"/>
        <v/>
      </c>
      <c r="M206" s="41" t="str">
        <f t="shared" si="37"/>
        <v/>
      </c>
      <c r="N206" s="13"/>
      <c r="O206" s="45">
        <f t="shared" si="38"/>
        <v>0</v>
      </c>
      <c r="P206" s="45">
        <v>25700</v>
      </c>
      <c r="Q206" s="46">
        <f t="shared" si="39"/>
        <v>0</v>
      </c>
      <c r="R206" s="54" t="str">
        <f t="shared" si="40"/>
        <v/>
      </c>
      <c r="S206" s="55" t="str">
        <f t="shared" si="41"/>
        <v/>
      </c>
      <c r="T206" s="55" t="str">
        <f t="shared" si="42"/>
        <v/>
      </c>
      <c r="U206" s="56" t="str">
        <f t="shared" si="43"/>
        <v/>
      </c>
      <c r="V206" s="7"/>
      <c r="W206" s="8"/>
      <c r="X206" s="57" t="str">
        <f t="shared" si="44"/>
        <v/>
      </c>
      <c r="Y206" s="7"/>
      <c r="Z206" s="58" t="str">
        <f t="shared" si="45"/>
        <v/>
      </c>
      <c r="AA206" s="58">
        <f t="shared" si="46"/>
        <v>12</v>
      </c>
    </row>
    <row r="207" spans="1:27" ht="39" customHeight="1">
      <c r="A207" s="2"/>
      <c r="B207" s="74">
        <v>200</v>
      </c>
      <c r="C207" s="60"/>
      <c r="D207" s="11"/>
      <c r="E207" s="10"/>
      <c r="F207" s="11"/>
      <c r="G207" s="11"/>
      <c r="H207" s="61"/>
      <c r="I207" s="11"/>
      <c r="J207" s="38" t="b">
        <f t="shared" si="47"/>
        <v>0</v>
      </c>
      <c r="K207" s="67"/>
      <c r="L207" s="42" t="str">
        <f t="shared" si="36"/>
        <v/>
      </c>
      <c r="M207" s="41" t="str">
        <f t="shared" si="37"/>
        <v/>
      </c>
      <c r="N207" s="13"/>
      <c r="O207" s="45">
        <f t="shared" si="38"/>
        <v>0</v>
      </c>
      <c r="P207" s="45">
        <v>25700</v>
      </c>
      <c r="Q207" s="46">
        <f t="shared" si="39"/>
        <v>0</v>
      </c>
      <c r="R207" s="54" t="str">
        <f t="shared" si="40"/>
        <v/>
      </c>
      <c r="S207" s="55" t="str">
        <f t="shared" si="41"/>
        <v/>
      </c>
      <c r="T207" s="55" t="str">
        <f t="shared" si="42"/>
        <v/>
      </c>
      <c r="U207" s="56" t="str">
        <f t="shared" si="43"/>
        <v/>
      </c>
      <c r="V207" s="7"/>
      <c r="W207" s="8"/>
      <c r="X207" s="57" t="str">
        <f t="shared" si="44"/>
        <v/>
      </c>
      <c r="Y207" s="7"/>
      <c r="Z207" s="58" t="str">
        <f t="shared" si="45"/>
        <v/>
      </c>
      <c r="AA207" s="58">
        <f t="shared" si="46"/>
        <v>12</v>
      </c>
    </row>
    <row r="208" spans="1:27" ht="39" customHeight="1">
      <c r="A208" s="2"/>
      <c r="B208" s="74">
        <v>201</v>
      </c>
      <c r="C208" s="60"/>
      <c r="D208" s="11"/>
      <c r="E208" s="10"/>
      <c r="F208" s="11"/>
      <c r="G208" s="11"/>
      <c r="H208" s="61"/>
      <c r="I208" s="11"/>
      <c r="J208" s="38" t="b">
        <f t="shared" si="47"/>
        <v>0</v>
      </c>
      <c r="K208" s="67"/>
      <c r="L208" s="42" t="str">
        <f t="shared" si="36"/>
        <v/>
      </c>
      <c r="M208" s="41" t="str">
        <f t="shared" si="37"/>
        <v/>
      </c>
      <c r="N208" s="13"/>
      <c r="O208" s="45">
        <f t="shared" si="38"/>
        <v>0</v>
      </c>
      <c r="P208" s="45">
        <v>25700</v>
      </c>
      <c r="Q208" s="46">
        <f t="shared" si="39"/>
        <v>0</v>
      </c>
      <c r="R208" s="54" t="str">
        <f t="shared" si="40"/>
        <v/>
      </c>
      <c r="S208" s="55" t="str">
        <f t="shared" si="41"/>
        <v/>
      </c>
      <c r="T208" s="55" t="str">
        <f t="shared" si="42"/>
        <v/>
      </c>
      <c r="U208" s="56" t="str">
        <f t="shared" si="43"/>
        <v/>
      </c>
      <c r="V208" s="7"/>
      <c r="W208" s="8"/>
      <c r="X208" s="57" t="str">
        <f t="shared" si="44"/>
        <v/>
      </c>
      <c r="Y208" s="7"/>
      <c r="Z208" s="58" t="str">
        <f t="shared" si="45"/>
        <v/>
      </c>
      <c r="AA208" s="58">
        <f t="shared" si="46"/>
        <v>12</v>
      </c>
    </row>
    <row r="209" spans="1:27" ht="39" customHeight="1">
      <c r="A209" s="2"/>
      <c r="B209" s="74">
        <v>202</v>
      </c>
      <c r="C209" s="60"/>
      <c r="D209" s="11"/>
      <c r="E209" s="10"/>
      <c r="F209" s="11"/>
      <c r="G209" s="11"/>
      <c r="H209" s="61"/>
      <c r="I209" s="11"/>
      <c r="J209" s="38" t="b">
        <f t="shared" si="47"/>
        <v>0</v>
      </c>
      <c r="K209" s="67"/>
      <c r="L209" s="42" t="str">
        <f t="shared" si="36"/>
        <v/>
      </c>
      <c r="M209" s="41" t="str">
        <f t="shared" si="37"/>
        <v/>
      </c>
      <c r="N209" s="13"/>
      <c r="O209" s="45">
        <f t="shared" si="38"/>
        <v>0</v>
      </c>
      <c r="P209" s="45">
        <v>25700</v>
      </c>
      <c r="Q209" s="46">
        <f t="shared" si="39"/>
        <v>0</v>
      </c>
      <c r="R209" s="54" t="str">
        <f t="shared" si="40"/>
        <v/>
      </c>
      <c r="S209" s="55" t="str">
        <f t="shared" si="41"/>
        <v/>
      </c>
      <c r="T209" s="55" t="str">
        <f t="shared" si="42"/>
        <v/>
      </c>
      <c r="U209" s="56" t="str">
        <f t="shared" si="43"/>
        <v/>
      </c>
      <c r="V209" s="7"/>
      <c r="W209" s="8"/>
      <c r="X209" s="57" t="str">
        <f t="shared" si="44"/>
        <v/>
      </c>
      <c r="Y209" s="7"/>
      <c r="Z209" s="58" t="str">
        <f t="shared" si="45"/>
        <v/>
      </c>
      <c r="AA209" s="58">
        <f t="shared" si="46"/>
        <v>12</v>
      </c>
    </row>
    <row r="210" spans="1:27" ht="39" customHeight="1">
      <c r="A210" s="2"/>
      <c r="B210" s="74">
        <v>203</v>
      </c>
      <c r="C210" s="60"/>
      <c r="D210" s="11"/>
      <c r="E210" s="10"/>
      <c r="F210" s="11"/>
      <c r="G210" s="11"/>
      <c r="H210" s="61"/>
      <c r="I210" s="11"/>
      <c r="J210" s="38" t="b">
        <f t="shared" si="47"/>
        <v>0</v>
      </c>
      <c r="K210" s="67"/>
      <c r="L210" s="42" t="str">
        <f t="shared" si="36"/>
        <v/>
      </c>
      <c r="M210" s="41" t="str">
        <f t="shared" si="37"/>
        <v/>
      </c>
      <c r="N210" s="13"/>
      <c r="O210" s="45">
        <f t="shared" si="38"/>
        <v>0</v>
      </c>
      <c r="P210" s="45">
        <v>25700</v>
      </c>
      <c r="Q210" s="46">
        <f t="shared" si="39"/>
        <v>0</v>
      </c>
      <c r="R210" s="54" t="str">
        <f t="shared" si="40"/>
        <v/>
      </c>
      <c r="S210" s="55" t="str">
        <f t="shared" si="41"/>
        <v/>
      </c>
      <c r="T210" s="55" t="str">
        <f t="shared" si="42"/>
        <v/>
      </c>
      <c r="U210" s="56" t="str">
        <f t="shared" si="43"/>
        <v/>
      </c>
      <c r="V210" s="7"/>
      <c r="W210" s="8"/>
      <c r="X210" s="57" t="str">
        <f t="shared" si="44"/>
        <v/>
      </c>
      <c r="Y210" s="7"/>
      <c r="Z210" s="58" t="str">
        <f t="shared" si="45"/>
        <v/>
      </c>
      <c r="AA210" s="58">
        <f t="shared" si="46"/>
        <v>12</v>
      </c>
    </row>
    <row r="211" spans="1:27" ht="39" customHeight="1">
      <c r="A211" s="2"/>
      <c r="B211" s="74">
        <v>204</v>
      </c>
      <c r="C211" s="60"/>
      <c r="D211" s="11"/>
      <c r="E211" s="10"/>
      <c r="F211" s="11"/>
      <c r="G211" s="11"/>
      <c r="H211" s="61"/>
      <c r="I211" s="11"/>
      <c r="J211" s="38" t="b">
        <f t="shared" si="47"/>
        <v>0</v>
      </c>
      <c r="K211" s="67"/>
      <c r="L211" s="42" t="str">
        <f t="shared" si="36"/>
        <v/>
      </c>
      <c r="M211" s="41" t="str">
        <f t="shared" si="37"/>
        <v/>
      </c>
      <c r="N211" s="13"/>
      <c r="O211" s="45">
        <f t="shared" si="38"/>
        <v>0</v>
      </c>
      <c r="P211" s="45">
        <v>25700</v>
      </c>
      <c r="Q211" s="46">
        <f t="shared" si="39"/>
        <v>0</v>
      </c>
      <c r="R211" s="54" t="str">
        <f t="shared" si="40"/>
        <v/>
      </c>
      <c r="S211" s="55" t="str">
        <f t="shared" si="41"/>
        <v/>
      </c>
      <c r="T211" s="55" t="str">
        <f t="shared" si="42"/>
        <v/>
      </c>
      <c r="U211" s="56" t="str">
        <f t="shared" si="43"/>
        <v/>
      </c>
      <c r="V211" s="7"/>
      <c r="W211" s="8"/>
      <c r="X211" s="57" t="str">
        <f t="shared" si="44"/>
        <v/>
      </c>
      <c r="Y211" s="7"/>
      <c r="Z211" s="58" t="str">
        <f t="shared" si="45"/>
        <v/>
      </c>
      <c r="AA211" s="58">
        <f t="shared" si="46"/>
        <v>12</v>
      </c>
    </row>
    <row r="212" spans="1:27" ht="39" customHeight="1">
      <c r="A212" s="2"/>
      <c r="B212" s="74">
        <v>205</v>
      </c>
      <c r="C212" s="60"/>
      <c r="D212" s="11"/>
      <c r="E212" s="10"/>
      <c r="F212" s="11"/>
      <c r="G212" s="11"/>
      <c r="H212" s="61"/>
      <c r="I212" s="11"/>
      <c r="J212" s="38" t="b">
        <f t="shared" si="47"/>
        <v>0</v>
      </c>
      <c r="K212" s="67"/>
      <c r="L212" s="42" t="str">
        <f t="shared" si="36"/>
        <v/>
      </c>
      <c r="M212" s="41" t="str">
        <f t="shared" si="37"/>
        <v/>
      </c>
      <c r="N212" s="13"/>
      <c r="O212" s="45">
        <f t="shared" si="38"/>
        <v>0</v>
      </c>
      <c r="P212" s="45">
        <v>25700</v>
      </c>
      <c r="Q212" s="46">
        <f t="shared" si="39"/>
        <v>0</v>
      </c>
      <c r="R212" s="54" t="str">
        <f t="shared" si="40"/>
        <v/>
      </c>
      <c r="S212" s="55" t="str">
        <f t="shared" si="41"/>
        <v/>
      </c>
      <c r="T212" s="55" t="str">
        <f t="shared" si="42"/>
        <v/>
      </c>
      <c r="U212" s="56" t="str">
        <f t="shared" si="43"/>
        <v/>
      </c>
      <c r="V212" s="7"/>
      <c r="W212" s="8"/>
      <c r="X212" s="57" t="str">
        <f t="shared" si="44"/>
        <v/>
      </c>
      <c r="Y212" s="7"/>
      <c r="Z212" s="58" t="str">
        <f t="shared" si="45"/>
        <v/>
      </c>
      <c r="AA212" s="58">
        <f t="shared" si="46"/>
        <v>12</v>
      </c>
    </row>
    <row r="213" spans="1:27" ht="39" customHeight="1">
      <c r="A213" s="2"/>
      <c r="B213" s="74">
        <v>206</v>
      </c>
      <c r="C213" s="60"/>
      <c r="D213" s="11"/>
      <c r="E213" s="10"/>
      <c r="F213" s="11"/>
      <c r="G213" s="11"/>
      <c r="H213" s="61"/>
      <c r="I213" s="11"/>
      <c r="J213" s="38" t="b">
        <f t="shared" si="47"/>
        <v>0</v>
      </c>
      <c r="K213" s="67"/>
      <c r="L213" s="42" t="str">
        <f t="shared" si="36"/>
        <v/>
      </c>
      <c r="M213" s="41" t="str">
        <f t="shared" si="37"/>
        <v/>
      </c>
      <c r="N213" s="13"/>
      <c r="O213" s="45">
        <f t="shared" si="38"/>
        <v>0</v>
      </c>
      <c r="P213" s="45">
        <v>25700</v>
      </c>
      <c r="Q213" s="46">
        <f t="shared" si="39"/>
        <v>0</v>
      </c>
      <c r="R213" s="54" t="str">
        <f t="shared" si="40"/>
        <v/>
      </c>
      <c r="S213" s="55" t="str">
        <f t="shared" si="41"/>
        <v/>
      </c>
      <c r="T213" s="55" t="str">
        <f t="shared" si="42"/>
        <v/>
      </c>
      <c r="U213" s="56" t="str">
        <f t="shared" si="43"/>
        <v/>
      </c>
      <c r="V213" s="7"/>
      <c r="W213" s="8"/>
      <c r="X213" s="57" t="str">
        <f t="shared" si="44"/>
        <v/>
      </c>
      <c r="Y213" s="7"/>
      <c r="Z213" s="58" t="str">
        <f t="shared" si="45"/>
        <v/>
      </c>
      <c r="AA213" s="58">
        <f t="shared" si="46"/>
        <v>12</v>
      </c>
    </row>
    <row r="214" spans="1:27" ht="39" customHeight="1">
      <c r="A214" s="2"/>
      <c r="B214" s="74">
        <v>207</v>
      </c>
      <c r="C214" s="60"/>
      <c r="D214" s="11"/>
      <c r="E214" s="10"/>
      <c r="F214" s="11"/>
      <c r="G214" s="11"/>
      <c r="H214" s="61"/>
      <c r="I214" s="11"/>
      <c r="J214" s="38" t="b">
        <f t="shared" si="47"/>
        <v>0</v>
      </c>
      <c r="K214" s="67"/>
      <c r="L214" s="42" t="str">
        <f t="shared" si="36"/>
        <v/>
      </c>
      <c r="M214" s="41" t="str">
        <f t="shared" si="37"/>
        <v/>
      </c>
      <c r="N214" s="13"/>
      <c r="O214" s="45">
        <f t="shared" si="38"/>
        <v>0</v>
      </c>
      <c r="P214" s="45">
        <v>25700</v>
      </c>
      <c r="Q214" s="46">
        <f t="shared" si="39"/>
        <v>0</v>
      </c>
      <c r="R214" s="54" t="str">
        <f t="shared" si="40"/>
        <v/>
      </c>
      <c r="S214" s="55" t="str">
        <f t="shared" si="41"/>
        <v/>
      </c>
      <c r="T214" s="55" t="str">
        <f t="shared" si="42"/>
        <v/>
      </c>
      <c r="U214" s="56" t="str">
        <f t="shared" si="43"/>
        <v/>
      </c>
      <c r="V214" s="7"/>
      <c r="W214" s="8"/>
      <c r="X214" s="57" t="str">
        <f t="shared" si="44"/>
        <v/>
      </c>
      <c r="Y214" s="7"/>
      <c r="Z214" s="58" t="str">
        <f t="shared" si="45"/>
        <v/>
      </c>
      <c r="AA214" s="58">
        <f t="shared" si="46"/>
        <v>12</v>
      </c>
    </row>
    <row r="215" spans="1:27" ht="39" customHeight="1">
      <c r="A215" s="2"/>
      <c r="B215" s="74">
        <v>208</v>
      </c>
      <c r="C215" s="60"/>
      <c r="D215" s="11"/>
      <c r="E215" s="10"/>
      <c r="F215" s="11"/>
      <c r="G215" s="11"/>
      <c r="H215" s="61"/>
      <c r="I215" s="11"/>
      <c r="J215" s="38" t="b">
        <f t="shared" si="47"/>
        <v>0</v>
      </c>
      <c r="K215" s="67"/>
      <c r="L215" s="42" t="str">
        <f t="shared" si="36"/>
        <v/>
      </c>
      <c r="M215" s="41" t="str">
        <f t="shared" si="37"/>
        <v/>
      </c>
      <c r="N215" s="13"/>
      <c r="O215" s="45">
        <f t="shared" si="38"/>
        <v>0</v>
      </c>
      <c r="P215" s="45">
        <v>25700</v>
      </c>
      <c r="Q215" s="46">
        <f t="shared" si="39"/>
        <v>0</v>
      </c>
      <c r="R215" s="54" t="str">
        <f t="shared" si="40"/>
        <v/>
      </c>
      <c r="S215" s="55" t="str">
        <f t="shared" si="41"/>
        <v/>
      </c>
      <c r="T215" s="55" t="str">
        <f t="shared" si="42"/>
        <v/>
      </c>
      <c r="U215" s="56" t="str">
        <f t="shared" si="43"/>
        <v/>
      </c>
      <c r="V215" s="7"/>
      <c r="W215" s="8"/>
      <c r="X215" s="57" t="str">
        <f t="shared" si="44"/>
        <v/>
      </c>
      <c r="Y215" s="7"/>
      <c r="Z215" s="58" t="str">
        <f t="shared" si="45"/>
        <v/>
      </c>
      <c r="AA215" s="58">
        <f t="shared" si="46"/>
        <v>12</v>
      </c>
    </row>
    <row r="216" spans="1:27" ht="39" customHeight="1">
      <c r="A216" s="2"/>
      <c r="B216" s="74">
        <v>209</v>
      </c>
      <c r="C216" s="60"/>
      <c r="D216" s="11"/>
      <c r="E216" s="10"/>
      <c r="F216" s="11"/>
      <c r="G216" s="11"/>
      <c r="H216" s="61"/>
      <c r="I216" s="11"/>
      <c r="J216" s="38" t="b">
        <f t="shared" si="47"/>
        <v>0</v>
      </c>
      <c r="K216" s="67"/>
      <c r="L216" s="42" t="str">
        <f t="shared" si="36"/>
        <v/>
      </c>
      <c r="M216" s="41" t="str">
        <f t="shared" si="37"/>
        <v/>
      </c>
      <c r="N216" s="13"/>
      <c r="O216" s="45">
        <f t="shared" si="38"/>
        <v>0</v>
      </c>
      <c r="P216" s="45">
        <v>25700</v>
      </c>
      <c r="Q216" s="46">
        <f t="shared" si="39"/>
        <v>0</v>
      </c>
      <c r="R216" s="54" t="str">
        <f t="shared" si="40"/>
        <v/>
      </c>
      <c r="S216" s="55" t="str">
        <f t="shared" si="41"/>
        <v/>
      </c>
      <c r="T216" s="55" t="str">
        <f t="shared" si="42"/>
        <v/>
      </c>
      <c r="U216" s="56" t="str">
        <f t="shared" si="43"/>
        <v/>
      </c>
      <c r="V216" s="7"/>
      <c r="W216" s="8"/>
      <c r="X216" s="57" t="str">
        <f t="shared" si="44"/>
        <v/>
      </c>
      <c r="Y216" s="7"/>
      <c r="Z216" s="58" t="str">
        <f t="shared" si="45"/>
        <v/>
      </c>
      <c r="AA216" s="58">
        <f t="shared" si="46"/>
        <v>12</v>
      </c>
    </row>
    <row r="217" spans="1:27" ht="39" customHeight="1">
      <c r="A217" s="2"/>
      <c r="B217" s="74">
        <v>210</v>
      </c>
      <c r="C217" s="60"/>
      <c r="D217" s="11"/>
      <c r="E217" s="10"/>
      <c r="F217" s="11"/>
      <c r="G217" s="11"/>
      <c r="H217" s="61"/>
      <c r="I217" s="11"/>
      <c r="J217" s="38" t="b">
        <f t="shared" si="47"/>
        <v>0</v>
      </c>
      <c r="K217" s="67"/>
      <c r="L217" s="42" t="str">
        <f t="shared" si="36"/>
        <v/>
      </c>
      <c r="M217" s="41" t="str">
        <f t="shared" si="37"/>
        <v/>
      </c>
      <c r="N217" s="13"/>
      <c r="O217" s="45">
        <f t="shared" si="38"/>
        <v>0</v>
      </c>
      <c r="P217" s="45">
        <v>25700</v>
      </c>
      <c r="Q217" s="46">
        <f t="shared" si="39"/>
        <v>0</v>
      </c>
      <c r="R217" s="54" t="str">
        <f t="shared" si="40"/>
        <v/>
      </c>
      <c r="S217" s="55" t="str">
        <f t="shared" si="41"/>
        <v/>
      </c>
      <c r="T217" s="55" t="str">
        <f t="shared" si="42"/>
        <v/>
      </c>
      <c r="U217" s="56" t="str">
        <f t="shared" si="43"/>
        <v/>
      </c>
      <c r="V217" s="7"/>
      <c r="W217" s="8"/>
      <c r="X217" s="57" t="str">
        <f t="shared" si="44"/>
        <v/>
      </c>
      <c r="Y217" s="7"/>
      <c r="Z217" s="58" t="str">
        <f t="shared" si="45"/>
        <v/>
      </c>
      <c r="AA217" s="58">
        <f t="shared" si="46"/>
        <v>12</v>
      </c>
    </row>
    <row r="218" spans="1:27" ht="39" customHeight="1">
      <c r="A218" s="2"/>
      <c r="B218" s="74">
        <v>211</v>
      </c>
      <c r="C218" s="60"/>
      <c r="D218" s="11"/>
      <c r="E218" s="10"/>
      <c r="F218" s="11"/>
      <c r="G218" s="11"/>
      <c r="H218" s="61"/>
      <c r="I218" s="11"/>
      <c r="J218" s="38" t="b">
        <f t="shared" si="47"/>
        <v>0</v>
      </c>
      <c r="K218" s="67"/>
      <c r="L218" s="42" t="str">
        <f t="shared" si="36"/>
        <v/>
      </c>
      <c r="M218" s="41" t="str">
        <f t="shared" si="37"/>
        <v/>
      </c>
      <c r="N218" s="13"/>
      <c r="O218" s="45">
        <f t="shared" si="38"/>
        <v>0</v>
      </c>
      <c r="P218" s="45">
        <v>25700</v>
      </c>
      <c r="Q218" s="46">
        <f t="shared" si="39"/>
        <v>0</v>
      </c>
      <c r="R218" s="54" t="str">
        <f t="shared" si="40"/>
        <v/>
      </c>
      <c r="S218" s="55" t="str">
        <f t="shared" si="41"/>
        <v/>
      </c>
      <c r="T218" s="55" t="str">
        <f t="shared" si="42"/>
        <v/>
      </c>
      <c r="U218" s="56" t="str">
        <f t="shared" si="43"/>
        <v/>
      </c>
      <c r="V218" s="7"/>
      <c r="W218" s="8"/>
      <c r="X218" s="57" t="str">
        <f t="shared" si="44"/>
        <v/>
      </c>
      <c r="Y218" s="7"/>
      <c r="Z218" s="58" t="str">
        <f t="shared" si="45"/>
        <v/>
      </c>
      <c r="AA218" s="58">
        <f t="shared" si="46"/>
        <v>12</v>
      </c>
    </row>
    <row r="219" spans="1:27" ht="39" customHeight="1">
      <c r="A219" s="2"/>
      <c r="B219" s="74">
        <v>212</v>
      </c>
      <c r="C219" s="60"/>
      <c r="D219" s="11"/>
      <c r="E219" s="10"/>
      <c r="F219" s="11"/>
      <c r="G219" s="11"/>
      <c r="H219" s="61"/>
      <c r="I219" s="11"/>
      <c r="J219" s="38" t="b">
        <f t="shared" si="47"/>
        <v>0</v>
      </c>
      <c r="K219" s="67"/>
      <c r="L219" s="42" t="str">
        <f t="shared" si="36"/>
        <v/>
      </c>
      <c r="M219" s="41" t="str">
        <f t="shared" si="37"/>
        <v/>
      </c>
      <c r="N219" s="13"/>
      <c r="O219" s="45">
        <f t="shared" si="38"/>
        <v>0</v>
      </c>
      <c r="P219" s="45">
        <v>25700</v>
      </c>
      <c r="Q219" s="46">
        <f t="shared" si="39"/>
        <v>0</v>
      </c>
      <c r="R219" s="54" t="str">
        <f t="shared" si="40"/>
        <v/>
      </c>
      <c r="S219" s="55" t="str">
        <f t="shared" si="41"/>
        <v/>
      </c>
      <c r="T219" s="55" t="str">
        <f t="shared" si="42"/>
        <v/>
      </c>
      <c r="U219" s="56" t="str">
        <f t="shared" si="43"/>
        <v/>
      </c>
      <c r="V219" s="7"/>
      <c r="W219" s="8"/>
      <c r="X219" s="57" t="str">
        <f t="shared" si="44"/>
        <v/>
      </c>
      <c r="Y219" s="7"/>
      <c r="Z219" s="58" t="str">
        <f t="shared" si="45"/>
        <v/>
      </c>
      <c r="AA219" s="58">
        <f t="shared" si="46"/>
        <v>12</v>
      </c>
    </row>
    <row r="220" spans="1:27" ht="39" customHeight="1">
      <c r="A220" s="2"/>
      <c r="B220" s="74">
        <v>213</v>
      </c>
      <c r="C220" s="60"/>
      <c r="D220" s="11"/>
      <c r="E220" s="10"/>
      <c r="F220" s="11"/>
      <c r="G220" s="11"/>
      <c r="H220" s="61"/>
      <c r="I220" s="11"/>
      <c r="J220" s="38" t="b">
        <f t="shared" si="47"/>
        <v>0</v>
      </c>
      <c r="K220" s="67"/>
      <c r="L220" s="42" t="str">
        <f t="shared" si="36"/>
        <v/>
      </c>
      <c r="M220" s="41" t="str">
        <f t="shared" si="37"/>
        <v/>
      </c>
      <c r="N220" s="13"/>
      <c r="O220" s="45">
        <f t="shared" si="38"/>
        <v>0</v>
      </c>
      <c r="P220" s="45">
        <v>25700</v>
      </c>
      <c r="Q220" s="46">
        <f t="shared" si="39"/>
        <v>0</v>
      </c>
      <c r="R220" s="54" t="str">
        <f t="shared" si="40"/>
        <v/>
      </c>
      <c r="S220" s="55" t="str">
        <f t="shared" si="41"/>
        <v/>
      </c>
      <c r="T220" s="55" t="str">
        <f t="shared" si="42"/>
        <v/>
      </c>
      <c r="U220" s="56" t="str">
        <f t="shared" si="43"/>
        <v/>
      </c>
      <c r="V220" s="7"/>
      <c r="W220" s="8"/>
      <c r="X220" s="57" t="str">
        <f t="shared" si="44"/>
        <v/>
      </c>
      <c r="Y220" s="7"/>
      <c r="Z220" s="58" t="str">
        <f t="shared" si="45"/>
        <v/>
      </c>
      <c r="AA220" s="58">
        <f t="shared" si="46"/>
        <v>12</v>
      </c>
    </row>
    <row r="221" spans="1:27" ht="39" customHeight="1">
      <c r="A221" s="2"/>
      <c r="B221" s="74">
        <v>214</v>
      </c>
      <c r="C221" s="60"/>
      <c r="D221" s="11"/>
      <c r="E221" s="10"/>
      <c r="F221" s="11"/>
      <c r="G221" s="11"/>
      <c r="H221" s="61"/>
      <c r="I221" s="11"/>
      <c r="J221" s="38" t="b">
        <f t="shared" si="47"/>
        <v>0</v>
      </c>
      <c r="K221" s="67"/>
      <c r="L221" s="42" t="str">
        <f t="shared" si="36"/>
        <v/>
      </c>
      <c r="M221" s="41" t="str">
        <f t="shared" si="37"/>
        <v/>
      </c>
      <c r="N221" s="13"/>
      <c r="O221" s="45">
        <f t="shared" si="38"/>
        <v>0</v>
      </c>
      <c r="P221" s="45">
        <v>25700</v>
      </c>
      <c r="Q221" s="46">
        <f t="shared" si="39"/>
        <v>0</v>
      </c>
      <c r="R221" s="54" t="str">
        <f t="shared" si="40"/>
        <v/>
      </c>
      <c r="S221" s="55" t="str">
        <f t="shared" si="41"/>
        <v/>
      </c>
      <c r="T221" s="55" t="str">
        <f t="shared" si="42"/>
        <v/>
      </c>
      <c r="U221" s="56" t="str">
        <f t="shared" si="43"/>
        <v/>
      </c>
      <c r="V221" s="7"/>
      <c r="W221" s="8"/>
      <c r="X221" s="57" t="str">
        <f t="shared" si="44"/>
        <v/>
      </c>
      <c r="Y221" s="7"/>
      <c r="Z221" s="58" t="str">
        <f t="shared" si="45"/>
        <v/>
      </c>
      <c r="AA221" s="58">
        <f t="shared" si="46"/>
        <v>12</v>
      </c>
    </row>
    <row r="222" spans="1:27" ht="39" customHeight="1">
      <c r="A222" s="2"/>
      <c r="B222" s="74">
        <v>215</v>
      </c>
      <c r="C222" s="60"/>
      <c r="D222" s="11"/>
      <c r="E222" s="10"/>
      <c r="F222" s="11"/>
      <c r="G222" s="11"/>
      <c r="H222" s="61"/>
      <c r="I222" s="11"/>
      <c r="J222" s="38" t="b">
        <f t="shared" si="47"/>
        <v>0</v>
      </c>
      <c r="K222" s="67"/>
      <c r="L222" s="42" t="str">
        <f t="shared" si="36"/>
        <v/>
      </c>
      <c r="M222" s="41" t="str">
        <f t="shared" si="37"/>
        <v/>
      </c>
      <c r="N222" s="13"/>
      <c r="O222" s="45">
        <f t="shared" si="38"/>
        <v>0</v>
      </c>
      <c r="P222" s="45">
        <v>25700</v>
      </c>
      <c r="Q222" s="46">
        <f t="shared" si="39"/>
        <v>0</v>
      </c>
      <c r="R222" s="54" t="str">
        <f t="shared" si="40"/>
        <v/>
      </c>
      <c r="S222" s="55" t="str">
        <f t="shared" si="41"/>
        <v/>
      </c>
      <c r="T222" s="55" t="str">
        <f t="shared" si="42"/>
        <v/>
      </c>
      <c r="U222" s="56" t="str">
        <f t="shared" si="43"/>
        <v/>
      </c>
      <c r="V222" s="7"/>
      <c r="W222" s="8"/>
      <c r="X222" s="57" t="str">
        <f t="shared" si="44"/>
        <v/>
      </c>
      <c r="Y222" s="7"/>
      <c r="Z222" s="58" t="str">
        <f t="shared" si="45"/>
        <v/>
      </c>
      <c r="AA222" s="58">
        <f t="shared" si="46"/>
        <v>12</v>
      </c>
    </row>
    <row r="223" spans="1:27" ht="39" customHeight="1">
      <c r="A223" s="2"/>
      <c r="B223" s="74">
        <v>216</v>
      </c>
      <c r="C223" s="60"/>
      <c r="D223" s="11"/>
      <c r="E223" s="10"/>
      <c r="F223" s="11"/>
      <c r="G223" s="11"/>
      <c r="H223" s="61"/>
      <c r="I223" s="11"/>
      <c r="J223" s="38" t="b">
        <f t="shared" si="47"/>
        <v>0</v>
      </c>
      <c r="K223" s="67"/>
      <c r="L223" s="42" t="str">
        <f t="shared" si="36"/>
        <v/>
      </c>
      <c r="M223" s="41" t="str">
        <f t="shared" si="37"/>
        <v/>
      </c>
      <c r="N223" s="13"/>
      <c r="O223" s="45">
        <f t="shared" si="38"/>
        <v>0</v>
      </c>
      <c r="P223" s="45">
        <v>25700</v>
      </c>
      <c r="Q223" s="46">
        <f t="shared" si="39"/>
        <v>0</v>
      </c>
      <c r="R223" s="54" t="str">
        <f t="shared" si="40"/>
        <v/>
      </c>
      <c r="S223" s="55" t="str">
        <f t="shared" si="41"/>
        <v/>
      </c>
      <c r="T223" s="55" t="str">
        <f t="shared" si="42"/>
        <v/>
      </c>
      <c r="U223" s="56" t="str">
        <f t="shared" si="43"/>
        <v/>
      </c>
      <c r="V223" s="7"/>
      <c r="W223" s="8"/>
      <c r="X223" s="57" t="str">
        <f t="shared" si="44"/>
        <v/>
      </c>
      <c r="Y223" s="7"/>
      <c r="Z223" s="58" t="str">
        <f t="shared" si="45"/>
        <v/>
      </c>
      <c r="AA223" s="58">
        <f t="shared" si="46"/>
        <v>12</v>
      </c>
    </row>
    <row r="224" spans="1:27" ht="39" customHeight="1">
      <c r="A224" s="2"/>
      <c r="B224" s="74">
        <v>217</v>
      </c>
      <c r="C224" s="60"/>
      <c r="D224" s="11"/>
      <c r="E224" s="10"/>
      <c r="F224" s="11"/>
      <c r="G224" s="11"/>
      <c r="H224" s="61"/>
      <c r="I224" s="11"/>
      <c r="J224" s="38" t="b">
        <f t="shared" si="47"/>
        <v>0</v>
      </c>
      <c r="K224" s="67"/>
      <c r="L224" s="42" t="str">
        <f t="shared" si="36"/>
        <v/>
      </c>
      <c r="M224" s="41" t="str">
        <f t="shared" si="37"/>
        <v/>
      </c>
      <c r="N224" s="13"/>
      <c r="O224" s="45">
        <f t="shared" si="38"/>
        <v>0</v>
      </c>
      <c r="P224" s="45">
        <v>25700</v>
      </c>
      <c r="Q224" s="46">
        <f t="shared" si="39"/>
        <v>0</v>
      </c>
      <c r="R224" s="54" t="str">
        <f t="shared" si="40"/>
        <v/>
      </c>
      <c r="S224" s="55" t="str">
        <f t="shared" si="41"/>
        <v/>
      </c>
      <c r="T224" s="55" t="str">
        <f t="shared" si="42"/>
        <v/>
      </c>
      <c r="U224" s="56" t="str">
        <f t="shared" si="43"/>
        <v/>
      </c>
      <c r="V224" s="7"/>
      <c r="W224" s="8"/>
      <c r="X224" s="57" t="str">
        <f t="shared" si="44"/>
        <v/>
      </c>
      <c r="Y224" s="7"/>
      <c r="Z224" s="58" t="str">
        <f t="shared" si="45"/>
        <v/>
      </c>
      <c r="AA224" s="58">
        <f t="shared" si="46"/>
        <v>12</v>
      </c>
    </row>
    <row r="225" spans="1:27" ht="39" customHeight="1">
      <c r="A225" s="2"/>
      <c r="B225" s="74">
        <v>218</v>
      </c>
      <c r="C225" s="60"/>
      <c r="D225" s="11"/>
      <c r="E225" s="10"/>
      <c r="F225" s="11"/>
      <c r="G225" s="11"/>
      <c r="H225" s="61"/>
      <c r="I225" s="11"/>
      <c r="J225" s="38" t="b">
        <f t="shared" si="47"/>
        <v>0</v>
      </c>
      <c r="K225" s="67"/>
      <c r="L225" s="42" t="str">
        <f t="shared" si="36"/>
        <v/>
      </c>
      <c r="M225" s="41" t="str">
        <f t="shared" si="37"/>
        <v/>
      </c>
      <c r="N225" s="13"/>
      <c r="O225" s="45">
        <f t="shared" si="38"/>
        <v>0</v>
      </c>
      <c r="P225" s="45">
        <v>25700</v>
      </c>
      <c r="Q225" s="46">
        <f t="shared" si="39"/>
        <v>0</v>
      </c>
      <c r="R225" s="54" t="str">
        <f t="shared" si="40"/>
        <v/>
      </c>
      <c r="S225" s="55" t="str">
        <f t="shared" si="41"/>
        <v/>
      </c>
      <c r="T225" s="55" t="str">
        <f t="shared" si="42"/>
        <v/>
      </c>
      <c r="U225" s="56" t="str">
        <f t="shared" si="43"/>
        <v/>
      </c>
      <c r="V225" s="7"/>
      <c r="W225" s="8"/>
      <c r="X225" s="57" t="str">
        <f t="shared" si="44"/>
        <v/>
      </c>
      <c r="Y225" s="7"/>
      <c r="Z225" s="58" t="str">
        <f t="shared" si="45"/>
        <v/>
      </c>
      <c r="AA225" s="58">
        <f t="shared" si="46"/>
        <v>12</v>
      </c>
    </row>
    <row r="226" spans="1:27" ht="39" customHeight="1">
      <c r="A226" s="2"/>
      <c r="B226" s="74">
        <v>219</v>
      </c>
      <c r="C226" s="60"/>
      <c r="D226" s="11"/>
      <c r="E226" s="10"/>
      <c r="F226" s="11"/>
      <c r="G226" s="11"/>
      <c r="H226" s="61"/>
      <c r="I226" s="11"/>
      <c r="J226" s="38" t="b">
        <f t="shared" si="47"/>
        <v>0</v>
      </c>
      <c r="K226" s="67"/>
      <c r="L226" s="42" t="str">
        <f t="shared" si="36"/>
        <v/>
      </c>
      <c r="M226" s="41" t="str">
        <f t="shared" si="37"/>
        <v/>
      </c>
      <c r="N226" s="13"/>
      <c r="O226" s="45">
        <f t="shared" si="38"/>
        <v>0</v>
      </c>
      <c r="P226" s="45">
        <v>25700</v>
      </c>
      <c r="Q226" s="46">
        <f t="shared" si="39"/>
        <v>0</v>
      </c>
      <c r="R226" s="54" t="str">
        <f t="shared" si="40"/>
        <v/>
      </c>
      <c r="S226" s="55" t="str">
        <f t="shared" si="41"/>
        <v/>
      </c>
      <c r="T226" s="55" t="str">
        <f t="shared" si="42"/>
        <v/>
      </c>
      <c r="U226" s="56" t="str">
        <f t="shared" si="43"/>
        <v/>
      </c>
      <c r="V226" s="7"/>
      <c r="W226" s="8"/>
      <c r="X226" s="57" t="str">
        <f t="shared" si="44"/>
        <v/>
      </c>
      <c r="Y226" s="7"/>
      <c r="Z226" s="58" t="str">
        <f t="shared" si="45"/>
        <v/>
      </c>
      <c r="AA226" s="58">
        <f t="shared" si="46"/>
        <v>12</v>
      </c>
    </row>
    <row r="227" spans="1:27" ht="39" customHeight="1">
      <c r="A227" s="2"/>
      <c r="B227" s="74">
        <v>220</v>
      </c>
      <c r="C227" s="60"/>
      <c r="D227" s="11"/>
      <c r="E227" s="10"/>
      <c r="F227" s="11"/>
      <c r="G227" s="11"/>
      <c r="H227" s="61"/>
      <c r="I227" s="11"/>
      <c r="J227" s="38" t="b">
        <f t="shared" si="47"/>
        <v>0</v>
      </c>
      <c r="K227" s="67"/>
      <c r="L227" s="42" t="str">
        <f t="shared" si="36"/>
        <v/>
      </c>
      <c r="M227" s="41" t="str">
        <f t="shared" si="37"/>
        <v/>
      </c>
      <c r="N227" s="13"/>
      <c r="O227" s="45">
        <f t="shared" si="38"/>
        <v>0</v>
      </c>
      <c r="P227" s="45">
        <v>25700</v>
      </c>
      <c r="Q227" s="46">
        <f t="shared" si="39"/>
        <v>0</v>
      </c>
      <c r="R227" s="54" t="str">
        <f t="shared" si="40"/>
        <v/>
      </c>
      <c r="S227" s="55" t="str">
        <f t="shared" si="41"/>
        <v/>
      </c>
      <c r="T227" s="55" t="str">
        <f t="shared" si="42"/>
        <v/>
      </c>
      <c r="U227" s="56" t="str">
        <f t="shared" si="43"/>
        <v/>
      </c>
      <c r="V227" s="7"/>
      <c r="W227" s="8"/>
      <c r="X227" s="57" t="str">
        <f t="shared" si="44"/>
        <v/>
      </c>
      <c r="Y227" s="7"/>
      <c r="Z227" s="58" t="str">
        <f t="shared" si="45"/>
        <v/>
      </c>
      <c r="AA227" s="58">
        <f t="shared" si="46"/>
        <v>12</v>
      </c>
    </row>
    <row r="228" spans="1:27" ht="39" customHeight="1">
      <c r="A228" s="2"/>
      <c r="B228" s="74">
        <v>221</v>
      </c>
      <c r="C228" s="60"/>
      <c r="D228" s="11"/>
      <c r="E228" s="10"/>
      <c r="F228" s="11"/>
      <c r="G228" s="11"/>
      <c r="H228" s="61"/>
      <c r="I228" s="11"/>
      <c r="J228" s="38" t="b">
        <f t="shared" si="47"/>
        <v>0</v>
      </c>
      <c r="K228" s="67"/>
      <c r="L228" s="42" t="str">
        <f t="shared" si="36"/>
        <v/>
      </c>
      <c r="M228" s="41" t="str">
        <f t="shared" si="37"/>
        <v/>
      </c>
      <c r="N228" s="13"/>
      <c r="O228" s="45">
        <f t="shared" si="38"/>
        <v>0</v>
      </c>
      <c r="P228" s="45">
        <v>25700</v>
      </c>
      <c r="Q228" s="46">
        <f t="shared" si="39"/>
        <v>0</v>
      </c>
      <c r="R228" s="54" t="str">
        <f t="shared" si="40"/>
        <v/>
      </c>
      <c r="S228" s="55" t="str">
        <f t="shared" si="41"/>
        <v/>
      </c>
      <c r="T228" s="55" t="str">
        <f t="shared" si="42"/>
        <v/>
      </c>
      <c r="U228" s="56" t="str">
        <f t="shared" si="43"/>
        <v/>
      </c>
      <c r="V228" s="7"/>
      <c r="W228" s="8"/>
      <c r="X228" s="57" t="str">
        <f t="shared" si="44"/>
        <v/>
      </c>
      <c r="Y228" s="7"/>
      <c r="Z228" s="58" t="str">
        <f t="shared" si="45"/>
        <v/>
      </c>
      <c r="AA228" s="58">
        <f t="shared" si="46"/>
        <v>12</v>
      </c>
    </row>
    <row r="229" spans="1:27" ht="39" customHeight="1">
      <c r="A229" s="2"/>
      <c r="B229" s="74">
        <v>222</v>
      </c>
      <c r="C229" s="60"/>
      <c r="D229" s="11"/>
      <c r="E229" s="10"/>
      <c r="F229" s="11"/>
      <c r="G229" s="11"/>
      <c r="H229" s="61"/>
      <c r="I229" s="11"/>
      <c r="J229" s="38" t="b">
        <f t="shared" si="47"/>
        <v>0</v>
      </c>
      <c r="K229" s="67"/>
      <c r="L229" s="42" t="str">
        <f t="shared" si="36"/>
        <v/>
      </c>
      <c r="M229" s="41" t="str">
        <f t="shared" si="37"/>
        <v/>
      </c>
      <c r="N229" s="13"/>
      <c r="O229" s="45">
        <f t="shared" si="38"/>
        <v>0</v>
      </c>
      <c r="P229" s="45">
        <v>25700</v>
      </c>
      <c r="Q229" s="46">
        <f t="shared" si="39"/>
        <v>0</v>
      </c>
      <c r="R229" s="54" t="str">
        <f t="shared" si="40"/>
        <v/>
      </c>
      <c r="S229" s="55" t="str">
        <f t="shared" si="41"/>
        <v/>
      </c>
      <c r="T229" s="55" t="str">
        <f t="shared" si="42"/>
        <v/>
      </c>
      <c r="U229" s="56" t="str">
        <f t="shared" si="43"/>
        <v/>
      </c>
      <c r="V229" s="7"/>
      <c r="W229" s="8"/>
      <c r="X229" s="57" t="str">
        <f t="shared" si="44"/>
        <v/>
      </c>
      <c r="Y229" s="7"/>
      <c r="Z229" s="58" t="str">
        <f t="shared" si="45"/>
        <v/>
      </c>
      <c r="AA229" s="58">
        <f t="shared" si="46"/>
        <v>12</v>
      </c>
    </row>
    <row r="230" spans="1:27" ht="39" customHeight="1">
      <c r="A230" s="2"/>
      <c r="B230" s="74">
        <v>223</v>
      </c>
      <c r="C230" s="60"/>
      <c r="D230" s="11"/>
      <c r="E230" s="10"/>
      <c r="F230" s="11"/>
      <c r="G230" s="11"/>
      <c r="H230" s="61"/>
      <c r="I230" s="11"/>
      <c r="J230" s="38" t="b">
        <f t="shared" si="47"/>
        <v>0</v>
      </c>
      <c r="K230" s="67"/>
      <c r="L230" s="42" t="str">
        <f t="shared" si="36"/>
        <v/>
      </c>
      <c r="M230" s="41" t="str">
        <f t="shared" si="37"/>
        <v/>
      </c>
      <c r="N230" s="13"/>
      <c r="O230" s="45">
        <f t="shared" si="38"/>
        <v>0</v>
      </c>
      <c r="P230" s="45">
        <v>25700</v>
      </c>
      <c r="Q230" s="46">
        <f t="shared" si="39"/>
        <v>0</v>
      </c>
      <c r="R230" s="54" t="str">
        <f t="shared" si="40"/>
        <v/>
      </c>
      <c r="S230" s="55" t="str">
        <f t="shared" si="41"/>
        <v/>
      </c>
      <c r="T230" s="55" t="str">
        <f t="shared" si="42"/>
        <v/>
      </c>
      <c r="U230" s="56" t="str">
        <f t="shared" si="43"/>
        <v/>
      </c>
      <c r="V230" s="7"/>
      <c r="W230" s="8"/>
      <c r="X230" s="57" t="str">
        <f t="shared" si="44"/>
        <v/>
      </c>
      <c r="Y230" s="7"/>
      <c r="Z230" s="58" t="str">
        <f t="shared" si="45"/>
        <v/>
      </c>
      <c r="AA230" s="58">
        <f t="shared" si="46"/>
        <v>12</v>
      </c>
    </row>
    <row r="231" spans="1:27" ht="39" customHeight="1">
      <c r="A231" s="2"/>
      <c r="B231" s="74">
        <v>224</v>
      </c>
      <c r="C231" s="60"/>
      <c r="D231" s="11"/>
      <c r="E231" s="10"/>
      <c r="F231" s="11"/>
      <c r="G231" s="11"/>
      <c r="H231" s="61"/>
      <c r="I231" s="11"/>
      <c r="J231" s="38" t="b">
        <f t="shared" si="47"/>
        <v>0</v>
      </c>
      <c r="K231" s="67"/>
      <c r="L231" s="42" t="str">
        <f t="shared" si="36"/>
        <v/>
      </c>
      <c r="M231" s="41" t="str">
        <f t="shared" si="37"/>
        <v/>
      </c>
      <c r="N231" s="13"/>
      <c r="O231" s="45">
        <f t="shared" si="38"/>
        <v>0</v>
      </c>
      <c r="P231" s="45">
        <v>25700</v>
      </c>
      <c r="Q231" s="46">
        <f t="shared" si="39"/>
        <v>0</v>
      </c>
      <c r="R231" s="54" t="str">
        <f t="shared" si="40"/>
        <v/>
      </c>
      <c r="S231" s="55" t="str">
        <f t="shared" si="41"/>
        <v/>
      </c>
      <c r="T231" s="55" t="str">
        <f t="shared" si="42"/>
        <v/>
      </c>
      <c r="U231" s="56" t="str">
        <f t="shared" si="43"/>
        <v/>
      </c>
      <c r="V231" s="7"/>
      <c r="W231" s="8"/>
      <c r="X231" s="57" t="str">
        <f t="shared" si="44"/>
        <v/>
      </c>
      <c r="Y231" s="7"/>
      <c r="Z231" s="58" t="str">
        <f t="shared" si="45"/>
        <v/>
      </c>
      <c r="AA231" s="58">
        <f t="shared" si="46"/>
        <v>12</v>
      </c>
    </row>
    <row r="232" spans="1:27" ht="39" customHeight="1">
      <c r="A232" s="2"/>
      <c r="B232" s="74">
        <v>225</v>
      </c>
      <c r="C232" s="60"/>
      <c r="D232" s="11"/>
      <c r="E232" s="10"/>
      <c r="F232" s="11"/>
      <c r="G232" s="11"/>
      <c r="H232" s="61"/>
      <c r="I232" s="11"/>
      <c r="J232" s="38" t="b">
        <f t="shared" si="47"/>
        <v>0</v>
      </c>
      <c r="K232" s="67"/>
      <c r="L232" s="42" t="str">
        <f t="shared" si="36"/>
        <v/>
      </c>
      <c r="M232" s="41" t="str">
        <f t="shared" si="37"/>
        <v/>
      </c>
      <c r="N232" s="13"/>
      <c r="O232" s="45">
        <f t="shared" si="38"/>
        <v>0</v>
      </c>
      <c r="P232" s="45">
        <v>25700</v>
      </c>
      <c r="Q232" s="46">
        <f t="shared" si="39"/>
        <v>0</v>
      </c>
      <c r="R232" s="54" t="str">
        <f t="shared" si="40"/>
        <v/>
      </c>
      <c r="S232" s="55" t="str">
        <f t="shared" si="41"/>
        <v/>
      </c>
      <c r="T232" s="55" t="str">
        <f t="shared" si="42"/>
        <v/>
      </c>
      <c r="U232" s="56" t="str">
        <f t="shared" si="43"/>
        <v/>
      </c>
      <c r="V232" s="7"/>
      <c r="W232" s="8"/>
      <c r="X232" s="57" t="str">
        <f t="shared" si="44"/>
        <v/>
      </c>
      <c r="Y232" s="7"/>
      <c r="Z232" s="58" t="str">
        <f t="shared" si="45"/>
        <v/>
      </c>
      <c r="AA232" s="58">
        <f t="shared" si="46"/>
        <v>12</v>
      </c>
    </row>
    <row r="233" spans="1:27" ht="39" customHeight="1">
      <c r="A233" s="2"/>
      <c r="B233" s="74">
        <v>226</v>
      </c>
      <c r="C233" s="60"/>
      <c r="D233" s="11"/>
      <c r="E233" s="10"/>
      <c r="F233" s="11"/>
      <c r="G233" s="11"/>
      <c r="H233" s="61"/>
      <c r="I233" s="11"/>
      <c r="J233" s="38" t="b">
        <f t="shared" si="47"/>
        <v>0</v>
      </c>
      <c r="K233" s="67"/>
      <c r="L233" s="42" t="str">
        <f t="shared" si="36"/>
        <v/>
      </c>
      <c r="M233" s="41" t="str">
        <f t="shared" si="37"/>
        <v/>
      </c>
      <c r="N233" s="13"/>
      <c r="O233" s="45">
        <f t="shared" si="38"/>
        <v>0</v>
      </c>
      <c r="P233" s="45">
        <v>25700</v>
      </c>
      <c r="Q233" s="46">
        <f t="shared" si="39"/>
        <v>0</v>
      </c>
      <c r="R233" s="54" t="str">
        <f t="shared" si="40"/>
        <v/>
      </c>
      <c r="S233" s="55" t="str">
        <f t="shared" si="41"/>
        <v/>
      </c>
      <c r="T233" s="55" t="str">
        <f t="shared" si="42"/>
        <v/>
      </c>
      <c r="U233" s="56" t="str">
        <f t="shared" si="43"/>
        <v/>
      </c>
      <c r="V233" s="7"/>
      <c r="W233" s="8"/>
      <c r="X233" s="57" t="str">
        <f t="shared" si="44"/>
        <v/>
      </c>
      <c r="Y233" s="7"/>
      <c r="Z233" s="58" t="str">
        <f t="shared" si="45"/>
        <v/>
      </c>
      <c r="AA233" s="58">
        <f t="shared" si="46"/>
        <v>12</v>
      </c>
    </row>
    <row r="234" spans="1:27" ht="39" customHeight="1">
      <c r="A234" s="2"/>
      <c r="B234" s="74">
        <v>227</v>
      </c>
      <c r="C234" s="60"/>
      <c r="D234" s="11"/>
      <c r="E234" s="10"/>
      <c r="F234" s="11"/>
      <c r="G234" s="11"/>
      <c r="H234" s="61"/>
      <c r="I234" s="11"/>
      <c r="J234" s="38" t="b">
        <f t="shared" si="47"/>
        <v>0</v>
      </c>
      <c r="K234" s="67"/>
      <c r="L234" s="42" t="str">
        <f t="shared" si="36"/>
        <v/>
      </c>
      <c r="M234" s="41" t="str">
        <f t="shared" si="37"/>
        <v/>
      </c>
      <c r="N234" s="13"/>
      <c r="O234" s="45">
        <f t="shared" si="38"/>
        <v>0</v>
      </c>
      <c r="P234" s="45">
        <v>25700</v>
      </c>
      <c r="Q234" s="46">
        <f t="shared" si="39"/>
        <v>0</v>
      </c>
      <c r="R234" s="54" t="str">
        <f t="shared" si="40"/>
        <v/>
      </c>
      <c r="S234" s="55" t="str">
        <f t="shared" si="41"/>
        <v/>
      </c>
      <c r="T234" s="55" t="str">
        <f t="shared" si="42"/>
        <v/>
      </c>
      <c r="U234" s="56" t="str">
        <f t="shared" si="43"/>
        <v/>
      </c>
      <c r="V234" s="7"/>
      <c r="W234" s="8"/>
      <c r="X234" s="57" t="str">
        <f t="shared" si="44"/>
        <v/>
      </c>
      <c r="Y234" s="7"/>
      <c r="Z234" s="58" t="str">
        <f t="shared" si="45"/>
        <v/>
      </c>
      <c r="AA234" s="58">
        <f t="shared" si="46"/>
        <v>12</v>
      </c>
    </row>
    <row r="235" spans="1:27" ht="39" customHeight="1">
      <c r="A235" s="2"/>
      <c r="B235" s="74">
        <v>228</v>
      </c>
      <c r="C235" s="60"/>
      <c r="D235" s="11"/>
      <c r="E235" s="10"/>
      <c r="F235" s="11"/>
      <c r="G235" s="11"/>
      <c r="H235" s="61"/>
      <c r="I235" s="11"/>
      <c r="J235" s="38" t="b">
        <f t="shared" si="47"/>
        <v>0</v>
      </c>
      <c r="K235" s="67"/>
      <c r="L235" s="42" t="str">
        <f t="shared" si="36"/>
        <v/>
      </c>
      <c r="M235" s="41" t="str">
        <f t="shared" si="37"/>
        <v/>
      </c>
      <c r="N235" s="13"/>
      <c r="O235" s="45">
        <f t="shared" si="38"/>
        <v>0</v>
      </c>
      <c r="P235" s="45">
        <v>25700</v>
      </c>
      <c r="Q235" s="46">
        <f t="shared" si="39"/>
        <v>0</v>
      </c>
      <c r="R235" s="54" t="str">
        <f t="shared" si="40"/>
        <v/>
      </c>
      <c r="S235" s="55" t="str">
        <f t="shared" si="41"/>
        <v/>
      </c>
      <c r="T235" s="55" t="str">
        <f t="shared" si="42"/>
        <v/>
      </c>
      <c r="U235" s="56" t="str">
        <f t="shared" si="43"/>
        <v/>
      </c>
      <c r="V235" s="7"/>
      <c r="W235" s="8"/>
      <c r="X235" s="57" t="str">
        <f t="shared" si="44"/>
        <v/>
      </c>
      <c r="Y235" s="7"/>
      <c r="Z235" s="58" t="str">
        <f t="shared" si="45"/>
        <v/>
      </c>
      <c r="AA235" s="58">
        <f t="shared" si="46"/>
        <v>12</v>
      </c>
    </row>
    <row r="236" spans="1:27" ht="39" customHeight="1">
      <c r="A236" s="2"/>
      <c r="B236" s="74">
        <v>229</v>
      </c>
      <c r="C236" s="60"/>
      <c r="D236" s="11"/>
      <c r="E236" s="10"/>
      <c r="F236" s="11"/>
      <c r="G236" s="11"/>
      <c r="H236" s="61"/>
      <c r="I236" s="11"/>
      <c r="J236" s="38" t="b">
        <f t="shared" si="47"/>
        <v>0</v>
      </c>
      <c r="K236" s="67"/>
      <c r="L236" s="42" t="str">
        <f t="shared" si="36"/>
        <v/>
      </c>
      <c r="M236" s="41" t="str">
        <f t="shared" si="37"/>
        <v/>
      </c>
      <c r="N236" s="13"/>
      <c r="O236" s="45">
        <f t="shared" si="38"/>
        <v>0</v>
      </c>
      <c r="P236" s="45">
        <v>25700</v>
      </c>
      <c r="Q236" s="46">
        <f t="shared" si="39"/>
        <v>0</v>
      </c>
      <c r="R236" s="54" t="str">
        <f t="shared" si="40"/>
        <v/>
      </c>
      <c r="S236" s="55" t="str">
        <f t="shared" si="41"/>
        <v/>
      </c>
      <c r="T236" s="55" t="str">
        <f t="shared" si="42"/>
        <v/>
      </c>
      <c r="U236" s="56" t="str">
        <f t="shared" si="43"/>
        <v/>
      </c>
      <c r="V236" s="7"/>
      <c r="W236" s="8"/>
      <c r="X236" s="57" t="str">
        <f t="shared" si="44"/>
        <v/>
      </c>
      <c r="Y236" s="7"/>
      <c r="Z236" s="58" t="str">
        <f t="shared" si="45"/>
        <v/>
      </c>
      <c r="AA236" s="58">
        <f t="shared" si="46"/>
        <v>12</v>
      </c>
    </row>
    <row r="237" spans="1:27" ht="39" customHeight="1">
      <c r="A237" s="2"/>
      <c r="B237" s="74">
        <v>230</v>
      </c>
      <c r="C237" s="60"/>
      <c r="D237" s="11"/>
      <c r="E237" s="10"/>
      <c r="F237" s="11"/>
      <c r="G237" s="11"/>
      <c r="H237" s="61"/>
      <c r="I237" s="11"/>
      <c r="J237" s="38" t="b">
        <f t="shared" si="47"/>
        <v>0</v>
      </c>
      <c r="K237" s="67"/>
      <c r="L237" s="42" t="str">
        <f t="shared" si="36"/>
        <v/>
      </c>
      <c r="M237" s="41" t="str">
        <f t="shared" si="37"/>
        <v/>
      </c>
      <c r="N237" s="13"/>
      <c r="O237" s="45">
        <f t="shared" si="38"/>
        <v>0</v>
      </c>
      <c r="P237" s="45">
        <v>25700</v>
      </c>
      <c r="Q237" s="46">
        <f t="shared" si="39"/>
        <v>0</v>
      </c>
      <c r="R237" s="54" t="str">
        <f t="shared" si="40"/>
        <v/>
      </c>
      <c r="S237" s="55" t="str">
        <f t="shared" si="41"/>
        <v/>
      </c>
      <c r="T237" s="55" t="str">
        <f t="shared" si="42"/>
        <v/>
      </c>
      <c r="U237" s="56" t="str">
        <f t="shared" si="43"/>
        <v/>
      </c>
      <c r="V237" s="7"/>
      <c r="W237" s="8"/>
      <c r="X237" s="57" t="str">
        <f t="shared" si="44"/>
        <v/>
      </c>
      <c r="Y237" s="7"/>
      <c r="Z237" s="58" t="str">
        <f t="shared" si="45"/>
        <v/>
      </c>
      <c r="AA237" s="58">
        <f t="shared" si="46"/>
        <v>12</v>
      </c>
    </row>
    <row r="238" spans="1:27" ht="39" customHeight="1">
      <c r="A238" s="2"/>
      <c r="B238" s="74">
        <v>231</v>
      </c>
      <c r="C238" s="60"/>
      <c r="D238" s="11"/>
      <c r="E238" s="10"/>
      <c r="F238" s="11"/>
      <c r="G238" s="11"/>
      <c r="H238" s="61"/>
      <c r="I238" s="11"/>
      <c r="J238" s="38" t="b">
        <f t="shared" si="47"/>
        <v>0</v>
      </c>
      <c r="K238" s="67"/>
      <c r="L238" s="42" t="str">
        <f t="shared" si="36"/>
        <v/>
      </c>
      <c r="M238" s="41" t="str">
        <f t="shared" si="37"/>
        <v/>
      </c>
      <c r="N238" s="13"/>
      <c r="O238" s="45">
        <f t="shared" si="38"/>
        <v>0</v>
      </c>
      <c r="P238" s="45">
        <v>25700</v>
      </c>
      <c r="Q238" s="46">
        <f t="shared" si="39"/>
        <v>0</v>
      </c>
      <c r="R238" s="54" t="str">
        <f t="shared" si="40"/>
        <v/>
      </c>
      <c r="S238" s="55" t="str">
        <f t="shared" si="41"/>
        <v/>
      </c>
      <c r="T238" s="55" t="str">
        <f t="shared" si="42"/>
        <v/>
      </c>
      <c r="U238" s="56" t="str">
        <f t="shared" si="43"/>
        <v/>
      </c>
      <c r="V238" s="7"/>
      <c r="W238" s="8"/>
      <c r="X238" s="57" t="str">
        <f t="shared" si="44"/>
        <v/>
      </c>
      <c r="Y238" s="7"/>
      <c r="Z238" s="58" t="str">
        <f t="shared" si="45"/>
        <v/>
      </c>
      <c r="AA238" s="58">
        <f t="shared" si="46"/>
        <v>12</v>
      </c>
    </row>
    <row r="239" spans="1:27" ht="39" customHeight="1">
      <c r="A239" s="2"/>
      <c r="B239" s="74">
        <v>232</v>
      </c>
      <c r="C239" s="60"/>
      <c r="D239" s="11"/>
      <c r="E239" s="10"/>
      <c r="F239" s="11"/>
      <c r="G239" s="11"/>
      <c r="H239" s="61"/>
      <c r="I239" s="11"/>
      <c r="J239" s="38" t="b">
        <f t="shared" si="47"/>
        <v>0</v>
      </c>
      <c r="K239" s="67"/>
      <c r="L239" s="42" t="str">
        <f t="shared" si="36"/>
        <v/>
      </c>
      <c r="M239" s="41" t="str">
        <f t="shared" si="37"/>
        <v/>
      </c>
      <c r="N239" s="13"/>
      <c r="O239" s="45">
        <f t="shared" si="38"/>
        <v>0</v>
      </c>
      <c r="P239" s="45">
        <v>25700</v>
      </c>
      <c r="Q239" s="46">
        <f t="shared" si="39"/>
        <v>0</v>
      </c>
      <c r="R239" s="54" t="str">
        <f t="shared" si="40"/>
        <v/>
      </c>
      <c r="S239" s="55" t="str">
        <f t="shared" si="41"/>
        <v/>
      </c>
      <c r="T239" s="55" t="str">
        <f t="shared" si="42"/>
        <v/>
      </c>
      <c r="U239" s="56" t="str">
        <f t="shared" si="43"/>
        <v/>
      </c>
      <c r="V239" s="7"/>
      <c r="W239" s="8"/>
      <c r="X239" s="57" t="str">
        <f t="shared" si="44"/>
        <v/>
      </c>
      <c r="Y239" s="7"/>
      <c r="Z239" s="58" t="str">
        <f t="shared" si="45"/>
        <v/>
      </c>
      <c r="AA239" s="58">
        <f t="shared" si="46"/>
        <v>12</v>
      </c>
    </row>
    <row r="240" spans="1:27" ht="39" customHeight="1">
      <c r="A240" s="2"/>
      <c r="B240" s="74">
        <v>233</v>
      </c>
      <c r="C240" s="60"/>
      <c r="D240" s="11"/>
      <c r="E240" s="10"/>
      <c r="F240" s="11"/>
      <c r="G240" s="11"/>
      <c r="H240" s="61"/>
      <c r="I240" s="11"/>
      <c r="J240" s="38" t="b">
        <f t="shared" si="47"/>
        <v>0</v>
      </c>
      <c r="K240" s="67"/>
      <c r="L240" s="42" t="str">
        <f t="shared" si="36"/>
        <v/>
      </c>
      <c r="M240" s="41" t="str">
        <f t="shared" si="37"/>
        <v/>
      </c>
      <c r="N240" s="13"/>
      <c r="O240" s="45">
        <f t="shared" si="38"/>
        <v>0</v>
      </c>
      <c r="P240" s="45">
        <v>25700</v>
      </c>
      <c r="Q240" s="46">
        <f t="shared" si="39"/>
        <v>0</v>
      </c>
      <c r="R240" s="54" t="str">
        <f t="shared" si="40"/>
        <v/>
      </c>
      <c r="S240" s="55" t="str">
        <f t="shared" si="41"/>
        <v/>
      </c>
      <c r="T240" s="55" t="str">
        <f t="shared" si="42"/>
        <v/>
      </c>
      <c r="U240" s="56" t="str">
        <f t="shared" si="43"/>
        <v/>
      </c>
      <c r="V240" s="7"/>
      <c r="W240" s="8"/>
      <c r="X240" s="57" t="str">
        <f t="shared" si="44"/>
        <v/>
      </c>
      <c r="Y240" s="7"/>
      <c r="Z240" s="58" t="str">
        <f t="shared" si="45"/>
        <v/>
      </c>
      <c r="AA240" s="58">
        <f t="shared" si="46"/>
        <v>12</v>
      </c>
    </row>
    <row r="241" spans="1:27" ht="39" customHeight="1">
      <c r="A241" s="2"/>
      <c r="B241" s="74">
        <v>234</v>
      </c>
      <c r="C241" s="60"/>
      <c r="D241" s="11"/>
      <c r="E241" s="10"/>
      <c r="F241" s="11"/>
      <c r="G241" s="11"/>
      <c r="H241" s="61"/>
      <c r="I241" s="11"/>
      <c r="J241" s="38" t="b">
        <f t="shared" si="47"/>
        <v>0</v>
      </c>
      <c r="K241" s="67"/>
      <c r="L241" s="42" t="str">
        <f t="shared" si="36"/>
        <v/>
      </c>
      <c r="M241" s="41" t="str">
        <f t="shared" si="37"/>
        <v/>
      </c>
      <c r="N241" s="13"/>
      <c r="O241" s="45">
        <f t="shared" si="38"/>
        <v>0</v>
      </c>
      <c r="P241" s="45">
        <v>25700</v>
      </c>
      <c r="Q241" s="46">
        <f t="shared" si="39"/>
        <v>0</v>
      </c>
      <c r="R241" s="54" t="str">
        <f t="shared" si="40"/>
        <v/>
      </c>
      <c r="S241" s="55" t="str">
        <f t="shared" si="41"/>
        <v/>
      </c>
      <c r="T241" s="55" t="str">
        <f t="shared" si="42"/>
        <v/>
      </c>
      <c r="U241" s="56" t="str">
        <f t="shared" si="43"/>
        <v/>
      </c>
      <c r="V241" s="7"/>
      <c r="W241" s="8"/>
      <c r="X241" s="57" t="str">
        <f t="shared" si="44"/>
        <v/>
      </c>
      <c r="Y241" s="7"/>
      <c r="Z241" s="58" t="str">
        <f t="shared" si="45"/>
        <v/>
      </c>
      <c r="AA241" s="58">
        <f t="shared" si="46"/>
        <v>12</v>
      </c>
    </row>
    <row r="242" spans="1:27" ht="39" customHeight="1">
      <c r="A242" s="2"/>
      <c r="B242" s="74">
        <v>235</v>
      </c>
      <c r="C242" s="60"/>
      <c r="D242" s="11"/>
      <c r="E242" s="10"/>
      <c r="F242" s="11"/>
      <c r="G242" s="11"/>
      <c r="H242" s="61"/>
      <c r="I242" s="11"/>
      <c r="J242" s="38" t="b">
        <f t="shared" si="47"/>
        <v>0</v>
      </c>
      <c r="K242" s="67"/>
      <c r="L242" s="42" t="str">
        <f t="shared" si="36"/>
        <v/>
      </c>
      <c r="M242" s="41" t="str">
        <f t="shared" si="37"/>
        <v/>
      </c>
      <c r="N242" s="13"/>
      <c r="O242" s="45">
        <f t="shared" si="38"/>
        <v>0</v>
      </c>
      <c r="P242" s="45">
        <v>25700</v>
      </c>
      <c r="Q242" s="46">
        <f t="shared" si="39"/>
        <v>0</v>
      </c>
      <c r="R242" s="54" t="str">
        <f t="shared" si="40"/>
        <v/>
      </c>
      <c r="S242" s="55" t="str">
        <f t="shared" si="41"/>
        <v/>
      </c>
      <c r="T242" s="55" t="str">
        <f t="shared" si="42"/>
        <v/>
      </c>
      <c r="U242" s="56" t="str">
        <f t="shared" si="43"/>
        <v/>
      </c>
      <c r="V242" s="7"/>
      <c r="W242" s="8"/>
      <c r="X242" s="57" t="str">
        <f t="shared" si="44"/>
        <v/>
      </c>
      <c r="Y242" s="7"/>
      <c r="Z242" s="58" t="str">
        <f t="shared" si="45"/>
        <v/>
      </c>
      <c r="AA242" s="58">
        <f t="shared" si="46"/>
        <v>12</v>
      </c>
    </row>
    <row r="243" spans="1:27" ht="39" customHeight="1">
      <c r="A243" s="2"/>
      <c r="B243" s="74">
        <v>236</v>
      </c>
      <c r="C243" s="60"/>
      <c r="D243" s="11"/>
      <c r="E243" s="10"/>
      <c r="F243" s="11"/>
      <c r="G243" s="11"/>
      <c r="H243" s="61"/>
      <c r="I243" s="11"/>
      <c r="J243" s="38" t="b">
        <f t="shared" si="47"/>
        <v>0</v>
      </c>
      <c r="K243" s="67"/>
      <c r="L243" s="42" t="str">
        <f t="shared" si="36"/>
        <v/>
      </c>
      <c r="M243" s="41" t="str">
        <f t="shared" si="37"/>
        <v/>
      </c>
      <c r="N243" s="13"/>
      <c r="O243" s="45">
        <f t="shared" si="38"/>
        <v>0</v>
      </c>
      <c r="P243" s="45">
        <v>25700</v>
      </c>
      <c r="Q243" s="46">
        <f t="shared" si="39"/>
        <v>0</v>
      </c>
      <c r="R243" s="54" t="str">
        <f t="shared" si="40"/>
        <v/>
      </c>
      <c r="S243" s="55" t="str">
        <f t="shared" si="41"/>
        <v/>
      </c>
      <c r="T243" s="55" t="str">
        <f t="shared" si="42"/>
        <v/>
      </c>
      <c r="U243" s="56" t="str">
        <f t="shared" si="43"/>
        <v/>
      </c>
      <c r="V243" s="7"/>
      <c r="W243" s="8"/>
      <c r="X243" s="57" t="str">
        <f t="shared" si="44"/>
        <v/>
      </c>
      <c r="Y243" s="7"/>
      <c r="Z243" s="58" t="str">
        <f t="shared" si="45"/>
        <v/>
      </c>
      <c r="AA243" s="58">
        <f t="shared" si="46"/>
        <v>12</v>
      </c>
    </row>
    <row r="244" spans="1:27" ht="39" customHeight="1">
      <c r="A244" s="2"/>
      <c r="B244" s="74">
        <v>237</v>
      </c>
      <c r="C244" s="60"/>
      <c r="D244" s="11"/>
      <c r="E244" s="10"/>
      <c r="F244" s="11"/>
      <c r="G244" s="11"/>
      <c r="H244" s="61"/>
      <c r="I244" s="11"/>
      <c r="J244" s="38" t="b">
        <f t="shared" si="47"/>
        <v>0</v>
      </c>
      <c r="K244" s="67"/>
      <c r="L244" s="42" t="str">
        <f t="shared" si="36"/>
        <v/>
      </c>
      <c r="M244" s="41" t="str">
        <f t="shared" si="37"/>
        <v/>
      </c>
      <c r="N244" s="13"/>
      <c r="O244" s="45">
        <f t="shared" si="38"/>
        <v>0</v>
      </c>
      <c r="P244" s="45">
        <v>25700</v>
      </c>
      <c r="Q244" s="46">
        <f t="shared" si="39"/>
        <v>0</v>
      </c>
      <c r="R244" s="54" t="str">
        <f t="shared" si="40"/>
        <v/>
      </c>
      <c r="S244" s="55" t="str">
        <f t="shared" si="41"/>
        <v/>
      </c>
      <c r="T244" s="55" t="str">
        <f t="shared" si="42"/>
        <v/>
      </c>
      <c r="U244" s="56" t="str">
        <f t="shared" si="43"/>
        <v/>
      </c>
      <c r="V244" s="7"/>
      <c r="W244" s="8"/>
      <c r="X244" s="57" t="str">
        <f t="shared" si="44"/>
        <v/>
      </c>
      <c r="Y244" s="7"/>
      <c r="Z244" s="58" t="str">
        <f t="shared" si="45"/>
        <v/>
      </c>
      <c r="AA244" s="58">
        <f t="shared" si="46"/>
        <v>12</v>
      </c>
    </row>
    <row r="245" spans="1:27" ht="39" customHeight="1">
      <c r="A245" s="2"/>
      <c r="B245" s="74">
        <v>238</v>
      </c>
      <c r="C245" s="60"/>
      <c r="D245" s="11"/>
      <c r="E245" s="10"/>
      <c r="F245" s="11"/>
      <c r="G245" s="11"/>
      <c r="H245" s="61"/>
      <c r="I245" s="11"/>
      <c r="J245" s="38" t="b">
        <f t="shared" si="47"/>
        <v>0</v>
      </c>
      <c r="K245" s="67"/>
      <c r="L245" s="42" t="str">
        <f t="shared" si="36"/>
        <v/>
      </c>
      <c r="M245" s="41" t="str">
        <f t="shared" si="37"/>
        <v/>
      </c>
      <c r="N245" s="13"/>
      <c r="O245" s="45">
        <f t="shared" si="38"/>
        <v>0</v>
      </c>
      <c r="P245" s="45">
        <v>25700</v>
      </c>
      <c r="Q245" s="46">
        <f t="shared" si="39"/>
        <v>0</v>
      </c>
      <c r="R245" s="54" t="str">
        <f t="shared" si="40"/>
        <v/>
      </c>
      <c r="S245" s="55" t="str">
        <f t="shared" si="41"/>
        <v/>
      </c>
      <c r="T245" s="55" t="str">
        <f t="shared" si="42"/>
        <v/>
      </c>
      <c r="U245" s="56" t="str">
        <f t="shared" si="43"/>
        <v/>
      </c>
      <c r="V245" s="7"/>
      <c r="W245" s="8"/>
      <c r="X245" s="57" t="str">
        <f t="shared" si="44"/>
        <v/>
      </c>
      <c r="Y245" s="7"/>
      <c r="Z245" s="58" t="str">
        <f t="shared" si="45"/>
        <v/>
      </c>
      <c r="AA245" s="58">
        <f t="shared" si="46"/>
        <v>12</v>
      </c>
    </row>
    <row r="246" spans="1:27" ht="39" customHeight="1">
      <c r="A246" s="2"/>
      <c r="B246" s="74">
        <v>239</v>
      </c>
      <c r="C246" s="60"/>
      <c r="D246" s="11"/>
      <c r="E246" s="10"/>
      <c r="F246" s="11"/>
      <c r="G246" s="11"/>
      <c r="H246" s="61"/>
      <c r="I246" s="11"/>
      <c r="J246" s="38" t="b">
        <f t="shared" si="47"/>
        <v>0</v>
      </c>
      <c r="K246" s="67"/>
      <c r="L246" s="42" t="str">
        <f t="shared" si="36"/>
        <v/>
      </c>
      <c r="M246" s="41" t="str">
        <f t="shared" si="37"/>
        <v/>
      </c>
      <c r="N246" s="13"/>
      <c r="O246" s="45">
        <f t="shared" si="38"/>
        <v>0</v>
      </c>
      <c r="P246" s="45">
        <v>25700</v>
      </c>
      <c r="Q246" s="46">
        <f t="shared" si="39"/>
        <v>0</v>
      </c>
      <c r="R246" s="54" t="str">
        <f t="shared" si="40"/>
        <v/>
      </c>
      <c r="S246" s="55" t="str">
        <f t="shared" si="41"/>
        <v/>
      </c>
      <c r="T246" s="55" t="str">
        <f t="shared" si="42"/>
        <v/>
      </c>
      <c r="U246" s="56" t="str">
        <f t="shared" si="43"/>
        <v/>
      </c>
      <c r="V246" s="7"/>
      <c r="W246" s="8"/>
      <c r="X246" s="57" t="str">
        <f t="shared" si="44"/>
        <v/>
      </c>
      <c r="Y246" s="7"/>
      <c r="Z246" s="58" t="str">
        <f t="shared" si="45"/>
        <v/>
      </c>
      <c r="AA246" s="58">
        <f t="shared" si="46"/>
        <v>12</v>
      </c>
    </row>
    <row r="247" spans="1:27" ht="39" customHeight="1">
      <c r="A247" s="2"/>
      <c r="B247" s="74">
        <v>240</v>
      </c>
      <c r="C247" s="60"/>
      <c r="D247" s="11"/>
      <c r="E247" s="10"/>
      <c r="F247" s="11"/>
      <c r="G247" s="11"/>
      <c r="H247" s="61"/>
      <c r="I247" s="11"/>
      <c r="J247" s="38" t="b">
        <f t="shared" si="47"/>
        <v>0</v>
      </c>
      <c r="K247" s="67"/>
      <c r="L247" s="42" t="str">
        <f t="shared" si="36"/>
        <v/>
      </c>
      <c r="M247" s="41" t="str">
        <f t="shared" si="37"/>
        <v/>
      </c>
      <c r="N247" s="13"/>
      <c r="O247" s="45">
        <f t="shared" si="38"/>
        <v>0</v>
      </c>
      <c r="P247" s="45">
        <v>25700</v>
      </c>
      <c r="Q247" s="46">
        <f t="shared" si="39"/>
        <v>0</v>
      </c>
      <c r="R247" s="54" t="str">
        <f t="shared" si="40"/>
        <v/>
      </c>
      <c r="S247" s="55" t="str">
        <f t="shared" si="41"/>
        <v/>
      </c>
      <c r="T247" s="55" t="str">
        <f t="shared" si="42"/>
        <v/>
      </c>
      <c r="U247" s="56" t="str">
        <f t="shared" si="43"/>
        <v/>
      </c>
      <c r="V247" s="7"/>
      <c r="W247" s="8"/>
      <c r="X247" s="57" t="str">
        <f t="shared" si="44"/>
        <v/>
      </c>
      <c r="Y247" s="7"/>
      <c r="Z247" s="58" t="str">
        <f t="shared" si="45"/>
        <v/>
      </c>
      <c r="AA247" s="58">
        <f t="shared" si="46"/>
        <v>12</v>
      </c>
    </row>
    <row r="248" spans="1:27" ht="39" customHeight="1">
      <c r="A248" s="2"/>
      <c r="B248" s="74">
        <v>241</v>
      </c>
      <c r="C248" s="60"/>
      <c r="D248" s="11"/>
      <c r="E248" s="10"/>
      <c r="F248" s="11"/>
      <c r="G248" s="11"/>
      <c r="H248" s="61"/>
      <c r="I248" s="11"/>
      <c r="J248" s="38" t="b">
        <f t="shared" si="47"/>
        <v>0</v>
      </c>
      <c r="K248" s="67"/>
      <c r="L248" s="42" t="str">
        <f t="shared" si="36"/>
        <v/>
      </c>
      <c r="M248" s="41" t="str">
        <f t="shared" si="37"/>
        <v/>
      </c>
      <c r="N248" s="13"/>
      <c r="O248" s="45">
        <f t="shared" si="38"/>
        <v>0</v>
      </c>
      <c r="P248" s="45">
        <v>25700</v>
      </c>
      <c r="Q248" s="46">
        <f t="shared" si="39"/>
        <v>0</v>
      </c>
      <c r="R248" s="54" t="str">
        <f t="shared" si="40"/>
        <v/>
      </c>
      <c r="S248" s="55" t="str">
        <f t="shared" si="41"/>
        <v/>
      </c>
      <c r="T248" s="55" t="str">
        <f t="shared" si="42"/>
        <v/>
      </c>
      <c r="U248" s="56" t="str">
        <f t="shared" si="43"/>
        <v/>
      </c>
      <c r="V248" s="7"/>
      <c r="W248" s="8"/>
      <c r="X248" s="57" t="str">
        <f t="shared" si="44"/>
        <v/>
      </c>
      <c r="Y248" s="7"/>
      <c r="Z248" s="58" t="str">
        <f t="shared" si="45"/>
        <v/>
      </c>
      <c r="AA248" s="58">
        <f t="shared" si="46"/>
        <v>12</v>
      </c>
    </row>
    <row r="249" spans="1:27" ht="39" customHeight="1">
      <c r="A249" s="2"/>
      <c r="B249" s="74">
        <v>242</v>
      </c>
      <c r="C249" s="60"/>
      <c r="D249" s="11"/>
      <c r="E249" s="10"/>
      <c r="F249" s="11"/>
      <c r="G249" s="11"/>
      <c r="H249" s="61"/>
      <c r="I249" s="11"/>
      <c r="J249" s="38" t="b">
        <f t="shared" si="47"/>
        <v>0</v>
      </c>
      <c r="K249" s="67"/>
      <c r="L249" s="42" t="str">
        <f t="shared" si="36"/>
        <v/>
      </c>
      <c r="M249" s="41" t="str">
        <f t="shared" si="37"/>
        <v/>
      </c>
      <c r="N249" s="13"/>
      <c r="O249" s="45">
        <f t="shared" si="38"/>
        <v>0</v>
      </c>
      <c r="P249" s="45">
        <v>25700</v>
      </c>
      <c r="Q249" s="46">
        <f t="shared" si="39"/>
        <v>0</v>
      </c>
      <c r="R249" s="54" t="str">
        <f t="shared" si="40"/>
        <v/>
      </c>
      <c r="S249" s="55" t="str">
        <f t="shared" si="41"/>
        <v/>
      </c>
      <c r="T249" s="55" t="str">
        <f t="shared" si="42"/>
        <v/>
      </c>
      <c r="U249" s="56" t="str">
        <f t="shared" si="43"/>
        <v/>
      </c>
      <c r="V249" s="7"/>
      <c r="W249" s="8"/>
      <c r="X249" s="57" t="str">
        <f t="shared" si="44"/>
        <v/>
      </c>
      <c r="Y249" s="7"/>
      <c r="Z249" s="58" t="str">
        <f t="shared" si="45"/>
        <v/>
      </c>
      <c r="AA249" s="58">
        <f t="shared" si="46"/>
        <v>12</v>
      </c>
    </row>
    <row r="250" spans="1:27" ht="39" customHeight="1">
      <c r="A250" s="2"/>
      <c r="B250" s="74">
        <v>243</v>
      </c>
      <c r="C250" s="60"/>
      <c r="D250" s="11"/>
      <c r="E250" s="10"/>
      <c r="F250" s="11"/>
      <c r="G250" s="11"/>
      <c r="H250" s="61"/>
      <c r="I250" s="11"/>
      <c r="J250" s="38" t="b">
        <f t="shared" si="47"/>
        <v>0</v>
      </c>
      <c r="K250" s="67"/>
      <c r="L250" s="42" t="str">
        <f t="shared" si="36"/>
        <v/>
      </c>
      <c r="M250" s="41" t="str">
        <f t="shared" si="37"/>
        <v/>
      </c>
      <c r="N250" s="13"/>
      <c r="O250" s="45">
        <f t="shared" si="38"/>
        <v>0</v>
      </c>
      <c r="P250" s="45">
        <v>25700</v>
      </c>
      <c r="Q250" s="46">
        <f t="shared" si="39"/>
        <v>0</v>
      </c>
      <c r="R250" s="54" t="str">
        <f t="shared" si="40"/>
        <v/>
      </c>
      <c r="S250" s="55" t="str">
        <f t="shared" si="41"/>
        <v/>
      </c>
      <c r="T250" s="55" t="str">
        <f t="shared" si="42"/>
        <v/>
      </c>
      <c r="U250" s="56" t="str">
        <f t="shared" si="43"/>
        <v/>
      </c>
      <c r="V250" s="7"/>
      <c r="W250" s="8"/>
      <c r="X250" s="57" t="str">
        <f t="shared" si="44"/>
        <v/>
      </c>
      <c r="Y250" s="7"/>
      <c r="Z250" s="58" t="str">
        <f t="shared" si="45"/>
        <v/>
      </c>
      <c r="AA250" s="58">
        <f t="shared" si="46"/>
        <v>12</v>
      </c>
    </row>
    <row r="251" spans="1:27" ht="39" customHeight="1">
      <c r="A251" s="2"/>
      <c r="B251" s="74">
        <v>244</v>
      </c>
      <c r="C251" s="60"/>
      <c r="D251" s="11"/>
      <c r="E251" s="10"/>
      <c r="F251" s="11"/>
      <c r="G251" s="11"/>
      <c r="H251" s="61"/>
      <c r="I251" s="11"/>
      <c r="J251" s="38" t="b">
        <f t="shared" si="47"/>
        <v>0</v>
      </c>
      <c r="K251" s="67"/>
      <c r="L251" s="42" t="str">
        <f t="shared" si="36"/>
        <v/>
      </c>
      <c r="M251" s="41" t="str">
        <f t="shared" si="37"/>
        <v/>
      </c>
      <c r="N251" s="13"/>
      <c r="O251" s="45">
        <f t="shared" si="38"/>
        <v>0</v>
      </c>
      <c r="P251" s="45">
        <v>25700</v>
      </c>
      <c r="Q251" s="46">
        <f t="shared" si="39"/>
        <v>0</v>
      </c>
      <c r="R251" s="54" t="str">
        <f t="shared" si="40"/>
        <v/>
      </c>
      <c r="S251" s="55" t="str">
        <f t="shared" si="41"/>
        <v/>
      </c>
      <c r="T251" s="55" t="str">
        <f t="shared" si="42"/>
        <v/>
      </c>
      <c r="U251" s="56" t="str">
        <f t="shared" si="43"/>
        <v/>
      </c>
      <c r="V251" s="7"/>
      <c r="W251" s="8"/>
      <c r="X251" s="57" t="str">
        <f t="shared" si="44"/>
        <v/>
      </c>
      <c r="Y251" s="7"/>
      <c r="Z251" s="58" t="str">
        <f t="shared" si="45"/>
        <v/>
      </c>
      <c r="AA251" s="58">
        <f t="shared" si="46"/>
        <v>12</v>
      </c>
    </row>
    <row r="252" spans="1:27" ht="39" customHeight="1">
      <c r="A252" s="2"/>
      <c r="B252" s="74">
        <v>245</v>
      </c>
      <c r="C252" s="60"/>
      <c r="D252" s="11"/>
      <c r="E252" s="10"/>
      <c r="F252" s="11"/>
      <c r="G252" s="11"/>
      <c r="H252" s="61"/>
      <c r="I252" s="11"/>
      <c r="J252" s="38" t="b">
        <f t="shared" si="47"/>
        <v>0</v>
      </c>
      <c r="K252" s="67"/>
      <c r="L252" s="42" t="str">
        <f t="shared" si="36"/>
        <v/>
      </c>
      <c r="M252" s="41" t="str">
        <f t="shared" si="37"/>
        <v/>
      </c>
      <c r="N252" s="13"/>
      <c r="O252" s="45">
        <f t="shared" si="38"/>
        <v>0</v>
      </c>
      <c r="P252" s="45">
        <v>25700</v>
      </c>
      <c r="Q252" s="46">
        <f t="shared" si="39"/>
        <v>0</v>
      </c>
      <c r="R252" s="54" t="str">
        <f t="shared" si="40"/>
        <v/>
      </c>
      <c r="S252" s="55" t="str">
        <f t="shared" si="41"/>
        <v/>
      </c>
      <c r="T252" s="55" t="str">
        <f t="shared" si="42"/>
        <v/>
      </c>
      <c r="U252" s="56" t="str">
        <f t="shared" si="43"/>
        <v/>
      </c>
      <c r="V252" s="7"/>
      <c r="W252" s="8"/>
      <c r="X252" s="57" t="str">
        <f t="shared" si="44"/>
        <v/>
      </c>
      <c r="Y252" s="7"/>
      <c r="Z252" s="58" t="str">
        <f t="shared" si="45"/>
        <v/>
      </c>
      <c r="AA252" s="58">
        <f t="shared" si="46"/>
        <v>12</v>
      </c>
    </row>
    <row r="253" spans="1:27" ht="39" customHeight="1">
      <c r="A253" s="2"/>
      <c r="B253" s="74">
        <v>246</v>
      </c>
      <c r="C253" s="60"/>
      <c r="D253" s="11"/>
      <c r="E253" s="10"/>
      <c r="F253" s="11"/>
      <c r="G253" s="11"/>
      <c r="H253" s="61"/>
      <c r="I253" s="11"/>
      <c r="J253" s="38" t="b">
        <f t="shared" si="47"/>
        <v>0</v>
      </c>
      <c r="K253" s="67"/>
      <c r="L253" s="42" t="str">
        <f t="shared" si="36"/>
        <v/>
      </c>
      <c r="M253" s="41" t="str">
        <f t="shared" si="37"/>
        <v/>
      </c>
      <c r="N253" s="13"/>
      <c r="O253" s="45">
        <f t="shared" si="38"/>
        <v>0</v>
      </c>
      <c r="P253" s="45">
        <v>25700</v>
      </c>
      <c r="Q253" s="46">
        <f t="shared" si="39"/>
        <v>0</v>
      </c>
      <c r="R253" s="54" t="str">
        <f t="shared" si="40"/>
        <v/>
      </c>
      <c r="S253" s="55" t="str">
        <f t="shared" si="41"/>
        <v/>
      </c>
      <c r="T253" s="55" t="str">
        <f t="shared" si="42"/>
        <v/>
      </c>
      <c r="U253" s="56" t="str">
        <f t="shared" si="43"/>
        <v/>
      </c>
      <c r="V253" s="7"/>
      <c r="W253" s="8"/>
      <c r="X253" s="57" t="str">
        <f t="shared" si="44"/>
        <v/>
      </c>
      <c r="Y253" s="7"/>
      <c r="Z253" s="58" t="str">
        <f t="shared" si="45"/>
        <v/>
      </c>
      <c r="AA253" s="58">
        <f t="shared" si="46"/>
        <v>12</v>
      </c>
    </row>
    <row r="254" spans="1:27" ht="39" customHeight="1">
      <c r="A254" s="2"/>
      <c r="B254" s="74">
        <v>247</v>
      </c>
      <c r="C254" s="60"/>
      <c r="D254" s="11"/>
      <c r="E254" s="10"/>
      <c r="F254" s="11"/>
      <c r="G254" s="11"/>
      <c r="H254" s="61"/>
      <c r="I254" s="11"/>
      <c r="J254" s="38" t="b">
        <f t="shared" si="47"/>
        <v>0</v>
      </c>
      <c r="K254" s="67"/>
      <c r="L254" s="42" t="str">
        <f t="shared" si="36"/>
        <v/>
      </c>
      <c r="M254" s="41" t="str">
        <f t="shared" si="37"/>
        <v/>
      </c>
      <c r="N254" s="13"/>
      <c r="O254" s="45">
        <f t="shared" si="38"/>
        <v>0</v>
      </c>
      <c r="P254" s="45">
        <v>25700</v>
      </c>
      <c r="Q254" s="46">
        <f t="shared" si="39"/>
        <v>0</v>
      </c>
      <c r="R254" s="54" t="str">
        <f t="shared" si="40"/>
        <v/>
      </c>
      <c r="S254" s="55" t="str">
        <f t="shared" si="41"/>
        <v/>
      </c>
      <c r="T254" s="55" t="str">
        <f t="shared" si="42"/>
        <v/>
      </c>
      <c r="U254" s="56" t="str">
        <f t="shared" si="43"/>
        <v/>
      </c>
      <c r="V254" s="7"/>
      <c r="W254" s="8"/>
      <c r="X254" s="57" t="str">
        <f t="shared" si="44"/>
        <v/>
      </c>
      <c r="Y254" s="7"/>
      <c r="Z254" s="58" t="str">
        <f t="shared" si="45"/>
        <v/>
      </c>
      <c r="AA254" s="58">
        <f t="shared" si="46"/>
        <v>12</v>
      </c>
    </row>
    <row r="255" spans="1:27" ht="39" customHeight="1">
      <c r="A255" s="2"/>
      <c r="B255" s="74">
        <v>248</v>
      </c>
      <c r="C255" s="60"/>
      <c r="D255" s="11"/>
      <c r="E255" s="10"/>
      <c r="F255" s="11"/>
      <c r="G255" s="11"/>
      <c r="H255" s="61"/>
      <c r="I255" s="11"/>
      <c r="J255" s="38" t="b">
        <f t="shared" si="47"/>
        <v>0</v>
      </c>
      <c r="K255" s="67"/>
      <c r="L255" s="42" t="str">
        <f t="shared" si="36"/>
        <v/>
      </c>
      <c r="M255" s="41" t="str">
        <f t="shared" si="37"/>
        <v/>
      </c>
      <c r="N255" s="13"/>
      <c r="O255" s="45">
        <f t="shared" si="38"/>
        <v>0</v>
      </c>
      <c r="P255" s="45">
        <v>25700</v>
      </c>
      <c r="Q255" s="46">
        <f t="shared" si="39"/>
        <v>0</v>
      </c>
      <c r="R255" s="54" t="str">
        <f t="shared" si="40"/>
        <v/>
      </c>
      <c r="S255" s="55" t="str">
        <f t="shared" si="41"/>
        <v/>
      </c>
      <c r="T255" s="55" t="str">
        <f t="shared" si="42"/>
        <v/>
      </c>
      <c r="U255" s="56" t="str">
        <f t="shared" si="43"/>
        <v/>
      </c>
      <c r="V255" s="7"/>
      <c r="W255" s="8"/>
      <c r="X255" s="57" t="str">
        <f t="shared" si="44"/>
        <v/>
      </c>
      <c r="Y255" s="7"/>
      <c r="Z255" s="58" t="str">
        <f t="shared" si="45"/>
        <v/>
      </c>
      <c r="AA255" s="58">
        <f t="shared" si="46"/>
        <v>12</v>
      </c>
    </row>
    <row r="256" spans="1:27" ht="39" customHeight="1">
      <c r="A256" s="2"/>
      <c r="B256" s="74">
        <v>249</v>
      </c>
      <c r="C256" s="60"/>
      <c r="D256" s="11"/>
      <c r="E256" s="10"/>
      <c r="F256" s="11"/>
      <c r="G256" s="11"/>
      <c r="H256" s="61"/>
      <c r="I256" s="11"/>
      <c r="J256" s="38" t="b">
        <f t="shared" si="47"/>
        <v>0</v>
      </c>
      <c r="K256" s="67"/>
      <c r="L256" s="42" t="str">
        <f t="shared" si="36"/>
        <v/>
      </c>
      <c r="M256" s="41" t="str">
        <f t="shared" si="37"/>
        <v/>
      </c>
      <c r="N256" s="13"/>
      <c r="O256" s="45">
        <f t="shared" si="38"/>
        <v>0</v>
      </c>
      <c r="P256" s="45">
        <v>25700</v>
      </c>
      <c r="Q256" s="46">
        <f t="shared" si="39"/>
        <v>0</v>
      </c>
      <c r="R256" s="54" t="str">
        <f t="shared" si="40"/>
        <v/>
      </c>
      <c r="S256" s="55" t="str">
        <f t="shared" si="41"/>
        <v/>
      </c>
      <c r="T256" s="55" t="str">
        <f t="shared" si="42"/>
        <v/>
      </c>
      <c r="U256" s="56" t="str">
        <f t="shared" si="43"/>
        <v/>
      </c>
      <c r="V256" s="7"/>
      <c r="W256" s="8"/>
      <c r="X256" s="57" t="str">
        <f t="shared" si="44"/>
        <v/>
      </c>
      <c r="Y256" s="7"/>
      <c r="Z256" s="58" t="str">
        <f t="shared" si="45"/>
        <v/>
      </c>
      <c r="AA256" s="58">
        <f t="shared" si="46"/>
        <v>12</v>
      </c>
    </row>
    <row r="257" spans="1:27" ht="39" customHeight="1">
      <c r="A257" s="2"/>
      <c r="B257" s="74">
        <v>250</v>
      </c>
      <c r="C257" s="60"/>
      <c r="D257" s="11"/>
      <c r="E257" s="10"/>
      <c r="F257" s="11"/>
      <c r="G257" s="11"/>
      <c r="H257" s="61"/>
      <c r="I257" s="11"/>
      <c r="J257" s="38" t="b">
        <f t="shared" si="47"/>
        <v>0</v>
      </c>
      <c r="K257" s="67"/>
      <c r="L257" s="42" t="str">
        <f t="shared" si="36"/>
        <v/>
      </c>
      <c r="M257" s="41" t="str">
        <f t="shared" si="37"/>
        <v/>
      </c>
      <c r="N257" s="13"/>
      <c r="O257" s="45">
        <f t="shared" si="38"/>
        <v>0</v>
      </c>
      <c r="P257" s="45">
        <v>25700</v>
      </c>
      <c r="Q257" s="46">
        <f t="shared" si="39"/>
        <v>0</v>
      </c>
      <c r="R257" s="54" t="str">
        <f t="shared" si="40"/>
        <v/>
      </c>
      <c r="S257" s="55" t="str">
        <f t="shared" si="41"/>
        <v/>
      </c>
      <c r="T257" s="55" t="str">
        <f t="shared" si="42"/>
        <v/>
      </c>
      <c r="U257" s="56" t="str">
        <f t="shared" si="43"/>
        <v/>
      </c>
      <c r="V257" s="7"/>
      <c r="W257" s="8"/>
      <c r="X257" s="57" t="str">
        <f t="shared" si="44"/>
        <v/>
      </c>
      <c r="Y257" s="7"/>
      <c r="Z257" s="58" t="str">
        <f t="shared" si="45"/>
        <v/>
      </c>
      <c r="AA257" s="58">
        <f t="shared" si="46"/>
        <v>12</v>
      </c>
    </row>
    <row r="258" spans="1:27" ht="39" customHeight="1">
      <c r="A258" s="2"/>
      <c r="B258" s="74">
        <v>251</v>
      </c>
      <c r="C258" s="60"/>
      <c r="D258" s="11"/>
      <c r="E258" s="10"/>
      <c r="F258" s="11"/>
      <c r="G258" s="11"/>
      <c r="H258" s="61"/>
      <c r="I258" s="11"/>
      <c r="J258" s="38" t="b">
        <f t="shared" si="47"/>
        <v>0</v>
      </c>
      <c r="K258" s="67"/>
      <c r="L258" s="42" t="str">
        <f t="shared" si="36"/>
        <v/>
      </c>
      <c r="M258" s="41" t="str">
        <f t="shared" si="37"/>
        <v/>
      </c>
      <c r="N258" s="13"/>
      <c r="O258" s="45">
        <f t="shared" si="38"/>
        <v>0</v>
      </c>
      <c r="P258" s="45">
        <v>25700</v>
      </c>
      <c r="Q258" s="46">
        <f t="shared" si="39"/>
        <v>0</v>
      </c>
      <c r="R258" s="54" t="str">
        <f t="shared" si="40"/>
        <v/>
      </c>
      <c r="S258" s="55" t="str">
        <f t="shared" si="41"/>
        <v/>
      </c>
      <c r="T258" s="55" t="str">
        <f t="shared" si="42"/>
        <v/>
      </c>
      <c r="U258" s="56" t="str">
        <f t="shared" si="43"/>
        <v/>
      </c>
      <c r="V258" s="7"/>
      <c r="W258" s="8"/>
      <c r="X258" s="57" t="str">
        <f t="shared" si="44"/>
        <v/>
      </c>
      <c r="Y258" s="7"/>
      <c r="Z258" s="58" t="str">
        <f t="shared" si="45"/>
        <v/>
      </c>
      <c r="AA258" s="58">
        <f t="shared" si="46"/>
        <v>12</v>
      </c>
    </row>
    <row r="259" spans="1:27" ht="39" customHeight="1">
      <c r="A259" s="2"/>
      <c r="B259" s="74">
        <v>252</v>
      </c>
      <c r="C259" s="60"/>
      <c r="D259" s="11"/>
      <c r="E259" s="10"/>
      <c r="F259" s="11"/>
      <c r="G259" s="11"/>
      <c r="H259" s="61"/>
      <c r="I259" s="11"/>
      <c r="J259" s="38" t="b">
        <f t="shared" si="47"/>
        <v>0</v>
      </c>
      <c r="K259" s="67"/>
      <c r="L259" s="42" t="str">
        <f t="shared" si="36"/>
        <v/>
      </c>
      <c r="M259" s="41" t="str">
        <f t="shared" si="37"/>
        <v/>
      </c>
      <c r="N259" s="13"/>
      <c r="O259" s="45">
        <f t="shared" si="38"/>
        <v>0</v>
      </c>
      <c r="P259" s="45">
        <v>25700</v>
      </c>
      <c r="Q259" s="46">
        <f t="shared" si="39"/>
        <v>0</v>
      </c>
      <c r="R259" s="54" t="str">
        <f t="shared" si="40"/>
        <v/>
      </c>
      <c r="S259" s="55" t="str">
        <f t="shared" si="41"/>
        <v/>
      </c>
      <c r="T259" s="55" t="str">
        <f t="shared" si="42"/>
        <v/>
      </c>
      <c r="U259" s="56" t="str">
        <f t="shared" si="43"/>
        <v/>
      </c>
      <c r="V259" s="7"/>
      <c r="W259" s="8"/>
      <c r="X259" s="57" t="str">
        <f t="shared" si="44"/>
        <v/>
      </c>
      <c r="Y259" s="7"/>
      <c r="Z259" s="58" t="str">
        <f t="shared" si="45"/>
        <v/>
      </c>
      <c r="AA259" s="58">
        <f t="shared" si="46"/>
        <v>12</v>
      </c>
    </row>
    <row r="260" spans="1:27" s="100" customFormat="1" ht="39" customHeight="1">
      <c r="A260" s="3"/>
      <c r="B260" s="74">
        <v>253</v>
      </c>
      <c r="C260" s="60"/>
      <c r="D260" s="11"/>
      <c r="E260" s="10"/>
      <c r="F260" s="11"/>
      <c r="G260" s="11"/>
      <c r="H260" s="61"/>
      <c r="I260" s="11"/>
      <c r="J260" s="38" t="b">
        <f t="shared" si="47"/>
        <v>0</v>
      </c>
      <c r="K260" s="67"/>
      <c r="L260" s="42" t="str">
        <f t="shared" si="36"/>
        <v/>
      </c>
      <c r="M260" s="41" t="str">
        <f t="shared" si="37"/>
        <v/>
      </c>
      <c r="N260" s="13"/>
      <c r="O260" s="45">
        <f t="shared" si="38"/>
        <v>0</v>
      </c>
      <c r="P260" s="45">
        <v>25700</v>
      </c>
      <c r="Q260" s="46">
        <f t="shared" si="39"/>
        <v>0</v>
      </c>
      <c r="R260" s="54" t="str">
        <f t="shared" si="40"/>
        <v/>
      </c>
      <c r="S260" s="55" t="str">
        <f t="shared" si="41"/>
        <v/>
      </c>
      <c r="T260" s="55" t="str">
        <f t="shared" si="42"/>
        <v/>
      </c>
      <c r="U260" s="56" t="str">
        <f t="shared" si="43"/>
        <v/>
      </c>
      <c r="V260" s="7"/>
      <c r="W260" s="8"/>
      <c r="X260" s="57" t="str">
        <f t="shared" si="44"/>
        <v/>
      </c>
      <c r="Y260" s="7"/>
      <c r="Z260" s="58" t="str">
        <f t="shared" si="45"/>
        <v/>
      </c>
      <c r="AA260" s="58">
        <f t="shared" si="46"/>
        <v>12</v>
      </c>
    </row>
    <row r="261" spans="1:27" s="100" customFormat="1" ht="39" customHeight="1">
      <c r="A261" s="3"/>
      <c r="B261" s="74">
        <v>254</v>
      </c>
      <c r="C261" s="60"/>
      <c r="D261" s="11"/>
      <c r="E261" s="10"/>
      <c r="F261" s="11"/>
      <c r="G261" s="11"/>
      <c r="H261" s="61"/>
      <c r="I261" s="11"/>
      <c r="J261" s="38" t="b">
        <f t="shared" si="47"/>
        <v>0</v>
      </c>
      <c r="K261" s="67"/>
      <c r="L261" s="42" t="str">
        <f t="shared" si="36"/>
        <v/>
      </c>
      <c r="M261" s="41" t="str">
        <f t="shared" si="37"/>
        <v/>
      </c>
      <c r="N261" s="13"/>
      <c r="O261" s="45">
        <f t="shared" si="38"/>
        <v>0</v>
      </c>
      <c r="P261" s="45">
        <v>25700</v>
      </c>
      <c r="Q261" s="46">
        <f t="shared" si="39"/>
        <v>0</v>
      </c>
      <c r="R261" s="54" t="str">
        <f t="shared" si="40"/>
        <v/>
      </c>
      <c r="S261" s="55" t="str">
        <f t="shared" si="41"/>
        <v/>
      </c>
      <c r="T261" s="55" t="str">
        <f t="shared" si="42"/>
        <v/>
      </c>
      <c r="U261" s="56" t="str">
        <f t="shared" si="43"/>
        <v/>
      </c>
      <c r="V261" s="7"/>
      <c r="W261" s="8"/>
      <c r="X261" s="57" t="str">
        <f t="shared" si="44"/>
        <v/>
      </c>
      <c r="Y261" s="7"/>
      <c r="Z261" s="58" t="str">
        <f t="shared" si="45"/>
        <v/>
      </c>
      <c r="AA261" s="58">
        <f t="shared" si="46"/>
        <v>12</v>
      </c>
    </row>
    <row r="262" spans="1:27" s="100" customFormat="1" ht="39" customHeight="1">
      <c r="A262" s="3"/>
      <c r="B262" s="74">
        <v>255</v>
      </c>
      <c r="C262" s="60"/>
      <c r="D262" s="11"/>
      <c r="E262" s="10"/>
      <c r="F262" s="11"/>
      <c r="G262" s="11"/>
      <c r="H262" s="61"/>
      <c r="I262" s="11"/>
      <c r="J262" s="38" t="b">
        <f t="shared" si="47"/>
        <v>0</v>
      </c>
      <c r="K262" s="67"/>
      <c r="L262" s="42" t="str">
        <f t="shared" si="36"/>
        <v/>
      </c>
      <c r="M262" s="41" t="str">
        <f t="shared" si="37"/>
        <v/>
      </c>
      <c r="N262" s="13"/>
      <c r="O262" s="45">
        <f t="shared" si="38"/>
        <v>0</v>
      </c>
      <c r="P262" s="45">
        <v>25700</v>
      </c>
      <c r="Q262" s="46">
        <f t="shared" si="39"/>
        <v>0</v>
      </c>
      <c r="R262" s="54" t="str">
        <f t="shared" si="40"/>
        <v/>
      </c>
      <c r="S262" s="55" t="str">
        <f t="shared" si="41"/>
        <v/>
      </c>
      <c r="T262" s="55" t="str">
        <f t="shared" si="42"/>
        <v/>
      </c>
      <c r="U262" s="56" t="str">
        <f t="shared" si="43"/>
        <v/>
      </c>
      <c r="V262" s="7"/>
      <c r="W262" s="8"/>
      <c r="X262" s="57" t="str">
        <f t="shared" si="44"/>
        <v/>
      </c>
      <c r="Y262" s="7"/>
      <c r="Z262" s="58" t="str">
        <f t="shared" si="45"/>
        <v/>
      </c>
      <c r="AA262" s="58">
        <f t="shared" si="46"/>
        <v>12</v>
      </c>
    </row>
    <row r="263" spans="1:27" s="100" customFormat="1" ht="39" customHeight="1">
      <c r="A263" s="3"/>
      <c r="B263" s="74">
        <v>256</v>
      </c>
      <c r="C263" s="60"/>
      <c r="D263" s="11"/>
      <c r="E263" s="10"/>
      <c r="F263" s="11"/>
      <c r="G263" s="11"/>
      <c r="H263" s="61"/>
      <c r="I263" s="11"/>
      <c r="J263" s="38" t="b">
        <f t="shared" si="47"/>
        <v>0</v>
      </c>
      <c r="K263" s="67"/>
      <c r="L263" s="42" t="str">
        <f t="shared" si="36"/>
        <v/>
      </c>
      <c r="M263" s="41" t="str">
        <f t="shared" si="37"/>
        <v/>
      </c>
      <c r="N263" s="13"/>
      <c r="O263" s="45">
        <f t="shared" si="38"/>
        <v>0</v>
      </c>
      <c r="P263" s="45">
        <v>25700</v>
      </c>
      <c r="Q263" s="46">
        <f t="shared" si="39"/>
        <v>0</v>
      </c>
      <c r="R263" s="54" t="str">
        <f t="shared" si="40"/>
        <v/>
      </c>
      <c r="S263" s="55" t="str">
        <f t="shared" si="41"/>
        <v/>
      </c>
      <c r="T263" s="55" t="str">
        <f t="shared" si="42"/>
        <v/>
      </c>
      <c r="U263" s="56" t="str">
        <f t="shared" si="43"/>
        <v/>
      </c>
      <c r="V263" s="7"/>
      <c r="W263" s="8"/>
      <c r="X263" s="57" t="str">
        <f t="shared" si="44"/>
        <v/>
      </c>
      <c r="Y263" s="7"/>
      <c r="Z263" s="58" t="str">
        <f t="shared" si="45"/>
        <v/>
      </c>
      <c r="AA263" s="58">
        <f t="shared" si="46"/>
        <v>12</v>
      </c>
    </row>
    <row r="264" spans="1:27" s="100" customFormat="1" ht="39" customHeight="1">
      <c r="A264" s="3"/>
      <c r="B264" s="74">
        <v>257</v>
      </c>
      <c r="C264" s="60"/>
      <c r="D264" s="11"/>
      <c r="E264" s="10"/>
      <c r="F264" s="11"/>
      <c r="G264" s="11"/>
      <c r="H264" s="61"/>
      <c r="I264" s="11"/>
      <c r="J264" s="38" t="b">
        <f t="shared" si="47"/>
        <v>0</v>
      </c>
      <c r="K264" s="67"/>
      <c r="L264" s="42" t="str">
        <f t="shared" si="36"/>
        <v/>
      </c>
      <c r="M264" s="41" t="str">
        <f t="shared" si="37"/>
        <v/>
      </c>
      <c r="N264" s="13"/>
      <c r="O264" s="45">
        <f t="shared" si="38"/>
        <v>0</v>
      </c>
      <c r="P264" s="45">
        <v>25700</v>
      </c>
      <c r="Q264" s="46">
        <f t="shared" si="39"/>
        <v>0</v>
      </c>
      <c r="R264" s="54" t="str">
        <f t="shared" si="40"/>
        <v/>
      </c>
      <c r="S264" s="55" t="str">
        <f t="shared" si="41"/>
        <v/>
      </c>
      <c r="T264" s="55" t="str">
        <f t="shared" si="42"/>
        <v/>
      </c>
      <c r="U264" s="56" t="str">
        <f t="shared" si="43"/>
        <v/>
      </c>
      <c r="V264" s="7"/>
      <c r="W264" s="8"/>
      <c r="X264" s="57" t="str">
        <f t="shared" si="44"/>
        <v/>
      </c>
      <c r="Y264" s="7"/>
      <c r="Z264" s="58" t="str">
        <f t="shared" si="45"/>
        <v/>
      </c>
      <c r="AA264" s="58">
        <f t="shared" si="46"/>
        <v>12</v>
      </c>
    </row>
    <row r="265" spans="1:27" s="100" customFormat="1" ht="39" customHeight="1">
      <c r="A265" s="3"/>
      <c r="B265" s="74">
        <v>258</v>
      </c>
      <c r="C265" s="60"/>
      <c r="D265" s="11"/>
      <c r="E265" s="10"/>
      <c r="F265" s="11"/>
      <c r="G265" s="11"/>
      <c r="H265" s="61"/>
      <c r="I265" s="11"/>
      <c r="J265" s="38" t="b">
        <f t="shared" si="47"/>
        <v>0</v>
      </c>
      <c r="K265" s="67"/>
      <c r="L265" s="42" t="str">
        <f t="shared" ref="L265:L307" si="48">IF(SUM(T265:U265,X265,Y265:Y265)=0,"",SUM(T265:U265,X265,Y265:Y265))</f>
        <v/>
      </c>
      <c r="M265" s="41" t="str">
        <f t="shared" ref="M265:M307" si="49">IF(L265="","",ROUNDDOWN(K265/L265,0))</f>
        <v/>
      </c>
      <c r="N265" s="13"/>
      <c r="O265" s="45">
        <f t="shared" ref="O265:O307" si="50">SUM(M265:N265)</f>
        <v>0</v>
      </c>
      <c r="P265" s="45">
        <v>25700</v>
      </c>
      <c r="Q265" s="46">
        <f t="shared" ref="Q265:Q307" si="51">IF(J265="対象",IF(O265&gt;P265,P265,O265),0)</f>
        <v>0</v>
      </c>
      <c r="R265" s="54" t="str">
        <f t="shared" ref="R265:R307" si="52">IF(H265="在園",(YEAR($R$3)-YEAR(F265))*12+MONTH($R$3)-MONTH(F265)+1,"")</f>
        <v/>
      </c>
      <c r="S265" s="55" t="str">
        <f t="shared" ref="S265:S307" si="53">IF(R265&gt;12,"",R265)</f>
        <v/>
      </c>
      <c r="T265" s="55" t="str">
        <f t="shared" ref="T265:T307" si="54">IF(H265="在園",IF(R265&gt;12,12,R265),"")</f>
        <v/>
      </c>
      <c r="U265" s="56" t="str">
        <f t="shared" ref="U265:U307" si="55">IF(H265="在園のまま市内へ転入",AA265,"")</f>
        <v/>
      </c>
      <c r="V265" s="7"/>
      <c r="W265" s="8"/>
      <c r="X265" s="57" t="str">
        <f t="shared" ref="X265:X306" si="56">IF(AND(OR(H265="休園",H265="復園"),SUM(V265+W265)&gt;0),SUM(V265+W265),"")</f>
        <v/>
      </c>
      <c r="Y265" s="7"/>
      <c r="Z265" s="58" t="str">
        <f t="shared" ref="Z265:Z307" si="57">IF(H265="在園のまま市内へ転入",(YEAR($R$3)-YEAR(G265))*12+MONTH($R$3)-MONTH(G265)+1,"")</f>
        <v/>
      </c>
      <c r="AA265" s="58">
        <f t="shared" ref="AA265:AA307" si="58">IF(Z265&gt;12,12,Z265)</f>
        <v>12</v>
      </c>
    </row>
    <row r="266" spans="1:27" s="100" customFormat="1" ht="39" customHeight="1">
      <c r="A266" s="3"/>
      <c r="B266" s="74">
        <v>259</v>
      </c>
      <c r="C266" s="60"/>
      <c r="D266" s="11"/>
      <c r="E266" s="10"/>
      <c r="F266" s="11"/>
      <c r="G266" s="11"/>
      <c r="H266" s="61"/>
      <c r="I266" s="11"/>
      <c r="J266" s="38" t="b">
        <f t="shared" ref="J266:J307" si="59">IF(OR(H266="在園",H266="在園のまま市内へ転入",H266="復園",H266="その他1（支給対象）"),"対象",IF(OR(H266="退園",H266="在園のまま市外へ転出",H266="休園",H266="入園キャンセル",H266="その他２（支給対象外）"),"対象外"))</f>
        <v>0</v>
      </c>
      <c r="K266" s="67"/>
      <c r="L266" s="42" t="str">
        <f t="shared" si="48"/>
        <v/>
      </c>
      <c r="M266" s="41" t="str">
        <f t="shared" si="49"/>
        <v/>
      </c>
      <c r="N266" s="13"/>
      <c r="O266" s="45">
        <f t="shared" si="50"/>
        <v>0</v>
      </c>
      <c r="P266" s="45">
        <v>25700</v>
      </c>
      <c r="Q266" s="46">
        <f t="shared" si="51"/>
        <v>0</v>
      </c>
      <c r="R266" s="54" t="str">
        <f t="shared" si="52"/>
        <v/>
      </c>
      <c r="S266" s="55" t="str">
        <f t="shared" si="53"/>
        <v/>
      </c>
      <c r="T266" s="55" t="str">
        <f t="shared" si="54"/>
        <v/>
      </c>
      <c r="U266" s="56" t="str">
        <f t="shared" si="55"/>
        <v/>
      </c>
      <c r="V266" s="7"/>
      <c r="W266" s="8"/>
      <c r="X266" s="57" t="str">
        <f t="shared" si="56"/>
        <v/>
      </c>
      <c r="Y266" s="7"/>
      <c r="Z266" s="58" t="str">
        <f t="shared" si="57"/>
        <v/>
      </c>
      <c r="AA266" s="58">
        <f t="shared" si="58"/>
        <v>12</v>
      </c>
    </row>
    <row r="267" spans="1:27" s="100" customFormat="1" ht="39" customHeight="1">
      <c r="A267" s="3"/>
      <c r="B267" s="74">
        <v>260</v>
      </c>
      <c r="C267" s="60"/>
      <c r="D267" s="11"/>
      <c r="E267" s="10"/>
      <c r="F267" s="11"/>
      <c r="G267" s="11"/>
      <c r="H267" s="61"/>
      <c r="I267" s="11"/>
      <c r="J267" s="38" t="b">
        <f t="shared" si="59"/>
        <v>0</v>
      </c>
      <c r="K267" s="67"/>
      <c r="L267" s="42" t="str">
        <f t="shared" si="48"/>
        <v/>
      </c>
      <c r="M267" s="41" t="str">
        <f t="shared" si="49"/>
        <v/>
      </c>
      <c r="N267" s="13"/>
      <c r="O267" s="45">
        <f t="shared" si="50"/>
        <v>0</v>
      </c>
      <c r="P267" s="45">
        <v>25700</v>
      </c>
      <c r="Q267" s="46">
        <f t="shared" si="51"/>
        <v>0</v>
      </c>
      <c r="R267" s="54" t="str">
        <f t="shared" si="52"/>
        <v/>
      </c>
      <c r="S267" s="55" t="str">
        <f t="shared" si="53"/>
        <v/>
      </c>
      <c r="T267" s="55" t="str">
        <f t="shared" si="54"/>
        <v/>
      </c>
      <c r="U267" s="56" t="str">
        <f t="shared" si="55"/>
        <v/>
      </c>
      <c r="V267" s="7"/>
      <c r="W267" s="8"/>
      <c r="X267" s="57" t="str">
        <f t="shared" si="56"/>
        <v/>
      </c>
      <c r="Y267" s="7"/>
      <c r="Z267" s="58" t="str">
        <f t="shared" si="57"/>
        <v/>
      </c>
      <c r="AA267" s="58">
        <f t="shared" si="58"/>
        <v>12</v>
      </c>
    </row>
    <row r="268" spans="1:27" s="100" customFormat="1" ht="39" customHeight="1">
      <c r="A268" s="3"/>
      <c r="B268" s="74">
        <v>261</v>
      </c>
      <c r="C268" s="60"/>
      <c r="D268" s="11"/>
      <c r="E268" s="10"/>
      <c r="F268" s="11"/>
      <c r="G268" s="11"/>
      <c r="H268" s="61"/>
      <c r="I268" s="11"/>
      <c r="J268" s="38" t="b">
        <f t="shared" si="59"/>
        <v>0</v>
      </c>
      <c r="K268" s="67"/>
      <c r="L268" s="42" t="str">
        <f t="shared" si="48"/>
        <v/>
      </c>
      <c r="M268" s="41" t="str">
        <f t="shared" si="49"/>
        <v/>
      </c>
      <c r="N268" s="13"/>
      <c r="O268" s="45">
        <f t="shared" si="50"/>
        <v>0</v>
      </c>
      <c r="P268" s="45">
        <v>25700</v>
      </c>
      <c r="Q268" s="46">
        <f t="shared" si="51"/>
        <v>0</v>
      </c>
      <c r="R268" s="54" t="str">
        <f t="shared" si="52"/>
        <v/>
      </c>
      <c r="S268" s="55" t="str">
        <f t="shared" si="53"/>
        <v/>
      </c>
      <c r="T268" s="55" t="str">
        <f t="shared" si="54"/>
        <v/>
      </c>
      <c r="U268" s="56" t="str">
        <f t="shared" si="55"/>
        <v/>
      </c>
      <c r="V268" s="7"/>
      <c r="W268" s="8"/>
      <c r="X268" s="57" t="str">
        <f t="shared" si="56"/>
        <v/>
      </c>
      <c r="Y268" s="7"/>
      <c r="Z268" s="58" t="str">
        <f t="shared" si="57"/>
        <v/>
      </c>
      <c r="AA268" s="58">
        <f t="shared" si="58"/>
        <v>12</v>
      </c>
    </row>
    <row r="269" spans="1:27" s="100" customFormat="1" ht="39" customHeight="1">
      <c r="A269" s="3"/>
      <c r="B269" s="74">
        <v>262</v>
      </c>
      <c r="C269" s="60"/>
      <c r="D269" s="11"/>
      <c r="E269" s="10"/>
      <c r="F269" s="11"/>
      <c r="G269" s="11"/>
      <c r="H269" s="61"/>
      <c r="I269" s="11"/>
      <c r="J269" s="38" t="b">
        <f t="shared" si="59"/>
        <v>0</v>
      </c>
      <c r="K269" s="67"/>
      <c r="L269" s="42" t="str">
        <f t="shared" si="48"/>
        <v/>
      </c>
      <c r="M269" s="41" t="str">
        <f t="shared" si="49"/>
        <v/>
      </c>
      <c r="N269" s="13"/>
      <c r="O269" s="45">
        <f t="shared" si="50"/>
        <v>0</v>
      </c>
      <c r="P269" s="45">
        <v>25700</v>
      </c>
      <c r="Q269" s="46">
        <f t="shared" si="51"/>
        <v>0</v>
      </c>
      <c r="R269" s="54" t="str">
        <f t="shared" si="52"/>
        <v/>
      </c>
      <c r="S269" s="55" t="str">
        <f t="shared" si="53"/>
        <v/>
      </c>
      <c r="T269" s="55" t="str">
        <f t="shared" si="54"/>
        <v/>
      </c>
      <c r="U269" s="56" t="str">
        <f t="shared" si="55"/>
        <v/>
      </c>
      <c r="V269" s="7"/>
      <c r="W269" s="8"/>
      <c r="X269" s="57" t="str">
        <f t="shared" si="56"/>
        <v/>
      </c>
      <c r="Y269" s="7"/>
      <c r="Z269" s="58" t="str">
        <f t="shared" si="57"/>
        <v/>
      </c>
      <c r="AA269" s="58">
        <f t="shared" si="58"/>
        <v>12</v>
      </c>
    </row>
    <row r="270" spans="1:27" s="100" customFormat="1" ht="39" customHeight="1">
      <c r="A270" s="3"/>
      <c r="B270" s="74">
        <v>263</v>
      </c>
      <c r="C270" s="60"/>
      <c r="D270" s="11"/>
      <c r="E270" s="10"/>
      <c r="F270" s="11"/>
      <c r="G270" s="11"/>
      <c r="H270" s="61"/>
      <c r="I270" s="11"/>
      <c r="J270" s="38" t="b">
        <f t="shared" si="59"/>
        <v>0</v>
      </c>
      <c r="K270" s="67"/>
      <c r="L270" s="42" t="str">
        <f t="shared" si="48"/>
        <v/>
      </c>
      <c r="M270" s="41" t="str">
        <f t="shared" si="49"/>
        <v/>
      </c>
      <c r="N270" s="13"/>
      <c r="O270" s="45">
        <f t="shared" si="50"/>
        <v>0</v>
      </c>
      <c r="P270" s="45">
        <v>25700</v>
      </c>
      <c r="Q270" s="46">
        <f t="shared" si="51"/>
        <v>0</v>
      </c>
      <c r="R270" s="54" t="str">
        <f t="shared" si="52"/>
        <v/>
      </c>
      <c r="S270" s="55" t="str">
        <f t="shared" si="53"/>
        <v/>
      </c>
      <c r="T270" s="55" t="str">
        <f t="shared" si="54"/>
        <v/>
      </c>
      <c r="U270" s="56" t="str">
        <f t="shared" si="55"/>
        <v/>
      </c>
      <c r="V270" s="7"/>
      <c r="W270" s="8"/>
      <c r="X270" s="57" t="str">
        <f t="shared" si="56"/>
        <v/>
      </c>
      <c r="Y270" s="7"/>
      <c r="Z270" s="58" t="str">
        <f t="shared" si="57"/>
        <v/>
      </c>
      <c r="AA270" s="58">
        <f t="shared" si="58"/>
        <v>12</v>
      </c>
    </row>
    <row r="271" spans="1:27" s="100" customFormat="1" ht="39" customHeight="1">
      <c r="A271" s="3"/>
      <c r="B271" s="74">
        <v>264</v>
      </c>
      <c r="C271" s="60"/>
      <c r="D271" s="11"/>
      <c r="E271" s="10"/>
      <c r="F271" s="11"/>
      <c r="G271" s="11"/>
      <c r="H271" s="61"/>
      <c r="I271" s="11"/>
      <c r="J271" s="38" t="b">
        <f t="shared" si="59"/>
        <v>0</v>
      </c>
      <c r="K271" s="67"/>
      <c r="L271" s="42" t="str">
        <f t="shared" si="48"/>
        <v/>
      </c>
      <c r="M271" s="41" t="str">
        <f t="shared" si="49"/>
        <v/>
      </c>
      <c r="N271" s="13"/>
      <c r="O271" s="45">
        <f t="shared" si="50"/>
        <v>0</v>
      </c>
      <c r="P271" s="45">
        <v>25700</v>
      </c>
      <c r="Q271" s="46">
        <f t="shared" si="51"/>
        <v>0</v>
      </c>
      <c r="R271" s="54" t="str">
        <f t="shared" si="52"/>
        <v/>
      </c>
      <c r="S271" s="55" t="str">
        <f t="shared" si="53"/>
        <v/>
      </c>
      <c r="T271" s="55" t="str">
        <f t="shared" si="54"/>
        <v/>
      </c>
      <c r="U271" s="56" t="str">
        <f t="shared" si="55"/>
        <v/>
      </c>
      <c r="V271" s="7"/>
      <c r="W271" s="8"/>
      <c r="X271" s="57" t="str">
        <f t="shared" si="56"/>
        <v/>
      </c>
      <c r="Y271" s="7"/>
      <c r="Z271" s="58" t="str">
        <f t="shared" si="57"/>
        <v/>
      </c>
      <c r="AA271" s="58">
        <f t="shared" si="58"/>
        <v>12</v>
      </c>
    </row>
    <row r="272" spans="1:27" s="100" customFormat="1" ht="39" customHeight="1">
      <c r="A272" s="3"/>
      <c r="B272" s="74">
        <v>265</v>
      </c>
      <c r="C272" s="60"/>
      <c r="D272" s="11"/>
      <c r="E272" s="10"/>
      <c r="F272" s="11"/>
      <c r="G272" s="11"/>
      <c r="H272" s="61"/>
      <c r="I272" s="11"/>
      <c r="J272" s="38" t="b">
        <f t="shared" si="59"/>
        <v>0</v>
      </c>
      <c r="K272" s="67"/>
      <c r="L272" s="42" t="str">
        <f t="shared" si="48"/>
        <v/>
      </c>
      <c r="M272" s="41" t="str">
        <f t="shared" si="49"/>
        <v/>
      </c>
      <c r="N272" s="13"/>
      <c r="O272" s="45">
        <f t="shared" si="50"/>
        <v>0</v>
      </c>
      <c r="P272" s="45">
        <v>25700</v>
      </c>
      <c r="Q272" s="46">
        <f t="shared" si="51"/>
        <v>0</v>
      </c>
      <c r="R272" s="54" t="str">
        <f t="shared" si="52"/>
        <v/>
      </c>
      <c r="S272" s="55" t="str">
        <f t="shared" si="53"/>
        <v/>
      </c>
      <c r="T272" s="55" t="str">
        <f t="shared" si="54"/>
        <v/>
      </c>
      <c r="U272" s="56" t="str">
        <f t="shared" si="55"/>
        <v/>
      </c>
      <c r="V272" s="7"/>
      <c r="W272" s="8"/>
      <c r="X272" s="57" t="str">
        <f t="shared" si="56"/>
        <v/>
      </c>
      <c r="Y272" s="7"/>
      <c r="Z272" s="58" t="str">
        <f t="shared" si="57"/>
        <v/>
      </c>
      <c r="AA272" s="58">
        <f t="shared" si="58"/>
        <v>12</v>
      </c>
    </row>
    <row r="273" spans="1:27" s="100" customFormat="1" ht="39" customHeight="1">
      <c r="A273" s="3"/>
      <c r="B273" s="74">
        <v>266</v>
      </c>
      <c r="C273" s="60"/>
      <c r="D273" s="11"/>
      <c r="E273" s="10"/>
      <c r="F273" s="11"/>
      <c r="G273" s="11"/>
      <c r="H273" s="61"/>
      <c r="I273" s="11"/>
      <c r="J273" s="38" t="b">
        <f t="shared" si="59"/>
        <v>0</v>
      </c>
      <c r="K273" s="67"/>
      <c r="L273" s="42" t="str">
        <f t="shared" si="48"/>
        <v/>
      </c>
      <c r="M273" s="41" t="str">
        <f t="shared" si="49"/>
        <v/>
      </c>
      <c r="N273" s="13"/>
      <c r="O273" s="45">
        <f t="shared" si="50"/>
        <v>0</v>
      </c>
      <c r="P273" s="45">
        <v>25700</v>
      </c>
      <c r="Q273" s="46">
        <f t="shared" si="51"/>
        <v>0</v>
      </c>
      <c r="R273" s="54" t="str">
        <f t="shared" si="52"/>
        <v/>
      </c>
      <c r="S273" s="55" t="str">
        <f t="shared" si="53"/>
        <v/>
      </c>
      <c r="T273" s="55" t="str">
        <f t="shared" si="54"/>
        <v/>
      </c>
      <c r="U273" s="56" t="str">
        <f t="shared" si="55"/>
        <v/>
      </c>
      <c r="V273" s="7"/>
      <c r="W273" s="8"/>
      <c r="X273" s="57" t="str">
        <f t="shared" si="56"/>
        <v/>
      </c>
      <c r="Y273" s="7"/>
      <c r="Z273" s="58" t="str">
        <f t="shared" si="57"/>
        <v/>
      </c>
      <c r="AA273" s="58">
        <f t="shared" si="58"/>
        <v>12</v>
      </c>
    </row>
    <row r="274" spans="1:27" s="100" customFormat="1" ht="39" customHeight="1">
      <c r="A274" s="3"/>
      <c r="B274" s="74">
        <v>267</v>
      </c>
      <c r="C274" s="60"/>
      <c r="D274" s="11"/>
      <c r="E274" s="10"/>
      <c r="F274" s="11"/>
      <c r="G274" s="11"/>
      <c r="H274" s="61"/>
      <c r="I274" s="11"/>
      <c r="J274" s="38" t="b">
        <f t="shared" si="59"/>
        <v>0</v>
      </c>
      <c r="K274" s="67"/>
      <c r="L274" s="42" t="str">
        <f t="shared" si="48"/>
        <v/>
      </c>
      <c r="M274" s="41" t="str">
        <f t="shared" si="49"/>
        <v/>
      </c>
      <c r="N274" s="13"/>
      <c r="O274" s="45">
        <f t="shared" si="50"/>
        <v>0</v>
      </c>
      <c r="P274" s="45">
        <v>25700</v>
      </c>
      <c r="Q274" s="46">
        <f t="shared" si="51"/>
        <v>0</v>
      </c>
      <c r="R274" s="54" t="str">
        <f t="shared" si="52"/>
        <v/>
      </c>
      <c r="S274" s="55" t="str">
        <f t="shared" si="53"/>
        <v/>
      </c>
      <c r="T274" s="55" t="str">
        <f t="shared" si="54"/>
        <v/>
      </c>
      <c r="U274" s="56" t="str">
        <f t="shared" si="55"/>
        <v/>
      </c>
      <c r="V274" s="7"/>
      <c r="W274" s="8"/>
      <c r="X274" s="57" t="str">
        <f t="shared" si="56"/>
        <v/>
      </c>
      <c r="Y274" s="7"/>
      <c r="Z274" s="58" t="str">
        <f t="shared" si="57"/>
        <v/>
      </c>
      <c r="AA274" s="58">
        <f t="shared" si="58"/>
        <v>12</v>
      </c>
    </row>
    <row r="275" spans="1:27" s="100" customFormat="1" ht="39" customHeight="1">
      <c r="A275" s="3"/>
      <c r="B275" s="74">
        <v>268</v>
      </c>
      <c r="C275" s="60"/>
      <c r="D275" s="11"/>
      <c r="E275" s="10"/>
      <c r="F275" s="11"/>
      <c r="G275" s="11"/>
      <c r="H275" s="61"/>
      <c r="I275" s="11"/>
      <c r="J275" s="38" t="b">
        <f t="shared" si="59"/>
        <v>0</v>
      </c>
      <c r="K275" s="67"/>
      <c r="L275" s="42" t="str">
        <f t="shared" si="48"/>
        <v/>
      </c>
      <c r="M275" s="41" t="str">
        <f t="shared" si="49"/>
        <v/>
      </c>
      <c r="N275" s="13"/>
      <c r="O275" s="45">
        <f t="shared" si="50"/>
        <v>0</v>
      </c>
      <c r="P275" s="45">
        <v>25700</v>
      </c>
      <c r="Q275" s="46">
        <f t="shared" si="51"/>
        <v>0</v>
      </c>
      <c r="R275" s="54" t="str">
        <f t="shared" si="52"/>
        <v/>
      </c>
      <c r="S275" s="55" t="str">
        <f t="shared" si="53"/>
        <v/>
      </c>
      <c r="T275" s="55" t="str">
        <f t="shared" si="54"/>
        <v/>
      </c>
      <c r="U275" s="56" t="str">
        <f t="shared" si="55"/>
        <v/>
      </c>
      <c r="V275" s="7"/>
      <c r="W275" s="8"/>
      <c r="X275" s="57" t="str">
        <f t="shared" si="56"/>
        <v/>
      </c>
      <c r="Y275" s="7"/>
      <c r="Z275" s="58" t="str">
        <f t="shared" si="57"/>
        <v/>
      </c>
      <c r="AA275" s="58">
        <f t="shared" si="58"/>
        <v>12</v>
      </c>
    </row>
    <row r="276" spans="1:27" s="100" customFormat="1" ht="39" customHeight="1">
      <c r="A276" s="3"/>
      <c r="B276" s="74">
        <v>269</v>
      </c>
      <c r="C276" s="60"/>
      <c r="D276" s="11"/>
      <c r="E276" s="10"/>
      <c r="F276" s="11"/>
      <c r="G276" s="11"/>
      <c r="H276" s="61"/>
      <c r="I276" s="11"/>
      <c r="J276" s="38" t="b">
        <f t="shared" si="59"/>
        <v>0</v>
      </c>
      <c r="K276" s="67"/>
      <c r="L276" s="42" t="str">
        <f t="shared" si="48"/>
        <v/>
      </c>
      <c r="M276" s="41" t="str">
        <f t="shared" si="49"/>
        <v/>
      </c>
      <c r="N276" s="13"/>
      <c r="O276" s="45">
        <f t="shared" si="50"/>
        <v>0</v>
      </c>
      <c r="P276" s="45">
        <v>25700</v>
      </c>
      <c r="Q276" s="46">
        <f t="shared" si="51"/>
        <v>0</v>
      </c>
      <c r="R276" s="54" t="str">
        <f t="shared" si="52"/>
        <v/>
      </c>
      <c r="S276" s="55" t="str">
        <f t="shared" si="53"/>
        <v/>
      </c>
      <c r="T276" s="55" t="str">
        <f t="shared" si="54"/>
        <v/>
      </c>
      <c r="U276" s="56" t="str">
        <f t="shared" si="55"/>
        <v/>
      </c>
      <c r="V276" s="7"/>
      <c r="W276" s="8"/>
      <c r="X276" s="57" t="str">
        <f t="shared" si="56"/>
        <v/>
      </c>
      <c r="Y276" s="7"/>
      <c r="Z276" s="58" t="str">
        <f t="shared" si="57"/>
        <v/>
      </c>
      <c r="AA276" s="58">
        <f t="shared" si="58"/>
        <v>12</v>
      </c>
    </row>
    <row r="277" spans="1:27" s="100" customFormat="1" ht="39" customHeight="1">
      <c r="A277" s="3"/>
      <c r="B277" s="74">
        <v>270</v>
      </c>
      <c r="C277" s="60"/>
      <c r="D277" s="11"/>
      <c r="E277" s="10"/>
      <c r="F277" s="11"/>
      <c r="G277" s="11"/>
      <c r="H277" s="61"/>
      <c r="I277" s="11"/>
      <c r="J277" s="38" t="b">
        <f t="shared" si="59"/>
        <v>0</v>
      </c>
      <c r="K277" s="67"/>
      <c r="L277" s="42" t="str">
        <f t="shared" si="48"/>
        <v/>
      </c>
      <c r="M277" s="41" t="str">
        <f t="shared" si="49"/>
        <v/>
      </c>
      <c r="N277" s="13"/>
      <c r="O277" s="45">
        <f t="shared" si="50"/>
        <v>0</v>
      </c>
      <c r="P277" s="45">
        <v>25700</v>
      </c>
      <c r="Q277" s="46">
        <f t="shared" si="51"/>
        <v>0</v>
      </c>
      <c r="R277" s="54" t="str">
        <f t="shared" si="52"/>
        <v/>
      </c>
      <c r="S277" s="55" t="str">
        <f t="shared" si="53"/>
        <v/>
      </c>
      <c r="T277" s="55" t="str">
        <f t="shared" si="54"/>
        <v/>
      </c>
      <c r="U277" s="56" t="str">
        <f t="shared" si="55"/>
        <v/>
      </c>
      <c r="V277" s="7"/>
      <c r="W277" s="8"/>
      <c r="X277" s="57" t="str">
        <f t="shared" si="56"/>
        <v/>
      </c>
      <c r="Y277" s="7"/>
      <c r="Z277" s="58" t="str">
        <f t="shared" si="57"/>
        <v/>
      </c>
      <c r="AA277" s="58">
        <f t="shared" si="58"/>
        <v>12</v>
      </c>
    </row>
    <row r="278" spans="1:27" s="100" customFormat="1" ht="39" customHeight="1">
      <c r="A278" s="3"/>
      <c r="B278" s="74">
        <v>271</v>
      </c>
      <c r="C278" s="60"/>
      <c r="D278" s="11"/>
      <c r="E278" s="10"/>
      <c r="F278" s="11"/>
      <c r="G278" s="11"/>
      <c r="H278" s="61"/>
      <c r="I278" s="11"/>
      <c r="J278" s="38" t="b">
        <f t="shared" si="59"/>
        <v>0</v>
      </c>
      <c r="K278" s="67"/>
      <c r="L278" s="42" t="str">
        <f t="shared" si="48"/>
        <v/>
      </c>
      <c r="M278" s="41" t="str">
        <f t="shared" si="49"/>
        <v/>
      </c>
      <c r="N278" s="13"/>
      <c r="O278" s="45">
        <f t="shared" si="50"/>
        <v>0</v>
      </c>
      <c r="P278" s="45">
        <v>25700</v>
      </c>
      <c r="Q278" s="46">
        <f t="shared" si="51"/>
        <v>0</v>
      </c>
      <c r="R278" s="54" t="str">
        <f t="shared" si="52"/>
        <v/>
      </c>
      <c r="S278" s="55" t="str">
        <f t="shared" si="53"/>
        <v/>
      </c>
      <c r="T278" s="55" t="str">
        <f t="shared" si="54"/>
        <v/>
      </c>
      <c r="U278" s="56" t="str">
        <f t="shared" si="55"/>
        <v/>
      </c>
      <c r="V278" s="7"/>
      <c r="W278" s="8"/>
      <c r="X278" s="57" t="str">
        <f t="shared" si="56"/>
        <v/>
      </c>
      <c r="Y278" s="7"/>
      <c r="Z278" s="58" t="str">
        <f t="shared" si="57"/>
        <v/>
      </c>
      <c r="AA278" s="58">
        <f t="shared" si="58"/>
        <v>12</v>
      </c>
    </row>
    <row r="279" spans="1:27" ht="39" customHeight="1">
      <c r="A279" s="2"/>
      <c r="B279" s="74">
        <v>272</v>
      </c>
      <c r="C279" s="60"/>
      <c r="D279" s="11"/>
      <c r="E279" s="10"/>
      <c r="F279" s="11"/>
      <c r="G279" s="11"/>
      <c r="H279" s="61"/>
      <c r="I279" s="11"/>
      <c r="J279" s="38" t="b">
        <f t="shared" si="59"/>
        <v>0</v>
      </c>
      <c r="K279" s="67"/>
      <c r="L279" s="42" t="str">
        <f t="shared" si="48"/>
        <v/>
      </c>
      <c r="M279" s="41" t="str">
        <f t="shared" si="49"/>
        <v/>
      </c>
      <c r="N279" s="13"/>
      <c r="O279" s="45">
        <f t="shared" si="50"/>
        <v>0</v>
      </c>
      <c r="P279" s="45">
        <v>25700</v>
      </c>
      <c r="Q279" s="46">
        <f t="shared" si="51"/>
        <v>0</v>
      </c>
      <c r="R279" s="54" t="str">
        <f t="shared" si="52"/>
        <v/>
      </c>
      <c r="S279" s="55" t="str">
        <f t="shared" si="53"/>
        <v/>
      </c>
      <c r="T279" s="55" t="str">
        <f t="shared" si="54"/>
        <v/>
      </c>
      <c r="U279" s="56" t="str">
        <f t="shared" si="55"/>
        <v/>
      </c>
      <c r="V279" s="7"/>
      <c r="W279" s="8"/>
      <c r="X279" s="57" t="str">
        <f t="shared" si="56"/>
        <v/>
      </c>
      <c r="Y279" s="7"/>
      <c r="Z279" s="58" t="str">
        <f t="shared" si="57"/>
        <v/>
      </c>
      <c r="AA279" s="58">
        <f t="shared" si="58"/>
        <v>12</v>
      </c>
    </row>
    <row r="280" spans="1:27" ht="39" customHeight="1">
      <c r="A280" s="2"/>
      <c r="B280" s="74">
        <v>273</v>
      </c>
      <c r="C280" s="60"/>
      <c r="D280" s="11"/>
      <c r="E280" s="10"/>
      <c r="F280" s="11"/>
      <c r="G280" s="11"/>
      <c r="H280" s="61"/>
      <c r="I280" s="11"/>
      <c r="J280" s="38" t="b">
        <f t="shared" si="59"/>
        <v>0</v>
      </c>
      <c r="K280" s="67"/>
      <c r="L280" s="42" t="str">
        <f t="shared" si="48"/>
        <v/>
      </c>
      <c r="M280" s="41" t="str">
        <f t="shared" si="49"/>
        <v/>
      </c>
      <c r="N280" s="13"/>
      <c r="O280" s="45">
        <f t="shared" si="50"/>
        <v>0</v>
      </c>
      <c r="P280" s="45">
        <v>25700</v>
      </c>
      <c r="Q280" s="46">
        <f t="shared" si="51"/>
        <v>0</v>
      </c>
      <c r="R280" s="54" t="str">
        <f t="shared" si="52"/>
        <v/>
      </c>
      <c r="S280" s="55" t="str">
        <f t="shared" si="53"/>
        <v/>
      </c>
      <c r="T280" s="55" t="str">
        <f t="shared" si="54"/>
        <v/>
      </c>
      <c r="U280" s="56" t="str">
        <f t="shared" si="55"/>
        <v/>
      </c>
      <c r="V280" s="7"/>
      <c r="W280" s="8"/>
      <c r="X280" s="57" t="str">
        <f t="shared" si="56"/>
        <v/>
      </c>
      <c r="Y280" s="7"/>
      <c r="Z280" s="58" t="str">
        <f t="shared" si="57"/>
        <v/>
      </c>
      <c r="AA280" s="58">
        <f t="shared" si="58"/>
        <v>12</v>
      </c>
    </row>
    <row r="281" spans="1:27" ht="39" customHeight="1">
      <c r="A281" s="2"/>
      <c r="B281" s="74">
        <v>274</v>
      </c>
      <c r="C281" s="60"/>
      <c r="D281" s="11"/>
      <c r="E281" s="10"/>
      <c r="F281" s="11"/>
      <c r="G281" s="11"/>
      <c r="H281" s="61"/>
      <c r="I281" s="11"/>
      <c r="J281" s="38" t="b">
        <f t="shared" si="59"/>
        <v>0</v>
      </c>
      <c r="K281" s="67"/>
      <c r="L281" s="42" t="str">
        <f t="shared" si="48"/>
        <v/>
      </c>
      <c r="M281" s="41" t="str">
        <f t="shared" si="49"/>
        <v/>
      </c>
      <c r="N281" s="13"/>
      <c r="O281" s="45">
        <f t="shared" si="50"/>
        <v>0</v>
      </c>
      <c r="P281" s="45">
        <v>25700</v>
      </c>
      <c r="Q281" s="46">
        <f t="shared" si="51"/>
        <v>0</v>
      </c>
      <c r="R281" s="54" t="str">
        <f t="shared" si="52"/>
        <v/>
      </c>
      <c r="S281" s="55" t="str">
        <f t="shared" si="53"/>
        <v/>
      </c>
      <c r="T281" s="55" t="str">
        <f t="shared" si="54"/>
        <v/>
      </c>
      <c r="U281" s="56" t="str">
        <f t="shared" si="55"/>
        <v/>
      </c>
      <c r="V281" s="7"/>
      <c r="W281" s="8"/>
      <c r="X281" s="57" t="str">
        <f t="shared" si="56"/>
        <v/>
      </c>
      <c r="Y281" s="7"/>
      <c r="Z281" s="58" t="str">
        <f t="shared" si="57"/>
        <v/>
      </c>
      <c r="AA281" s="58">
        <f t="shared" si="58"/>
        <v>12</v>
      </c>
    </row>
    <row r="282" spans="1:27" ht="39" customHeight="1">
      <c r="A282" s="2"/>
      <c r="B282" s="74">
        <v>275</v>
      </c>
      <c r="C282" s="60"/>
      <c r="D282" s="11"/>
      <c r="E282" s="10"/>
      <c r="F282" s="11"/>
      <c r="G282" s="11"/>
      <c r="H282" s="61"/>
      <c r="I282" s="11"/>
      <c r="J282" s="38" t="b">
        <f t="shared" si="59"/>
        <v>0</v>
      </c>
      <c r="K282" s="67"/>
      <c r="L282" s="42" t="str">
        <f t="shared" si="48"/>
        <v/>
      </c>
      <c r="M282" s="41" t="str">
        <f t="shared" si="49"/>
        <v/>
      </c>
      <c r="N282" s="13"/>
      <c r="O282" s="45">
        <f t="shared" si="50"/>
        <v>0</v>
      </c>
      <c r="P282" s="45">
        <v>25700</v>
      </c>
      <c r="Q282" s="46">
        <f t="shared" si="51"/>
        <v>0</v>
      </c>
      <c r="R282" s="54" t="str">
        <f t="shared" si="52"/>
        <v/>
      </c>
      <c r="S282" s="55" t="str">
        <f t="shared" si="53"/>
        <v/>
      </c>
      <c r="T282" s="55" t="str">
        <f t="shared" si="54"/>
        <v/>
      </c>
      <c r="U282" s="56" t="str">
        <f t="shared" si="55"/>
        <v/>
      </c>
      <c r="V282" s="7"/>
      <c r="W282" s="8"/>
      <c r="X282" s="57" t="str">
        <f t="shared" si="56"/>
        <v/>
      </c>
      <c r="Y282" s="7"/>
      <c r="Z282" s="58" t="str">
        <f t="shared" si="57"/>
        <v/>
      </c>
      <c r="AA282" s="58">
        <f t="shared" si="58"/>
        <v>12</v>
      </c>
    </row>
    <row r="283" spans="1:27" ht="39" customHeight="1">
      <c r="A283" s="2"/>
      <c r="B283" s="74">
        <v>276</v>
      </c>
      <c r="C283" s="60"/>
      <c r="D283" s="11"/>
      <c r="E283" s="10"/>
      <c r="F283" s="11"/>
      <c r="G283" s="11"/>
      <c r="H283" s="61"/>
      <c r="I283" s="11"/>
      <c r="J283" s="38" t="b">
        <f t="shared" si="59"/>
        <v>0</v>
      </c>
      <c r="K283" s="67"/>
      <c r="L283" s="42" t="str">
        <f t="shared" si="48"/>
        <v/>
      </c>
      <c r="M283" s="41" t="str">
        <f t="shared" si="49"/>
        <v/>
      </c>
      <c r="N283" s="13"/>
      <c r="O283" s="45">
        <f t="shared" si="50"/>
        <v>0</v>
      </c>
      <c r="P283" s="45">
        <v>25700</v>
      </c>
      <c r="Q283" s="46">
        <f t="shared" si="51"/>
        <v>0</v>
      </c>
      <c r="R283" s="54" t="str">
        <f t="shared" si="52"/>
        <v/>
      </c>
      <c r="S283" s="55" t="str">
        <f t="shared" si="53"/>
        <v/>
      </c>
      <c r="T283" s="55" t="str">
        <f t="shared" si="54"/>
        <v/>
      </c>
      <c r="U283" s="56" t="str">
        <f t="shared" si="55"/>
        <v/>
      </c>
      <c r="V283" s="7"/>
      <c r="W283" s="8"/>
      <c r="X283" s="57" t="str">
        <f t="shared" si="56"/>
        <v/>
      </c>
      <c r="Y283" s="7"/>
      <c r="Z283" s="58" t="str">
        <f t="shared" si="57"/>
        <v/>
      </c>
      <c r="AA283" s="58">
        <f t="shared" si="58"/>
        <v>12</v>
      </c>
    </row>
    <row r="284" spans="1:27" ht="39" customHeight="1">
      <c r="A284" s="2"/>
      <c r="B284" s="74">
        <v>277</v>
      </c>
      <c r="C284" s="60"/>
      <c r="D284" s="11"/>
      <c r="E284" s="10"/>
      <c r="F284" s="11"/>
      <c r="G284" s="11"/>
      <c r="H284" s="61"/>
      <c r="I284" s="11"/>
      <c r="J284" s="38" t="b">
        <f t="shared" si="59"/>
        <v>0</v>
      </c>
      <c r="K284" s="67"/>
      <c r="L284" s="42" t="str">
        <f t="shared" si="48"/>
        <v/>
      </c>
      <c r="M284" s="41" t="str">
        <f t="shared" si="49"/>
        <v/>
      </c>
      <c r="N284" s="13"/>
      <c r="O284" s="45">
        <f t="shared" si="50"/>
        <v>0</v>
      </c>
      <c r="P284" s="45">
        <v>25700</v>
      </c>
      <c r="Q284" s="46">
        <f t="shared" si="51"/>
        <v>0</v>
      </c>
      <c r="R284" s="54" t="str">
        <f t="shared" si="52"/>
        <v/>
      </c>
      <c r="S284" s="55" t="str">
        <f t="shared" si="53"/>
        <v/>
      </c>
      <c r="T284" s="55" t="str">
        <f t="shared" si="54"/>
        <v/>
      </c>
      <c r="U284" s="56" t="str">
        <f t="shared" si="55"/>
        <v/>
      </c>
      <c r="V284" s="7"/>
      <c r="W284" s="8"/>
      <c r="X284" s="57" t="str">
        <f t="shared" si="56"/>
        <v/>
      </c>
      <c r="Y284" s="7"/>
      <c r="Z284" s="58" t="str">
        <f t="shared" si="57"/>
        <v/>
      </c>
      <c r="AA284" s="58">
        <f t="shared" si="58"/>
        <v>12</v>
      </c>
    </row>
    <row r="285" spans="1:27" ht="39" customHeight="1">
      <c r="A285" s="2"/>
      <c r="B285" s="74">
        <v>278</v>
      </c>
      <c r="C285" s="60"/>
      <c r="D285" s="11"/>
      <c r="E285" s="10"/>
      <c r="F285" s="11"/>
      <c r="G285" s="11"/>
      <c r="H285" s="61"/>
      <c r="I285" s="11"/>
      <c r="J285" s="38" t="b">
        <f t="shared" si="59"/>
        <v>0</v>
      </c>
      <c r="K285" s="67"/>
      <c r="L285" s="42" t="str">
        <f t="shared" si="48"/>
        <v/>
      </c>
      <c r="M285" s="41" t="str">
        <f t="shared" si="49"/>
        <v/>
      </c>
      <c r="N285" s="13"/>
      <c r="O285" s="45">
        <f t="shared" si="50"/>
        <v>0</v>
      </c>
      <c r="P285" s="45">
        <v>25700</v>
      </c>
      <c r="Q285" s="46">
        <f t="shared" si="51"/>
        <v>0</v>
      </c>
      <c r="R285" s="54" t="str">
        <f t="shared" si="52"/>
        <v/>
      </c>
      <c r="S285" s="55" t="str">
        <f t="shared" si="53"/>
        <v/>
      </c>
      <c r="T285" s="55" t="str">
        <f t="shared" si="54"/>
        <v/>
      </c>
      <c r="U285" s="56" t="str">
        <f t="shared" si="55"/>
        <v/>
      </c>
      <c r="V285" s="7"/>
      <c r="W285" s="8"/>
      <c r="X285" s="57" t="str">
        <f t="shared" si="56"/>
        <v/>
      </c>
      <c r="Y285" s="7"/>
      <c r="Z285" s="58" t="str">
        <f t="shared" si="57"/>
        <v/>
      </c>
      <c r="AA285" s="58">
        <f t="shared" si="58"/>
        <v>12</v>
      </c>
    </row>
    <row r="286" spans="1:27" ht="39" customHeight="1">
      <c r="A286" s="2"/>
      <c r="B286" s="74">
        <v>279</v>
      </c>
      <c r="C286" s="60"/>
      <c r="D286" s="11"/>
      <c r="E286" s="10"/>
      <c r="F286" s="11"/>
      <c r="G286" s="11"/>
      <c r="H286" s="61"/>
      <c r="I286" s="11"/>
      <c r="J286" s="38" t="b">
        <f t="shared" si="59"/>
        <v>0</v>
      </c>
      <c r="K286" s="67"/>
      <c r="L286" s="42" t="str">
        <f t="shared" si="48"/>
        <v/>
      </c>
      <c r="M286" s="41" t="str">
        <f t="shared" si="49"/>
        <v/>
      </c>
      <c r="N286" s="13"/>
      <c r="O286" s="45">
        <f t="shared" si="50"/>
        <v>0</v>
      </c>
      <c r="P286" s="45">
        <v>25700</v>
      </c>
      <c r="Q286" s="46">
        <f t="shared" si="51"/>
        <v>0</v>
      </c>
      <c r="R286" s="54" t="str">
        <f t="shared" si="52"/>
        <v/>
      </c>
      <c r="S286" s="55" t="str">
        <f t="shared" si="53"/>
        <v/>
      </c>
      <c r="T286" s="55" t="str">
        <f t="shared" si="54"/>
        <v/>
      </c>
      <c r="U286" s="56" t="str">
        <f t="shared" si="55"/>
        <v/>
      </c>
      <c r="V286" s="7"/>
      <c r="W286" s="8"/>
      <c r="X286" s="57" t="str">
        <f t="shared" si="56"/>
        <v/>
      </c>
      <c r="Y286" s="7"/>
      <c r="Z286" s="58" t="str">
        <f t="shared" si="57"/>
        <v/>
      </c>
      <c r="AA286" s="58">
        <f t="shared" si="58"/>
        <v>12</v>
      </c>
    </row>
    <row r="287" spans="1:27" ht="39" customHeight="1">
      <c r="A287" s="2"/>
      <c r="B287" s="74">
        <v>280</v>
      </c>
      <c r="C287" s="60"/>
      <c r="D287" s="11"/>
      <c r="E287" s="10"/>
      <c r="F287" s="11"/>
      <c r="G287" s="11"/>
      <c r="H287" s="61"/>
      <c r="I287" s="11"/>
      <c r="J287" s="38" t="b">
        <f t="shared" si="59"/>
        <v>0</v>
      </c>
      <c r="K287" s="67"/>
      <c r="L287" s="42" t="str">
        <f t="shared" si="48"/>
        <v/>
      </c>
      <c r="M287" s="41" t="str">
        <f t="shared" si="49"/>
        <v/>
      </c>
      <c r="N287" s="13"/>
      <c r="O287" s="45">
        <f t="shared" si="50"/>
        <v>0</v>
      </c>
      <c r="P287" s="45">
        <v>25700</v>
      </c>
      <c r="Q287" s="46">
        <f t="shared" si="51"/>
        <v>0</v>
      </c>
      <c r="R287" s="54" t="str">
        <f t="shared" si="52"/>
        <v/>
      </c>
      <c r="S287" s="55" t="str">
        <f t="shared" si="53"/>
        <v/>
      </c>
      <c r="T287" s="55" t="str">
        <f t="shared" si="54"/>
        <v/>
      </c>
      <c r="U287" s="56" t="str">
        <f t="shared" si="55"/>
        <v/>
      </c>
      <c r="V287" s="7"/>
      <c r="W287" s="8"/>
      <c r="X287" s="57" t="str">
        <f t="shared" si="56"/>
        <v/>
      </c>
      <c r="Y287" s="7"/>
      <c r="Z287" s="58" t="str">
        <f t="shared" si="57"/>
        <v/>
      </c>
      <c r="AA287" s="58">
        <f t="shared" si="58"/>
        <v>12</v>
      </c>
    </row>
    <row r="288" spans="1:27" ht="39" customHeight="1">
      <c r="A288" s="2"/>
      <c r="B288" s="74">
        <v>281</v>
      </c>
      <c r="C288" s="60"/>
      <c r="D288" s="11"/>
      <c r="E288" s="10"/>
      <c r="F288" s="11"/>
      <c r="G288" s="11"/>
      <c r="H288" s="61"/>
      <c r="I288" s="11"/>
      <c r="J288" s="38" t="b">
        <f t="shared" si="59"/>
        <v>0</v>
      </c>
      <c r="K288" s="67"/>
      <c r="L288" s="42" t="str">
        <f t="shared" si="48"/>
        <v/>
      </c>
      <c r="M288" s="41" t="str">
        <f t="shared" si="49"/>
        <v/>
      </c>
      <c r="N288" s="13"/>
      <c r="O288" s="45">
        <f t="shared" si="50"/>
        <v>0</v>
      </c>
      <c r="P288" s="45">
        <v>25700</v>
      </c>
      <c r="Q288" s="46">
        <f t="shared" si="51"/>
        <v>0</v>
      </c>
      <c r="R288" s="54" t="str">
        <f t="shared" si="52"/>
        <v/>
      </c>
      <c r="S288" s="55" t="str">
        <f t="shared" si="53"/>
        <v/>
      </c>
      <c r="T288" s="55" t="str">
        <f t="shared" si="54"/>
        <v/>
      </c>
      <c r="U288" s="56" t="str">
        <f t="shared" si="55"/>
        <v/>
      </c>
      <c r="V288" s="7"/>
      <c r="W288" s="8"/>
      <c r="X288" s="57" t="str">
        <f t="shared" si="56"/>
        <v/>
      </c>
      <c r="Y288" s="7"/>
      <c r="Z288" s="58" t="str">
        <f t="shared" si="57"/>
        <v/>
      </c>
      <c r="AA288" s="58">
        <f t="shared" si="58"/>
        <v>12</v>
      </c>
    </row>
    <row r="289" spans="1:27" ht="39" customHeight="1">
      <c r="A289" s="2"/>
      <c r="B289" s="74">
        <v>282</v>
      </c>
      <c r="C289" s="60"/>
      <c r="D289" s="11"/>
      <c r="E289" s="10"/>
      <c r="F289" s="11"/>
      <c r="G289" s="11"/>
      <c r="H289" s="61"/>
      <c r="I289" s="11"/>
      <c r="J289" s="38" t="b">
        <f t="shared" si="59"/>
        <v>0</v>
      </c>
      <c r="K289" s="67"/>
      <c r="L289" s="42" t="str">
        <f t="shared" si="48"/>
        <v/>
      </c>
      <c r="M289" s="41" t="str">
        <f t="shared" si="49"/>
        <v/>
      </c>
      <c r="N289" s="13"/>
      <c r="O289" s="45">
        <f t="shared" si="50"/>
        <v>0</v>
      </c>
      <c r="P289" s="45">
        <v>25700</v>
      </c>
      <c r="Q289" s="46">
        <f t="shared" si="51"/>
        <v>0</v>
      </c>
      <c r="R289" s="54" t="str">
        <f t="shared" si="52"/>
        <v/>
      </c>
      <c r="S289" s="55" t="str">
        <f t="shared" si="53"/>
        <v/>
      </c>
      <c r="T289" s="55" t="str">
        <f t="shared" si="54"/>
        <v/>
      </c>
      <c r="U289" s="56" t="str">
        <f t="shared" si="55"/>
        <v/>
      </c>
      <c r="V289" s="7"/>
      <c r="W289" s="8"/>
      <c r="X289" s="57" t="str">
        <f t="shared" si="56"/>
        <v/>
      </c>
      <c r="Y289" s="7"/>
      <c r="Z289" s="58" t="str">
        <f t="shared" si="57"/>
        <v/>
      </c>
      <c r="AA289" s="58">
        <f t="shared" si="58"/>
        <v>12</v>
      </c>
    </row>
    <row r="290" spans="1:27" ht="39" customHeight="1">
      <c r="A290" s="2"/>
      <c r="B290" s="74">
        <v>283</v>
      </c>
      <c r="C290" s="60"/>
      <c r="D290" s="11"/>
      <c r="E290" s="10"/>
      <c r="F290" s="11"/>
      <c r="G290" s="11"/>
      <c r="H290" s="61"/>
      <c r="I290" s="11"/>
      <c r="J290" s="38" t="b">
        <f t="shared" si="59"/>
        <v>0</v>
      </c>
      <c r="K290" s="67"/>
      <c r="L290" s="42" t="str">
        <f t="shared" si="48"/>
        <v/>
      </c>
      <c r="M290" s="41" t="str">
        <f t="shared" si="49"/>
        <v/>
      </c>
      <c r="N290" s="13"/>
      <c r="O290" s="45">
        <f t="shared" si="50"/>
        <v>0</v>
      </c>
      <c r="P290" s="45">
        <v>25700</v>
      </c>
      <c r="Q290" s="46">
        <f t="shared" si="51"/>
        <v>0</v>
      </c>
      <c r="R290" s="54" t="str">
        <f t="shared" si="52"/>
        <v/>
      </c>
      <c r="S290" s="55" t="str">
        <f t="shared" si="53"/>
        <v/>
      </c>
      <c r="T290" s="55" t="str">
        <f t="shared" si="54"/>
        <v/>
      </c>
      <c r="U290" s="56" t="str">
        <f t="shared" si="55"/>
        <v/>
      </c>
      <c r="V290" s="7"/>
      <c r="W290" s="8"/>
      <c r="X290" s="57" t="str">
        <f t="shared" si="56"/>
        <v/>
      </c>
      <c r="Y290" s="7"/>
      <c r="Z290" s="58" t="str">
        <f t="shared" si="57"/>
        <v/>
      </c>
      <c r="AA290" s="58">
        <f t="shared" si="58"/>
        <v>12</v>
      </c>
    </row>
    <row r="291" spans="1:27" ht="39" customHeight="1">
      <c r="A291" s="2"/>
      <c r="B291" s="74">
        <v>284</v>
      </c>
      <c r="C291" s="60"/>
      <c r="D291" s="11"/>
      <c r="E291" s="10"/>
      <c r="F291" s="11"/>
      <c r="G291" s="11"/>
      <c r="H291" s="61"/>
      <c r="I291" s="11"/>
      <c r="J291" s="38" t="b">
        <f t="shared" si="59"/>
        <v>0</v>
      </c>
      <c r="K291" s="67"/>
      <c r="L291" s="42" t="str">
        <f t="shared" si="48"/>
        <v/>
      </c>
      <c r="M291" s="41" t="str">
        <f t="shared" si="49"/>
        <v/>
      </c>
      <c r="N291" s="13"/>
      <c r="O291" s="45">
        <f t="shared" si="50"/>
        <v>0</v>
      </c>
      <c r="P291" s="45">
        <v>25700</v>
      </c>
      <c r="Q291" s="46">
        <f t="shared" si="51"/>
        <v>0</v>
      </c>
      <c r="R291" s="54" t="str">
        <f t="shared" si="52"/>
        <v/>
      </c>
      <c r="S291" s="55" t="str">
        <f t="shared" si="53"/>
        <v/>
      </c>
      <c r="T291" s="55" t="str">
        <f t="shared" si="54"/>
        <v/>
      </c>
      <c r="U291" s="56" t="str">
        <f t="shared" si="55"/>
        <v/>
      </c>
      <c r="V291" s="7"/>
      <c r="W291" s="8"/>
      <c r="X291" s="57" t="str">
        <f t="shared" si="56"/>
        <v/>
      </c>
      <c r="Y291" s="7"/>
      <c r="Z291" s="58" t="str">
        <f t="shared" si="57"/>
        <v/>
      </c>
      <c r="AA291" s="58">
        <f t="shared" si="58"/>
        <v>12</v>
      </c>
    </row>
    <row r="292" spans="1:27" ht="39" customHeight="1">
      <c r="A292" s="2"/>
      <c r="B292" s="74">
        <v>285</v>
      </c>
      <c r="C292" s="60"/>
      <c r="D292" s="11"/>
      <c r="E292" s="10"/>
      <c r="F292" s="11"/>
      <c r="G292" s="11"/>
      <c r="H292" s="61"/>
      <c r="I292" s="11"/>
      <c r="J292" s="38" t="b">
        <f t="shared" si="59"/>
        <v>0</v>
      </c>
      <c r="K292" s="67"/>
      <c r="L292" s="42" t="str">
        <f t="shared" si="48"/>
        <v/>
      </c>
      <c r="M292" s="41" t="str">
        <f t="shared" si="49"/>
        <v/>
      </c>
      <c r="N292" s="13"/>
      <c r="O292" s="45">
        <f t="shared" si="50"/>
        <v>0</v>
      </c>
      <c r="P292" s="45">
        <v>25700</v>
      </c>
      <c r="Q292" s="46">
        <f t="shared" si="51"/>
        <v>0</v>
      </c>
      <c r="R292" s="54" t="str">
        <f t="shared" si="52"/>
        <v/>
      </c>
      <c r="S292" s="55" t="str">
        <f t="shared" si="53"/>
        <v/>
      </c>
      <c r="T292" s="55" t="str">
        <f t="shared" si="54"/>
        <v/>
      </c>
      <c r="U292" s="56" t="str">
        <f t="shared" si="55"/>
        <v/>
      </c>
      <c r="V292" s="7"/>
      <c r="W292" s="8"/>
      <c r="X292" s="57" t="str">
        <f t="shared" si="56"/>
        <v/>
      </c>
      <c r="Y292" s="7"/>
      <c r="Z292" s="58" t="str">
        <f t="shared" si="57"/>
        <v/>
      </c>
      <c r="AA292" s="58">
        <f t="shared" si="58"/>
        <v>12</v>
      </c>
    </row>
    <row r="293" spans="1:27" ht="39" customHeight="1">
      <c r="A293" s="2"/>
      <c r="B293" s="74">
        <v>286</v>
      </c>
      <c r="C293" s="60"/>
      <c r="D293" s="11"/>
      <c r="E293" s="10"/>
      <c r="F293" s="11"/>
      <c r="G293" s="11"/>
      <c r="H293" s="61"/>
      <c r="I293" s="11"/>
      <c r="J293" s="38" t="b">
        <f t="shared" si="59"/>
        <v>0</v>
      </c>
      <c r="K293" s="67"/>
      <c r="L293" s="42" t="str">
        <f t="shared" si="48"/>
        <v/>
      </c>
      <c r="M293" s="41" t="str">
        <f t="shared" si="49"/>
        <v/>
      </c>
      <c r="N293" s="13"/>
      <c r="O293" s="45">
        <f t="shared" si="50"/>
        <v>0</v>
      </c>
      <c r="P293" s="45">
        <v>25700</v>
      </c>
      <c r="Q293" s="46">
        <f t="shared" si="51"/>
        <v>0</v>
      </c>
      <c r="R293" s="54" t="str">
        <f t="shared" si="52"/>
        <v/>
      </c>
      <c r="S293" s="55" t="str">
        <f t="shared" si="53"/>
        <v/>
      </c>
      <c r="T293" s="55" t="str">
        <f t="shared" si="54"/>
        <v/>
      </c>
      <c r="U293" s="56" t="str">
        <f t="shared" si="55"/>
        <v/>
      </c>
      <c r="V293" s="7"/>
      <c r="W293" s="8"/>
      <c r="X293" s="57" t="str">
        <f t="shared" si="56"/>
        <v/>
      </c>
      <c r="Y293" s="7"/>
      <c r="Z293" s="58" t="str">
        <f t="shared" si="57"/>
        <v/>
      </c>
      <c r="AA293" s="58">
        <f t="shared" si="58"/>
        <v>12</v>
      </c>
    </row>
    <row r="294" spans="1:27" ht="39" customHeight="1">
      <c r="A294" s="2"/>
      <c r="B294" s="74">
        <v>287</v>
      </c>
      <c r="C294" s="60"/>
      <c r="D294" s="11"/>
      <c r="E294" s="10"/>
      <c r="F294" s="11"/>
      <c r="G294" s="11"/>
      <c r="H294" s="61"/>
      <c r="I294" s="11"/>
      <c r="J294" s="38" t="b">
        <f t="shared" si="59"/>
        <v>0</v>
      </c>
      <c r="K294" s="67"/>
      <c r="L294" s="42" t="str">
        <f t="shared" si="48"/>
        <v/>
      </c>
      <c r="M294" s="41" t="str">
        <f t="shared" si="49"/>
        <v/>
      </c>
      <c r="N294" s="13"/>
      <c r="O294" s="45">
        <f t="shared" si="50"/>
        <v>0</v>
      </c>
      <c r="P294" s="45">
        <v>25700</v>
      </c>
      <c r="Q294" s="46">
        <f t="shared" si="51"/>
        <v>0</v>
      </c>
      <c r="R294" s="54" t="str">
        <f t="shared" si="52"/>
        <v/>
      </c>
      <c r="S294" s="55" t="str">
        <f t="shared" si="53"/>
        <v/>
      </c>
      <c r="T294" s="55" t="str">
        <f t="shared" si="54"/>
        <v/>
      </c>
      <c r="U294" s="56" t="str">
        <f t="shared" si="55"/>
        <v/>
      </c>
      <c r="V294" s="7"/>
      <c r="W294" s="8"/>
      <c r="X294" s="57" t="str">
        <f t="shared" si="56"/>
        <v/>
      </c>
      <c r="Y294" s="7"/>
      <c r="Z294" s="58" t="str">
        <f t="shared" si="57"/>
        <v/>
      </c>
      <c r="AA294" s="58">
        <f t="shared" si="58"/>
        <v>12</v>
      </c>
    </row>
    <row r="295" spans="1:27" ht="39" customHeight="1">
      <c r="A295" s="2"/>
      <c r="B295" s="74">
        <v>288</v>
      </c>
      <c r="C295" s="60"/>
      <c r="D295" s="11"/>
      <c r="E295" s="10"/>
      <c r="F295" s="11"/>
      <c r="G295" s="11"/>
      <c r="H295" s="61"/>
      <c r="I295" s="11"/>
      <c r="J295" s="38" t="b">
        <f t="shared" si="59"/>
        <v>0</v>
      </c>
      <c r="K295" s="67"/>
      <c r="L295" s="42" t="str">
        <f t="shared" si="48"/>
        <v/>
      </c>
      <c r="M295" s="41" t="str">
        <f t="shared" si="49"/>
        <v/>
      </c>
      <c r="N295" s="13"/>
      <c r="O295" s="45">
        <f t="shared" si="50"/>
        <v>0</v>
      </c>
      <c r="P295" s="45">
        <v>25700</v>
      </c>
      <c r="Q295" s="46">
        <f t="shared" si="51"/>
        <v>0</v>
      </c>
      <c r="R295" s="54" t="str">
        <f t="shared" si="52"/>
        <v/>
      </c>
      <c r="S295" s="55" t="str">
        <f t="shared" si="53"/>
        <v/>
      </c>
      <c r="T295" s="55" t="str">
        <f t="shared" si="54"/>
        <v/>
      </c>
      <c r="U295" s="56" t="str">
        <f t="shared" si="55"/>
        <v/>
      </c>
      <c r="V295" s="7"/>
      <c r="W295" s="8"/>
      <c r="X295" s="57" t="str">
        <f t="shared" si="56"/>
        <v/>
      </c>
      <c r="Y295" s="7"/>
      <c r="Z295" s="58" t="str">
        <f t="shared" si="57"/>
        <v/>
      </c>
      <c r="AA295" s="58">
        <f t="shared" si="58"/>
        <v>12</v>
      </c>
    </row>
    <row r="296" spans="1:27" ht="39" customHeight="1">
      <c r="A296" s="2"/>
      <c r="B296" s="74">
        <v>289</v>
      </c>
      <c r="C296" s="60"/>
      <c r="D296" s="11"/>
      <c r="E296" s="10"/>
      <c r="F296" s="11"/>
      <c r="G296" s="11"/>
      <c r="H296" s="61"/>
      <c r="I296" s="11"/>
      <c r="J296" s="38" t="b">
        <f t="shared" si="59"/>
        <v>0</v>
      </c>
      <c r="K296" s="67"/>
      <c r="L296" s="42" t="str">
        <f t="shared" si="48"/>
        <v/>
      </c>
      <c r="M296" s="41" t="str">
        <f t="shared" si="49"/>
        <v/>
      </c>
      <c r="N296" s="13"/>
      <c r="O296" s="45">
        <f t="shared" si="50"/>
        <v>0</v>
      </c>
      <c r="P296" s="45">
        <v>25700</v>
      </c>
      <c r="Q296" s="46">
        <f t="shared" si="51"/>
        <v>0</v>
      </c>
      <c r="R296" s="54" t="str">
        <f t="shared" si="52"/>
        <v/>
      </c>
      <c r="S296" s="55" t="str">
        <f t="shared" si="53"/>
        <v/>
      </c>
      <c r="T296" s="55" t="str">
        <f t="shared" si="54"/>
        <v/>
      </c>
      <c r="U296" s="56" t="str">
        <f t="shared" si="55"/>
        <v/>
      </c>
      <c r="V296" s="7"/>
      <c r="W296" s="8"/>
      <c r="X296" s="57" t="str">
        <f t="shared" si="56"/>
        <v/>
      </c>
      <c r="Y296" s="7"/>
      <c r="Z296" s="58" t="str">
        <f t="shared" si="57"/>
        <v/>
      </c>
      <c r="AA296" s="58">
        <f t="shared" si="58"/>
        <v>12</v>
      </c>
    </row>
    <row r="297" spans="1:27" ht="39" customHeight="1">
      <c r="A297" s="2"/>
      <c r="B297" s="74">
        <v>290</v>
      </c>
      <c r="C297" s="60"/>
      <c r="D297" s="11"/>
      <c r="E297" s="10"/>
      <c r="F297" s="11"/>
      <c r="G297" s="11"/>
      <c r="H297" s="61"/>
      <c r="I297" s="11"/>
      <c r="J297" s="38" t="b">
        <f t="shared" si="59"/>
        <v>0</v>
      </c>
      <c r="K297" s="67"/>
      <c r="L297" s="42" t="str">
        <f t="shared" si="48"/>
        <v/>
      </c>
      <c r="M297" s="41" t="str">
        <f t="shared" si="49"/>
        <v/>
      </c>
      <c r="N297" s="13"/>
      <c r="O297" s="45">
        <f t="shared" si="50"/>
        <v>0</v>
      </c>
      <c r="P297" s="45">
        <v>25700</v>
      </c>
      <c r="Q297" s="46">
        <f t="shared" si="51"/>
        <v>0</v>
      </c>
      <c r="R297" s="54" t="str">
        <f t="shared" si="52"/>
        <v/>
      </c>
      <c r="S297" s="55" t="str">
        <f t="shared" si="53"/>
        <v/>
      </c>
      <c r="T297" s="55" t="str">
        <f t="shared" si="54"/>
        <v/>
      </c>
      <c r="U297" s="56" t="str">
        <f t="shared" si="55"/>
        <v/>
      </c>
      <c r="V297" s="7"/>
      <c r="W297" s="8"/>
      <c r="X297" s="57" t="str">
        <f t="shared" si="56"/>
        <v/>
      </c>
      <c r="Y297" s="7"/>
      <c r="Z297" s="58" t="str">
        <f t="shared" si="57"/>
        <v/>
      </c>
      <c r="AA297" s="58">
        <f t="shared" si="58"/>
        <v>12</v>
      </c>
    </row>
    <row r="298" spans="1:27" ht="39" customHeight="1">
      <c r="A298" s="2"/>
      <c r="B298" s="74">
        <v>291</v>
      </c>
      <c r="C298" s="60"/>
      <c r="D298" s="11"/>
      <c r="E298" s="10"/>
      <c r="F298" s="11"/>
      <c r="G298" s="11"/>
      <c r="H298" s="61"/>
      <c r="I298" s="11"/>
      <c r="J298" s="38" t="b">
        <f t="shared" si="59"/>
        <v>0</v>
      </c>
      <c r="K298" s="67"/>
      <c r="L298" s="42" t="str">
        <f t="shared" si="48"/>
        <v/>
      </c>
      <c r="M298" s="41" t="str">
        <f t="shared" si="49"/>
        <v/>
      </c>
      <c r="N298" s="13"/>
      <c r="O298" s="45">
        <f t="shared" si="50"/>
        <v>0</v>
      </c>
      <c r="P298" s="45">
        <v>25700</v>
      </c>
      <c r="Q298" s="46">
        <f t="shared" si="51"/>
        <v>0</v>
      </c>
      <c r="R298" s="54" t="str">
        <f t="shared" si="52"/>
        <v/>
      </c>
      <c r="S298" s="55" t="str">
        <f t="shared" si="53"/>
        <v/>
      </c>
      <c r="T298" s="55" t="str">
        <f t="shared" si="54"/>
        <v/>
      </c>
      <c r="U298" s="56" t="str">
        <f t="shared" si="55"/>
        <v/>
      </c>
      <c r="V298" s="7"/>
      <c r="W298" s="8"/>
      <c r="X298" s="57" t="str">
        <f t="shared" si="56"/>
        <v/>
      </c>
      <c r="Y298" s="7"/>
      <c r="Z298" s="58" t="str">
        <f t="shared" si="57"/>
        <v/>
      </c>
      <c r="AA298" s="58">
        <f t="shared" si="58"/>
        <v>12</v>
      </c>
    </row>
    <row r="299" spans="1:27" ht="39" customHeight="1">
      <c r="A299" s="2"/>
      <c r="B299" s="74">
        <v>292</v>
      </c>
      <c r="C299" s="60"/>
      <c r="D299" s="11"/>
      <c r="E299" s="10"/>
      <c r="F299" s="11"/>
      <c r="G299" s="11"/>
      <c r="H299" s="61"/>
      <c r="I299" s="11"/>
      <c r="J299" s="38" t="b">
        <f t="shared" si="59"/>
        <v>0</v>
      </c>
      <c r="K299" s="67"/>
      <c r="L299" s="42" t="str">
        <f t="shared" si="48"/>
        <v/>
      </c>
      <c r="M299" s="41" t="str">
        <f t="shared" si="49"/>
        <v/>
      </c>
      <c r="N299" s="13"/>
      <c r="O299" s="45">
        <f t="shared" si="50"/>
        <v>0</v>
      </c>
      <c r="P299" s="45">
        <v>25700</v>
      </c>
      <c r="Q299" s="46">
        <f t="shared" si="51"/>
        <v>0</v>
      </c>
      <c r="R299" s="54" t="str">
        <f t="shared" si="52"/>
        <v/>
      </c>
      <c r="S299" s="55" t="str">
        <f t="shared" si="53"/>
        <v/>
      </c>
      <c r="T299" s="55" t="str">
        <f t="shared" si="54"/>
        <v/>
      </c>
      <c r="U299" s="56" t="str">
        <f t="shared" si="55"/>
        <v/>
      </c>
      <c r="V299" s="7"/>
      <c r="W299" s="8"/>
      <c r="X299" s="57" t="str">
        <f t="shared" si="56"/>
        <v/>
      </c>
      <c r="Y299" s="7"/>
      <c r="Z299" s="58" t="str">
        <f t="shared" si="57"/>
        <v/>
      </c>
      <c r="AA299" s="58">
        <f t="shared" si="58"/>
        <v>12</v>
      </c>
    </row>
    <row r="300" spans="1:27" ht="39" customHeight="1">
      <c r="A300" s="2"/>
      <c r="B300" s="74">
        <v>293</v>
      </c>
      <c r="C300" s="60"/>
      <c r="D300" s="11"/>
      <c r="E300" s="10"/>
      <c r="F300" s="11"/>
      <c r="G300" s="11"/>
      <c r="H300" s="61"/>
      <c r="I300" s="11"/>
      <c r="J300" s="38" t="b">
        <f t="shared" si="59"/>
        <v>0</v>
      </c>
      <c r="K300" s="67"/>
      <c r="L300" s="42" t="str">
        <f t="shared" si="48"/>
        <v/>
      </c>
      <c r="M300" s="41" t="str">
        <f t="shared" si="49"/>
        <v/>
      </c>
      <c r="N300" s="13"/>
      <c r="O300" s="45">
        <f t="shared" si="50"/>
        <v>0</v>
      </c>
      <c r="P300" s="45">
        <v>25700</v>
      </c>
      <c r="Q300" s="46">
        <f t="shared" si="51"/>
        <v>0</v>
      </c>
      <c r="R300" s="54" t="str">
        <f t="shared" si="52"/>
        <v/>
      </c>
      <c r="S300" s="55" t="str">
        <f t="shared" si="53"/>
        <v/>
      </c>
      <c r="T300" s="55" t="str">
        <f t="shared" si="54"/>
        <v/>
      </c>
      <c r="U300" s="56" t="str">
        <f t="shared" si="55"/>
        <v/>
      </c>
      <c r="V300" s="7"/>
      <c r="W300" s="8"/>
      <c r="X300" s="57" t="str">
        <f t="shared" si="56"/>
        <v/>
      </c>
      <c r="Y300" s="7"/>
      <c r="Z300" s="58" t="str">
        <f t="shared" si="57"/>
        <v/>
      </c>
      <c r="AA300" s="58">
        <f t="shared" si="58"/>
        <v>12</v>
      </c>
    </row>
    <row r="301" spans="1:27" ht="39" customHeight="1">
      <c r="A301" s="2"/>
      <c r="B301" s="74">
        <v>294</v>
      </c>
      <c r="C301" s="60"/>
      <c r="D301" s="11"/>
      <c r="E301" s="10"/>
      <c r="F301" s="11"/>
      <c r="G301" s="11"/>
      <c r="H301" s="61"/>
      <c r="I301" s="11"/>
      <c r="J301" s="38" t="b">
        <f t="shared" si="59"/>
        <v>0</v>
      </c>
      <c r="K301" s="67"/>
      <c r="L301" s="42" t="str">
        <f t="shared" si="48"/>
        <v/>
      </c>
      <c r="M301" s="41" t="str">
        <f t="shared" si="49"/>
        <v/>
      </c>
      <c r="N301" s="13"/>
      <c r="O301" s="45">
        <f t="shared" si="50"/>
        <v>0</v>
      </c>
      <c r="P301" s="45">
        <v>25700</v>
      </c>
      <c r="Q301" s="46">
        <f t="shared" si="51"/>
        <v>0</v>
      </c>
      <c r="R301" s="54" t="str">
        <f t="shared" si="52"/>
        <v/>
      </c>
      <c r="S301" s="55" t="str">
        <f t="shared" si="53"/>
        <v/>
      </c>
      <c r="T301" s="55" t="str">
        <f t="shared" si="54"/>
        <v/>
      </c>
      <c r="U301" s="56" t="str">
        <f t="shared" si="55"/>
        <v/>
      </c>
      <c r="V301" s="7"/>
      <c r="W301" s="8"/>
      <c r="X301" s="57" t="str">
        <f t="shared" si="56"/>
        <v/>
      </c>
      <c r="Y301" s="7"/>
      <c r="Z301" s="58" t="str">
        <f t="shared" si="57"/>
        <v/>
      </c>
      <c r="AA301" s="58">
        <f t="shared" si="58"/>
        <v>12</v>
      </c>
    </row>
    <row r="302" spans="1:27" ht="39" customHeight="1">
      <c r="A302" s="2"/>
      <c r="B302" s="74">
        <v>295</v>
      </c>
      <c r="C302" s="60"/>
      <c r="D302" s="11"/>
      <c r="E302" s="10"/>
      <c r="F302" s="11"/>
      <c r="G302" s="11"/>
      <c r="H302" s="61"/>
      <c r="I302" s="11"/>
      <c r="J302" s="38" t="b">
        <f t="shared" si="59"/>
        <v>0</v>
      </c>
      <c r="K302" s="67"/>
      <c r="L302" s="42" t="str">
        <f t="shared" si="48"/>
        <v/>
      </c>
      <c r="M302" s="41" t="str">
        <f t="shared" si="49"/>
        <v/>
      </c>
      <c r="N302" s="13"/>
      <c r="O302" s="45">
        <f t="shared" si="50"/>
        <v>0</v>
      </c>
      <c r="P302" s="45">
        <v>25700</v>
      </c>
      <c r="Q302" s="46">
        <f t="shared" si="51"/>
        <v>0</v>
      </c>
      <c r="R302" s="54" t="str">
        <f t="shared" si="52"/>
        <v/>
      </c>
      <c r="S302" s="55" t="str">
        <f t="shared" si="53"/>
        <v/>
      </c>
      <c r="T302" s="55" t="str">
        <f t="shared" si="54"/>
        <v/>
      </c>
      <c r="U302" s="56" t="str">
        <f t="shared" si="55"/>
        <v/>
      </c>
      <c r="V302" s="7"/>
      <c r="W302" s="8"/>
      <c r="X302" s="57" t="str">
        <f t="shared" si="56"/>
        <v/>
      </c>
      <c r="Y302" s="7"/>
      <c r="Z302" s="58" t="str">
        <f t="shared" si="57"/>
        <v/>
      </c>
      <c r="AA302" s="58">
        <f t="shared" si="58"/>
        <v>12</v>
      </c>
    </row>
    <row r="303" spans="1:27" ht="39" customHeight="1">
      <c r="A303" s="2"/>
      <c r="B303" s="74">
        <v>296</v>
      </c>
      <c r="C303" s="60"/>
      <c r="D303" s="11"/>
      <c r="E303" s="10"/>
      <c r="F303" s="11"/>
      <c r="G303" s="11"/>
      <c r="H303" s="61"/>
      <c r="I303" s="11"/>
      <c r="J303" s="38" t="b">
        <f t="shared" si="59"/>
        <v>0</v>
      </c>
      <c r="K303" s="67"/>
      <c r="L303" s="42" t="str">
        <f t="shared" si="48"/>
        <v/>
      </c>
      <c r="M303" s="41" t="str">
        <f t="shared" si="49"/>
        <v/>
      </c>
      <c r="N303" s="13"/>
      <c r="O303" s="45">
        <f t="shared" si="50"/>
        <v>0</v>
      </c>
      <c r="P303" s="45">
        <v>25700</v>
      </c>
      <c r="Q303" s="46">
        <f t="shared" si="51"/>
        <v>0</v>
      </c>
      <c r="R303" s="54" t="str">
        <f t="shared" si="52"/>
        <v/>
      </c>
      <c r="S303" s="55" t="str">
        <f t="shared" si="53"/>
        <v/>
      </c>
      <c r="T303" s="55" t="str">
        <f t="shared" si="54"/>
        <v/>
      </c>
      <c r="U303" s="56" t="str">
        <f t="shared" si="55"/>
        <v/>
      </c>
      <c r="V303" s="7"/>
      <c r="W303" s="8"/>
      <c r="X303" s="57" t="str">
        <f t="shared" si="56"/>
        <v/>
      </c>
      <c r="Y303" s="7"/>
      <c r="Z303" s="58" t="str">
        <f t="shared" si="57"/>
        <v/>
      </c>
      <c r="AA303" s="58">
        <f t="shared" si="58"/>
        <v>12</v>
      </c>
    </row>
    <row r="304" spans="1:27" ht="39" customHeight="1">
      <c r="A304" s="2"/>
      <c r="B304" s="74">
        <v>297</v>
      </c>
      <c r="C304" s="60"/>
      <c r="D304" s="11"/>
      <c r="E304" s="10"/>
      <c r="F304" s="11"/>
      <c r="G304" s="11"/>
      <c r="H304" s="61"/>
      <c r="I304" s="11"/>
      <c r="J304" s="38" t="b">
        <f t="shared" si="59"/>
        <v>0</v>
      </c>
      <c r="K304" s="67"/>
      <c r="L304" s="42" t="str">
        <f t="shared" si="48"/>
        <v/>
      </c>
      <c r="M304" s="41" t="str">
        <f t="shared" si="49"/>
        <v/>
      </c>
      <c r="N304" s="13"/>
      <c r="O304" s="45">
        <f t="shared" si="50"/>
        <v>0</v>
      </c>
      <c r="P304" s="45">
        <v>25700</v>
      </c>
      <c r="Q304" s="46">
        <f t="shared" si="51"/>
        <v>0</v>
      </c>
      <c r="R304" s="54" t="str">
        <f t="shared" si="52"/>
        <v/>
      </c>
      <c r="S304" s="55" t="str">
        <f t="shared" si="53"/>
        <v/>
      </c>
      <c r="T304" s="55" t="str">
        <f t="shared" si="54"/>
        <v/>
      </c>
      <c r="U304" s="56" t="str">
        <f t="shared" si="55"/>
        <v/>
      </c>
      <c r="V304" s="7"/>
      <c r="W304" s="8"/>
      <c r="X304" s="57" t="str">
        <f t="shared" si="56"/>
        <v/>
      </c>
      <c r="Y304" s="7"/>
      <c r="Z304" s="58" t="str">
        <f t="shared" si="57"/>
        <v/>
      </c>
      <c r="AA304" s="58">
        <f t="shared" si="58"/>
        <v>12</v>
      </c>
    </row>
    <row r="305" spans="1:27" ht="39" customHeight="1">
      <c r="A305" s="2"/>
      <c r="B305" s="74">
        <v>298</v>
      </c>
      <c r="C305" s="60"/>
      <c r="D305" s="11"/>
      <c r="E305" s="10"/>
      <c r="F305" s="11"/>
      <c r="G305" s="11"/>
      <c r="H305" s="61"/>
      <c r="I305" s="11"/>
      <c r="J305" s="38" t="b">
        <f t="shared" si="59"/>
        <v>0</v>
      </c>
      <c r="K305" s="67"/>
      <c r="L305" s="42" t="str">
        <f t="shared" si="48"/>
        <v/>
      </c>
      <c r="M305" s="41" t="str">
        <f t="shared" si="49"/>
        <v/>
      </c>
      <c r="N305" s="13"/>
      <c r="O305" s="45">
        <f t="shared" si="50"/>
        <v>0</v>
      </c>
      <c r="P305" s="45">
        <v>25700</v>
      </c>
      <c r="Q305" s="46">
        <f t="shared" si="51"/>
        <v>0</v>
      </c>
      <c r="R305" s="54" t="str">
        <f t="shared" si="52"/>
        <v/>
      </c>
      <c r="S305" s="55" t="str">
        <f t="shared" si="53"/>
        <v/>
      </c>
      <c r="T305" s="55" t="str">
        <f t="shared" si="54"/>
        <v/>
      </c>
      <c r="U305" s="56" t="str">
        <f t="shared" si="55"/>
        <v/>
      </c>
      <c r="V305" s="7"/>
      <c r="W305" s="8"/>
      <c r="X305" s="57" t="str">
        <f t="shared" si="56"/>
        <v/>
      </c>
      <c r="Y305" s="7"/>
      <c r="Z305" s="58" t="str">
        <f t="shared" si="57"/>
        <v/>
      </c>
      <c r="AA305" s="58">
        <f t="shared" si="58"/>
        <v>12</v>
      </c>
    </row>
    <row r="306" spans="1:27" ht="39" customHeight="1">
      <c r="A306" s="2"/>
      <c r="B306" s="74">
        <v>299</v>
      </c>
      <c r="C306" s="60"/>
      <c r="D306" s="11"/>
      <c r="E306" s="10"/>
      <c r="F306" s="11"/>
      <c r="G306" s="11"/>
      <c r="H306" s="61"/>
      <c r="I306" s="11"/>
      <c r="J306" s="38" t="b">
        <f t="shared" si="59"/>
        <v>0</v>
      </c>
      <c r="K306" s="67"/>
      <c r="L306" s="42" t="str">
        <f t="shared" si="48"/>
        <v/>
      </c>
      <c r="M306" s="41" t="str">
        <f t="shared" si="49"/>
        <v/>
      </c>
      <c r="N306" s="13"/>
      <c r="O306" s="45">
        <f t="shared" si="50"/>
        <v>0</v>
      </c>
      <c r="P306" s="45">
        <v>25700</v>
      </c>
      <c r="Q306" s="46">
        <f t="shared" si="51"/>
        <v>0</v>
      </c>
      <c r="R306" s="54" t="str">
        <f t="shared" si="52"/>
        <v/>
      </c>
      <c r="S306" s="55" t="str">
        <f t="shared" si="53"/>
        <v/>
      </c>
      <c r="T306" s="55" t="str">
        <f t="shared" si="54"/>
        <v/>
      </c>
      <c r="U306" s="56" t="str">
        <f t="shared" si="55"/>
        <v/>
      </c>
      <c r="V306" s="7"/>
      <c r="W306" s="8"/>
      <c r="X306" s="57" t="str">
        <f t="shared" si="56"/>
        <v/>
      </c>
      <c r="Y306" s="7"/>
      <c r="Z306" s="58" t="str">
        <f t="shared" si="57"/>
        <v/>
      </c>
      <c r="AA306" s="58">
        <f t="shared" si="58"/>
        <v>12</v>
      </c>
    </row>
    <row r="307" spans="1:27" ht="39" customHeight="1" thickBot="1">
      <c r="A307" s="2"/>
      <c r="B307" s="75">
        <v>300</v>
      </c>
      <c r="C307" s="62"/>
      <c r="D307" s="63"/>
      <c r="E307" s="64"/>
      <c r="F307" s="63"/>
      <c r="G307" s="63"/>
      <c r="H307" s="65"/>
      <c r="I307" s="63"/>
      <c r="J307" s="39" t="b">
        <f t="shared" si="59"/>
        <v>0</v>
      </c>
      <c r="K307" s="68"/>
      <c r="L307" s="43" t="str">
        <f t="shared" si="48"/>
        <v/>
      </c>
      <c r="M307" s="48" t="str">
        <f t="shared" si="49"/>
        <v/>
      </c>
      <c r="N307" s="66"/>
      <c r="O307" s="47">
        <f t="shared" si="50"/>
        <v>0</v>
      </c>
      <c r="P307" s="47">
        <v>25700</v>
      </c>
      <c r="Q307" s="48">
        <f t="shared" si="51"/>
        <v>0</v>
      </c>
      <c r="R307" s="54" t="str">
        <f t="shared" si="52"/>
        <v/>
      </c>
      <c r="S307" s="55" t="str">
        <f t="shared" si="53"/>
        <v/>
      </c>
      <c r="T307" s="55" t="str">
        <f t="shared" si="54"/>
        <v/>
      </c>
      <c r="U307" s="56" t="str">
        <f t="shared" si="55"/>
        <v/>
      </c>
      <c r="V307" s="7"/>
      <c r="W307" s="8"/>
      <c r="X307" s="57" t="str">
        <f>IF(AND(OR(H307="休園",H307="復園"),SUM(V307+W307)&gt;0),SUM(V307+W307),"")</f>
        <v/>
      </c>
      <c r="Y307" s="7"/>
      <c r="Z307" s="58" t="str">
        <f t="shared" si="57"/>
        <v/>
      </c>
      <c r="AA307" s="58">
        <f t="shared" si="58"/>
        <v>12</v>
      </c>
    </row>
    <row r="308" spans="1:27" ht="26.25" customHeight="1">
      <c r="B308" s="97"/>
      <c r="D308" s="20"/>
      <c r="E308" s="20"/>
      <c r="F308" s="195"/>
      <c r="G308" s="195"/>
      <c r="H308" s="20"/>
      <c r="I308" s="20"/>
      <c r="J308" s="20"/>
      <c r="K308" s="20"/>
      <c r="L308" s="20"/>
      <c r="M308" s="20"/>
      <c r="N308" s="20"/>
      <c r="O308" s="20"/>
      <c r="P308" s="20"/>
      <c r="Q308" s="20"/>
    </row>
    <row r="309" spans="1:27">
      <c r="C309" s="196"/>
      <c r="H309" s="20"/>
      <c r="I309" s="20"/>
      <c r="J309" s="20"/>
    </row>
    <row r="310" spans="1:27">
      <c r="H310" s="20"/>
      <c r="I310" s="20"/>
      <c r="J310" s="20"/>
    </row>
    <row r="311" spans="1:27">
      <c r="H311" s="20"/>
      <c r="I311" s="20"/>
      <c r="J311" s="20"/>
    </row>
    <row r="312" spans="1:27">
      <c r="H312" s="20"/>
      <c r="I312" s="20"/>
      <c r="J312" s="20"/>
    </row>
    <row r="313" spans="1:27">
      <c r="H313" s="20"/>
      <c r="I313" s="20"/>
      <c r="J313" s="20"/>
    </row>
    <row r="314" spans="1:27">
      <c r="H314" s="20"/>
      <c r="I314" s="20"/>
      <c r="J314" s="20"/>
    </row>
    <row r="315" spans="1:27">
      <c r="H315" s="20"/>
      <c r="I315" s="20"/>
      <c r="J315" s="20"/>
    </row>
    <row r="316" spans="1:27">
      <c r="H316" s="20"/>
      <c r="I316" s="20"/>
      <c r="J316" s="20"/>
    </row>
    <row r="317" spans="1:27">
      <c r="H317" s="20"/>
      <c r="I317" s="20"/>
      <c r="J317" s="20"/>
    </row>
    <row r="318" spans="1:27">
      <c r="H318" s="20"/>
      <c r="I318" s="20"/>
      <c r="J318" s="20"/>
    </row>
    <row r="319" spans="1:27">
      <c r="H319" s="20"/>
      <c r="I319" s="20"/>
      <c r="J319" s="20"/>
    </row>
    <row r="320" spans="1:27">
      <c r="H320" s="20"/>
      <c r="I320" s="20"/>
      <c r="J320" s="20"/>
    </row>
    <row r="321" spans="8:10">
      <c r="H321" s="20"/>
      <c r="I321" s="20"/>
      <c r="J321" s="20"/>
    </row>
    <row r="322" spans="8:10">
      <c r="H322" s="20"/>
      <c r="I322" s="20"/>
      <c r="J322" s="20"/>
    </row>
    <row r="323" spans="8:10">
      <c r="H323" s="20"/>
      <c r="I323" s="20"/>
      <c r="J323" s="20"/>
    </row>
    <row r="324" spans="8:10">
      <c r="H324" s="20"/>
      <c r="I324" s="20"/>
      <c r="J324" s="20"/>
    </row>
    <row r="325" spans="8:10">
      <c r="H325" s="20"/>
      <c r="I325" s="20"/>
      <c r="J325" s="20"/>
    </row>
    <row r="326" spans="8:10">
      <c r="H326" s="20"/>
      <c r="I326" s="20"/>
      <c r="J326" s="20"/>
    </row>
    <row r="327" spans="8:10">
      <c r="H327" s="20"/>
      <c r="I327" s="20"/>
      <c r="J327" s="20"/>
    </row>
    <row r="328" spans="8:10">
      <c r="H328" s="20"/>
      <c r="I328" s="20"/>
      <c r="J328" s="20"/>
    </row>
    <row r="329" spans="8:10">
      <c r="H329" s="20"/>
      <c r="I329" s="20"/>
      <c r="J329" s="20"/>
    </row>
    <row r="330" spans="8:10">
      <c r="H330" s="20"/>
      <c r="I330" s="20"/>
      <c r="J330" s="20"/>
    </row>
    <row r="331" spans="8:10">
      <c r="H331" s="20"/>
      <c r="I331" s="20"/>
      <c r="J331" s="20"/>
    </row>
    <row r="332" spans="8:10">
      <c r="H332" s="20"/>
      <c r="I332" s="20"/>
      <c r="J332" s="20"/>
    </row>
    <row r="333" spans="8:10">
      <c r="H333" s="20"/>
      <c r="I333" s="20"/>
      <c r="J333" s="20"/>
    </row>
    <row r="334" spans="8:10">
      <c r="H334" s="20"/>
      <c r="I334" s="20"/>
      <c r="J334" s="20"/>
    </row>
    <row r="335" spans="8:10">
      <c r="H335" s="20"/>
      <c r="I335" s="20"/>
      <c r="J335" s="20"/>
    </row>
    <row r="336" spans="8:10">
      <c r="H336" s="20"/>
      <c r="I336" s="20"/>
      <c r="J336" s="20"/>
    </row>
    <row r="337" spans="8:10">
      <c r="H337" s="20"/>
      <c r="I337" s="20"/>
      <c r="J337" s="20"/>
    </row>
    <row r="338" spans="8:10">
      <c r="H338" s="20"/>
      <c r="I338" s="20"/>
      <c r="J338" s="20"/>
    </row>
    <row r="339" spans="8:10">
      <c r="H339" s="20"/>
      <c r="I339" s="20"/>
      <c r="J339" s="20"/>
    </row>
    <row r="340" spans="8:10">
      <c r="H340" s="20"/>
      <c r="I340" s="20"/>
      <c r="J340" s="20"/>
    </row>
    <row r="341" spans="8:10">
      <c r="H341" s="20"/>
      <c r="I341" s="20"/>
      <c r="J341" s="20"/>
    </row>
    <row r="342" spans="8:10">
      <c r="H342" s="20"/>
      <c r="I342" s="20"/>
      <c r="J342" s="20"/>
    </row>
    <row r="343" spans="8:10">
      <c r="H343" s="20"/>
      <c r="I343" s="20"/>
      <c r="J343" s="20"/>
    </row>
    <row r="344" spans="8:10">
      <c r="H344" s="20"/>
      <c r="I344" s="20"/>
      <c r="J344" s="20"/>
    </row>
    <row r="345" spans="8:10">
      <c r="H345" s="20"/>
      <c r="I345" s="20"/>
      <c r="J345" s="20"/>
    </row>
    <row r="346" spans="8:10">
      <c r="H346" s="20"/>
      <c r="I346" s="20"/>
      <c r="J346" s="20"/>
    </row>
    <row r="347" spans="8:10">
      <c r="H347" s="20"/>
      <c r="I347" s="20"/>
      <c r="J347" s="20"/>
    </row>
    <row r="348" spans="8:10">
      <c r="H348" s="20"/>
      <c r="I348" s="20"/>
      <c r="J348" s="20"/>
    </row>
    <row r="349" spans="8:10">
      <c r="H349" s="20"/>
      <c r="I349" s="20"/>
      <c r="J349" s="20"/>
    </row>
    <row r="350" spans="8:10">
      <c r="H350" s="20"/>
      <c r="I350" s="20"/>
      <c r="J350" s="20"/>
    </row>
    <row r="351" spans="8:10">
      <c r="H351" s="20"/>
      <c r="I351" s="20"/>
      <c r="J351" s="20"/>
    </row>
    <row r="352" spans="8:10">
      <c r="H352" s="20"/>
      <c r="I352" s="20"/>
      <c r="J352" s="20"/>
    </row>
    <row r="353" spans="8:10">
      <c r="H353" s="20"/>
      <c r="I353" s="20"/>
      <c r="J353" s="20"/>
    </row>
    <row r="354" spans="8:10">
      <c r="H354" s="20"/>
      <c r="I354" s="20"/>
      <c r="J354" s="20"/>
    </row>
    <row r="355" spans="8:10">
      <c r="H355" s="20"/>
      <c r="I355" s="20"/>
      <c r="J355" s="20"/>
    </row>
    <row r="356" spans="8:10">
      <c r="H356" s="20"/>
      <c r="I356" s="20"/>
      <c r="J356" s="20"/>
    </row>
    <row r="357" spans="8:10">
      <c r="H357" s="20"/>
      <c r="I357" s="20"/>
      <c r="J357" s="20"/>
    </row>
    <row r="358" spans="8:10">
      <c r="H358" s="20"/>
      <c r="I358" s="20"/>
      <c r="J358" s="20"/>
    </row>
    <row r="359" spans="8:10">
      <c r="H359" s="20"/>
      <c r="I359" s="20"/>
      <c r="J359" s="20"/>
    </row>
    <row r="360" spans="8:10">
      <c r="H360" s="20"/>
      <c r="I360" s="20"/>
      <c r="J360" s="20"/>
    </row>
    <row r="361" spans="8:10">
      <c r="H361" s="20"/>
      <c r="I361" s="20"/>
      <c r="J361" s="20"/>
    </row>
    <row r="362" spans="8:10">
      <c r="H362" s="20"/>
      <c r="I362" s="20"/>
      <c r="J362" s="20"/>
    </row>
    <row r="363" spans="8:10">
      <c r="H363" s="20"/>
      <c r="I363" s="20"/>
      <c r="J363" s="20"/>
    </row>
    <row r="364" spans="8:10">
      <c r="H364" s="20"/>
      <c r="I364" s="20"/>
      <c r="J364" s="20"/>
    </row>
    <row r="365" spans="8:10">
      <c r="H365" s="20"/>
      <c r="I365" s="20"/>
      <c r="J365" s="20"/>
    </row>
    <row r="366" spans="8:10">
      <c r="H366" s="20"/>
      <c r="I366" s="20"/>
      <c r="J366" s="20"/>
    </row>
    <row r="367" spans="8:10">
      <c r="H367" s="20"/>
      <c r="I367" s="20"/>
      <c r="J367" s="20"/>
    </row>
    <row r="368" spans="8:10">
      <c r="H368" s="20"/>
      <c r="I368" s="20"/>
      <c r="J368" s="20"/>
    </row>
    <row r="369" spans="8:10">
      <c r="H369" s="20"/>
      <c r="I369" s="20"/>
      <c r="J369" s="20"/>
    </row>
    <row r="370" spans="8:10">
      <c r="H370" s="20"/>
      <c r="I370" s="20"/>
      <c r="J370" s="20"/>
    </row>
    <row r="371" spans="8:10">
      <c r="H371" s="20"/>
      <c r="I371" s="20"/>
      <c r="J371" s="20"/>
    </row>
    <row r="372" spans="8:10">
      <c r="H372" s="20"/>
      <c r="I372" s="20"/>
      <c r="J372" s="20"/>
    </row>
    <row r="373" spans="8:10">
      <c r="H373" s="20"/>
      <c r="I373" s="20"/>
      <c r="J373" s="20"/>
    </row>
    <row r="374" spans="8:10">
      <c r="H374" s="20"/>
      <c r="I374" s="20"/>
      <c r="J374" s="20"/>
    </row>
    <row r="375" spans="8:10">
      <c r="H375" s="20"/>
      <c r="I375" s="20"/>
      <c r="J375" s="20"/>
    </row>
    <row r="376" spans="8:10">
      <c r="H376" s="20"/>
      <c r="I376" s="20"/>
      <c r="J376" s="20"/>
    </row>
    <row r="377" spans="8:10">
      <c r="H377" s="20"/>
      <c r="I377" s="20"/>
      <c r="J377" s="20"/>
    </row>
    <row r="378" spans="8:10">
      <c r="H378" s="20"/>
      <c r="I378" s="20"/>
      <c r="J378" s="20"/>
    </row>
    <row r="379" spans="8:10">
      <c r="H379" s="20"/>
      <c r="I379" s="20"/>
      <c r="J379" s="20"/>
    </row>
    <row r="380" spans="8:10">
      <c r="H380" s="20"/>
      <c r="I380" s="20"/>
      <c r="J380" s="20"/>
    </row>
    <row r="381" spans="8:10">
      <c r="H381" s="20"/>
      <c r="I381" s="20"/>
      <c r="J381" s="20"/>
    </row>
    <row r="382" spans="8:10">
      <c r="H382" s="20"/>
      <c r="I382" s="20"/>
      <c r="J382" s="20"/>
    </row>
    <row r="383" spans="8:10">
      <c r="H383" s="20"/>
      <c r="I383" s="20"/>
      <c r="J383" s="20"/>
    </row>
    <row r="384" spans="8:10">
      <c r="H384" s="20"/>
      <c r="I384" s="20"/>
      <c r="J384" s="20"/>
    </row>
    <row r="385" spans="8:10">
      <c r="H385" s="20"/>
      <c r="I385" s="20"/>
      <c r="J385" s="20"/>
    </row>
    <row r="386" spans="8:10">
      <c r="H386" s="20"/>
      <c r="I386" s="20"/>
      <c r="J386" s="20"/>
    </row>
    <row r="387" spans="8:10">
      <c r="H387" s="20"/>
      <c r="I387" s="20"/>
      <c r="J387" s="20"/>
    </row>
    <row r="388" spans="8:10">
      <c r="H388" s="20"/>
      <c r="I388" s="20"/>
      <c r="J388" s="20"/>
    </row>
    <row r="389" spans="8:10">
      <c r="H389" s="20"/>
      <c r="I389" s="20"/>
      <c r="J389" s="20"/>
    </row>
    <row r="390" spans="8:10">
      <c r="H390" s="20"/>
      <c r="I390" s="20"/>
      <c r="J390" s="20"/>
    </row>
    <row r="391" spans="8:10">
      <c r="H391" s="20"/>
      <c r="I391" s="20"/>
      <c r="J391" s="20"/>
    </row>
    <row r="392" spans="8:10">
      <c r="H392" s="20"/>
      <c r="I392" s="20"/>
      <c r="J392" s="20"/>
    </row>
    <row r="393" spans="8:10">
      <c r="H393" s="20"/>
      <c r="I393" s="20"/>
      <c r="J393" s="20"/>
    </row>
    <row r="394" spans="8:10">
      <c r="H394" s="20"/>
      <c r="I394" s="20"/>
      <c r="J394" s="20"/>
    </row>
    <row r="395" spans="8:10">
      <c r="H395" s="20"/>
      <c r="I395" s="20"/>
      <c r="J395" s="20"/>
    </row>
    <row r="396" spans="8:10">
      <c r="H396" s="20"/>
      <c r="I396" s="20"/>
      <c r="J396" s="20"/>
    </row>
    <row r="397" spans="8:10">
      <c r="H397" s="20"/>
      <c r="I397" s="20"/>
      <c r="J397" s="20"/>
    </row>
    <row r="398" spans="8:10">
      <c r="H398" s="20"/>
      <c r="I398" s="20"/>
      <c r="J398" s="20"/>
    </row>
    <row r="399" spans="8:10">
      <c r="H399" s="20"/>
      <c r="I399" s="20"/>
      <c r="J399" s="20"/>
    </row>
    <row r="400" spans="8:10">
      <c r="H400" s="20"/>
      <c r="I400" s="20"/>
      <c r="J400" s="20"/>
    </row>
    <row r="401" spans="8:10">
      <c r="H401" s="20"/>
      <c r="I401" s="20"/>
      <c r="J401" s="20"/>
    </row>
  </sheetData>
  <sheetProtection selectLockedCells="1"/>
  <dataConsolidate/>
  <mergeCells count="20">
    <mergeCell ref="Z7:AA7"/>
    <mergeCell ref="Q3:Q5"/>
    <mergeCell ref="C4:C5"/>
    <mergeCell ref="D4:D5"/>
    <mergeCell ref="E4:E5"/>
    <mergeCell ref="F4:F5"/>
    <mergeCell ref="G4:G5"/>
    <mergeCell ref="H4:H5"/>
    <mergeCell ref="I4:I5"/>
    <mergeCell ref="J4:J5"/>
    <mergeCell ref="K4:K5"/>
    <mergeCell ref="N1:P1"/>
    <mergeCell ref="B3:B5"/>
    <mergeCell ref="C3:J3"/>
    <mergeCell ref="K3:M3"/>
    <mergeCell ref="N3:N5"/>
    <mergeCell ref="O3:O5"/>
    <mergeCell ref="P3:P5"/>
    <mergeCell ref="L4:L5"/>
    <mergeCell ref="M4:M5"/>
  </mergeCells>
  <phoneticPr fontId="1"/>
  <conditionalFormatting sqref="I8">
    <cfRule type="expression" dxfId="900" priority="300" stopIfTrue="1">
      <formula>NOT(H8="退園")</formula>
    </cfRule>
  </conditionalFormatting>
  <conditionalFormatting sqref="I9">
    <cfRule type="expression" dxfId="899" priority="299" stopIfTrue="1">
      <formula>NOT(H9="退園")</formula>
    </cfRule>
  </conditionalFormatting>
  <conditionalFormatting sqref="I10">
    <cfRule type="expression" dxfId="898" priority="298" stopIfTrue="1">
      <formula>NOT(H10="退園")</formula>
    </cfRule>
  </conditionalFormatting>
  <conditionalFormatting sqref="I11">
    <cfRule type="expression" dxfId="897" priority="297" stopIfTrue="1">
      <formula>NOT(H11="退園")</formula>
    </cfRule>
  </conditionalFormatting>
  <conditionalFormatting sqref="I12">
    <cfRule type="expression" dxfId="896" priority="296" stopIfTrue="1">
      <formula>NOT(H12="退園")</formula>
    </cfRule>
  </conditionalFormatting>
  <conditionalFormatting sqref="I13">
    <cfRule type="expression" dxfId="895" priority="295" stopIfTrue="1">
      <formula>NOT(H13="退園")</formula>
    </cfRule>
  </conditionalFormatting>
  <conditionalFormatting sqref="I14">
    <cfRule type="expression" dxfId="894" priority="294" stopIfTrue="1">
      <formula>NOT(H14="退園")</formula>
    </cfRule>
  </conditionalFormatting>
  <conditionalFormatting sqref="I15">
    <cfRule type="expression" dxfId="893" priority="293" stopIfTrue="1">
      <formula>NOT(H15="退園")</formula>
    </cfRule>
  </conditionalFormatting>
  <conditionalFormatting sqref="I16">
    <cfRule type="expression" dxfId="892" priority="292" stopIfTrue="1">
      <formula>NOT(H16="退園")</formula>
    </cfRule>
  </conditionalFormatting>
  <conditionalFormatting sqref="I17">
    <cfRule type="expression" dxfId="891" priority="291" stopIfTrue="1">
      <formula>NOT(H17="退園")</formula>
    </cfRule>
  </conditionalFormatting>
  <conditionalFormatting sqref="I18">
    <cfRule type="expression" dxfId="890" priority="290" stopIfTrue="1">
      <formula>NOT(H18="退園")</formula>
    </cfRule>
  </conditionalFormatting>
  <conditionalFormatting sqref="I19">
    <cfRule type="expression" dxfId="889" priority="289" stopIfTrue="1">
      <formula>NOT(H19="退園")</formula>
    </cfRule>
  </conditionalFormatting>
  <conditionalFormatting sqref="I20">
    <cfRule type="expression" dxfId="888" priority="288" stopIfTrue="1">
      <formula>NOT(H20="退園")</formula>
    </cfRule>
  </conditionalFormatting>
  <conditionalFormatting sqref="I21">
    <cfRule type="expression" dxfId="887" priority="287" stopIfTrue="1">
      <formula>NOT(H21="退園")</formula>
    </cfRule>
  </conditionalFormatting>
  <conditionalFormatting sqref="I22">
    <cfRule type="expression" dxfId="886" priority="286" stopIfTrue="1">
      <formula>NOT(H22="退園")</formula>
    </cfRule>
  </conditionalFormatting>
  <conditionalFormatting sqref="I23">
    <cfRule type="expression" dxfId="885" priority="285" stopIfTrue="1">
      <formula>NOT(H23="退園")</formula>
    </cfRule>
  </conditionalFormatting>
  <conditionalFormatting sqref="I24">
    <cfRule type="expression" dxfId="884" priority="284" stopIfTrue="1">
      <formula>NOT(H24="退園")</formula>
    </cfRule>
  </conditionalFormatting>
  <conditionalFormatting sqref="I25">
    <cfRule type="expression" dxfId="883" priority="283" stopIfTrue="1">
      <formula>NOT(H25="退園")</formula>
    </cfRule>
  </conditionalFormatting>
  <conditionalFormatting sqref="I26">
    <cfRule type="expression" dxfId="882" priority="282" stopIfTrue="1">
      <formula>NOT(H26="退園")</formula>
    </cfRule>
  </conditionalFormatting>
  <conditionalFormatting sqref="I27">
    <cfRule type="expression" dxfId="881" priority="281" stopIfTrue="1">
      <formula>NOT(H27="退園")</formula>
    </cfRule>
  </conditionalFormatting>
  <conditionalFormatting sqref="I28">
    <cfRule type="expression" dxfId="880" priority="280" stopIfTrue="1">
      <formula>NOT(H28="退園")</formula>
    </cfRule>
  </conditionalFormatting>
  <conditionalFormatting sqref="I29">
    <cfRule type="expression" dxfId="879" priority="279" stopIfTrue="1">
      <formula>NOT(H29="退園")</formula>
    </cfRule>
  </conditionalFormatting>
  <conditionalFormatting sqref="I30">
    <cfRule type="expression" dxfId="878" priority="278" stopIfTrue="1">
      <formula>NOT(H30="退園")</formula>
    </cfRule>
  </conditionalFormatting>
  <conditionalFormatting sqref="I31">
    <cfRule type="expression" dxfId="877" priority="277" stopIfTrue="1">
      <formula>NOT(H31="退園")</formula>
    </cfRule>
  </conditionalFormatting>
  <conditionalFormatting sqref="I32">
    <cfRule type="expression" dxfId="876" priority="276" stopIfTrue="1">
      <formula>NOT(H32="退園")</formula>
    </cfRule>
  </conditionalFormatting>
  <conditionalFormatting sqref="I33">
    <cfRule type="expression" dxfId="875" priority="275" stopIfTrue="1">
      <formula>NOT(H33="退園")</formula>
    </cfRule>
  </conditionalFormatting>
  <conditionalFormatting sqref="I34">
    <cfRule type="expression" dxfId="874" priority="274" stopIfTrue="1">
      <formula>NOT(H34="退園")</formula>
    </cfRule>
  </conditionalFormatting>
  <conditionalFormatting sqref="I35">
    <cfRule type="expression" dxfId="873" priority="273" stopIfTrue="1">
      <formula>NOT(H35="退園")</formula>
    </cfRule>
  </conditionalFormatting>
  <conditionalFormatting sqref="I36">
    <cfRule type="expression" dxfId="872" priority="272" stopIfTrue="1">
      <formula>NOT(H36="退園")</formula>
    </cfRule>
  </conditionalFormatting>
  <conditionalFormatting sqref="I37">
    <cfRule type="expression" dxfId="871" priority="271" stopIfTrue="1">
      <formula>NOT(H37="退園")</formula>
    </cfRule>
  </conditionalFormatting>
  <conditionalFormatting sqref="I38">
    <cfRule type="expression" dxfId="870" priority="270" stopIfTrue="1">
      <formula>NOT(H38="退園")</formula>
    </cfRule>
  </conditionalFormatting>
  <conditionalFormatting sqref="I39">
    <cfRule type="expression" dxfId="869" priority="269" stopIfTrue="1">
      <formula>NOT(H39="退園")</formula>
    </cfRule>
  </conditionalFormatting>
  <conditionalFormatting sqref="I40">
    <cfRule type="expression" dxfId="868" priority="268" stopIfTrue="1">
      <formula>NOT(H40="退園")</formula>
    </cfRule>
  </conditionalFormatting>
  <conditionalFormatting sqref="I41">
    <cfRule type="expression" dxfId="867" priority="267" stopIfTrue="1">
      <formula>NOT(H41="退園")</formula>
    </cfRule>
  </conditionalFormatting>
  <conditionalFormatting sqref="I42">
    <cfRule type="expression" dxfId="866" priority="266" stopIfTrue="1">
      <formula>NOT(H42="退園")</formula>
    </cfRule>
  </conditionalFormatting>
  <conditionalFormatting sqref="I43">
    <cfRule type="expression" dxfId="865" priority="265" stopIfTrue="1">
      <formula>NOT(H43="退園")</formula>
    </cfRule>
  </conditionalFormatting>
  <conditionalFormatting sqref="I44">
    <cfRule type="expression" dxfId="864" priority="264" stopIfTrue="1">
      <formula>NOT(H44="退園")</formula>
    </cfRule>
  </conditionalFormatting>
  <conditionalFormatting sqref="I45">
    <cfRule type="expression" dxfId="863" priority="263" stopIfTrue="1">
      <formula>NOT(H45="退園")</formula>
    </cfRule>
  </conditionalFormatting>
  <conditionalFormatting sqref="I46">
    <cfRule type="expression" dxfId="862" priority="262" stopIfTrue="1">
      <formula>NOT(H46="退園")</formula>
    </cfRule>
  </conditionalFormatting>
  <conditionalFormatting sqref="I47">
    <cfRule type="expression" dxfId="861" priority="261" stopIfTrue="1">
      <formula>NOT(H47="退園")</formula>
    </cfRule>
  </conditionalFormatting>
  <conditionalFormatting sqref="I48">
    <cfRule type="expression" dxfId="860" priority="260" stopIfTrue="1">
      <formula>NOT(H48="退園")</formula>
    </cfRule>
  </conditionalFormatting>
  <conditionalFormatting sqref="I49">
    <cfRule type="expression" dxfId="859" priority="259" stopIfTrue="1">
      <formula>NOT(H49="退園")</formula>
    </cfRule>
  </conditionalFormatting>
  <conditionalFormatting sqref="I50">
    <cfRule type="expression" dxfId="858" priority="258" stopIfTrue="1">
      <formula>NOT(H50="退園")</formula>
    </cfRule>
  </conditionalFormatting>
  <conditionalFormatting sqref="I51">
    <cfRule type="expression" dxfId="857" priority="257" stopIfTrue="1">
      <formula>NOT(H51="退園")</formula>
    </cfRule>
  </conditionalFormatting>
  <conditionalFormatting sqref="I52">
    <cfRule type="expression" dxfId="856" priority="256" stopIfTrue="1">
      <formula>NOT(H52="退園")</formula>
    </cfRule>
  </conditionalFormatting>
  <conditionalFormatting sqref="I53">
    <cfRule type="expression" dxfId="855" priority="255" stopIfTrue="1">
      <formula>NOT(H53="退園")</formula>
    </cfRule>
  </conditionalFormatting>
  <conditionalFormatting sqref="I54">
    <cfRule type="expression" dxfId="854" priority="254" stopIfTrue="1">
      <formula>NOT(H54="退園")</formula>
    </cfRule>
  </conditionalFormatting>
  <conditionalFormatting sqref="I55">
    <cfRule type="expression" dxfId="853" priority="253" stopIfTrue="1">
      <formula>NOT(H55="退園")</formula>
    </cfRule>
  </conditionalFormatting>
  <conditionalFormatting sqref="I56">
    <cfRule type="expression" dxfId="852" priority="252" stopIfTrue="1">
      <formula>NOT(H56="退園")</formula>
    </cfRule>
  </conditionalFormatting>
  <conditionalFormatting sqref="I57">
    <cfRule type="expression" dxfId="851" priority="251" stopIfTrue="1">
      <formula>NOT(H57="退園")</formula>
    </cfRule>
  </conditionalFormatting>
  <conditionalFormatting sqref="I58">
    <cfRule type="expression" dxfId="850" priority="250" stopIfTrue="1">
      <formula>NOT(H58="退園")</formula>
    </cfRule>
  </conditionalFormatting>
  <conditionalFormatting sqref="I59">
    <cfRule type="expression" dxfId="849" priority="249" stopIfTrue="1">
      <formula>NOT(H59="退園")</formula>
    </cfRule>
  </conditionalFormatting>
  <conditionalFormatting sqref="I60">
    <cfRule type="expression" dxfId="848" priority="248" stopIfTrue="1">
      <formula>NOT(H60="退園")</formula>
    </cfRule>
  </conditionalFormatting>
  <conditionalFormatting sqref="I61">
    <cfRule type="expression" dxfId="847" priority="247" stopIfTrue="1">
      <formula>NOT(H61="退園")</formula>
    </cfRule>
  </conditionalFormatting>
  <conditionalFormatting sqref="I62">
    <cfRule type="expression" dxfId="846" priority="246" stopIfTrue="1">
      <formula>NOT(H62="退園")</formula>
    </cfRule>
  </conditionalFormatting>
  <conditionalFormatting sqref="I63">
    <cfRule type="expression" dxfId="845" priority="245" stopIfTrue="1">
      <formula>NOT(H63="退園")</formula>
    </cfRule>
  </conditionalFormatting>
  <conditionalFormatting sqref="I64">
    <cfRule type="expression" dxfId="844" priority="244" stopIfTrue="1">
      <formula>NOT(H64="退園")</formula>
    </cfRule>
  </conditionalFormatting>
  <conditionalFormatting sqref="I65">
    <cfRule type="expression" dxfId="843" priority="243" stopIfTrue="1">
      <formula>NOT(H65="退園")</formula>
    </cfRule>
  </conditionalFormatting>
  <conditionalFormatting sqref="I66">
    <cfRule type="expression" dxfId="842" priority="242" stopIfTrue="1">
      <formula>NOT(H66="退園")</formula>
    </cfRule>
  </conditionalFormatting>
  <conditionalFormatting sqref="I67">
    <cfRule type="expression" dxfId="841" priority="241" stopIfTrue="1">
      <formula>NOT(H67="退園")</formula>
    </cfRule>
  </conditionalFormatting>
  <conditionalFormatting sqref="I68">
    <cfRule type="expression" dxfId="840" priority="240" stopIfTrue="1">
      <formula>NOT(H68="退園")</formula>
    </cfRule>
  </conditionalFormatting>
  <conditionalFormatting sqref="I69">
    <cfRule type="expression" dxfId="839" priority="239" stopIfTrue="1">
      <formula>NOT(H69="退園")</formula>
    </cfRule>
  </conditionalFormatting>
  <conditionalFormatting sqref="I70">
    <cfRule type="expression" dxfId="838" priority="238" stopIfTrue="1">
      <formula>NOT(H70="退園")</formula>
    </cfRule>
  </conditionalFormatting>
  <conditionalFormatting sqref="I71">
    <cfRule type="expression" dxfId="837" priority="237" stopIfTrue="1">
      <formula>NOT(H71="退園")</formula>
    </cfRule>
  </conditionalFormatting>
  <conditionalFormatting sqref="I72">
    <cfRule type="expression" dxfId="836" priority="236" stopIfTrue="1">
      <formula>NOT(H72="退園")</formula>
    </cfRule>
  </conditionalFormatting>
  <conditionalFormatting sqref="I73">
    <cfRule type="expression" dxfId="835" priority="235" stopIfTrue="1">
      <formula>NOT(H73="退園")</formula>
    </cfRule>
  </conditionalFormatting>
  <conditionalFormatting sqref="I74">
    <cfRule type="expression" dxfId="834" priority="234" stopIfTrue="1">
      <formula>NOT(H74="退園")</formula>
    </cfRule>
  </conditionalFormatting>
  <conditionalFormatting sqref="I75">
    <cfRule type="expression" dxfId="833" priority="233" stopIfTrue="1">
      <formula>NOT(H75="退園")</formula>
    </cfRule>
  </conditionalFormatting>
  <conditionalFormatting sqref="I76">
    <cfRule type="expression" dxfId="832" priority="232" stopIfTrue="1">
      <formula>NOT(H76="退園")</formula>
    </cfRule>
  </conditionalFormatting>
  <conditionalFormatting sqref="I77">
    <cfRule type="expression" dxfId="831" priority="231" stopIfTrue="1">
      <formula>NOT(H77="退園")</formula>
    </cfRule>
  </conditionalFormatting>
  <conditionalFormatting sqref="I78">
    <cfRule type="expression" dxfId="830" priority="230" stopIfTrue="1">
      <formula>NOT(H78="退園")</formula>
    </cfRule>
  </conditionalFormatting>
  <conditionalFormatting sqref="I79">
    <cfRule type="expression" dxfId="829" priority="229" stopIfTrue="1">
      <formula>NOT(H79="退園")</formula>
    </cfRule>
  </conditionalFormatting>
  <conditionalFormatting sqref="I80">
    <cfRule type="expression" dxfId="828" priority="228" stopIfTrue="1">
      <formula>NOT(H80="退園")</formula>
    </cfRule>
  </conditionalFormatting>
  <conditionalFormatting sqref="I81">
    <cfRule type="expression" dxfId="827" priority="227" stopIfTrue="1">
      <formula>NOT(H81="退園")</formula>
    </cfRule>
  </conditionalFormatting>
  <conditionalFormatting sqref="I82">
    <cfRule type="expression" dxfId="826" priority="226" stopIfTrue="1">
      <formula>NOT(H82="退園")</formula>
    </cfRule>
  </conditionalFormatting>
  <conditionalFormatting sqref="I83">
    <cfRule type="expression" dxfId="825" priority="225" stopIfTrue="1">
      <formula>NOT(H83="退園")</formula>
    </cfRule>
  </conditionalFormatting>
  <conditionalFormatting sqref="I84">
    <cfRule type="expression" dxfId="824" priority="224" stopIfTrue="1">
      <formula>NOT(H84="退園")</formula>
    </cfRule>
  </conditionalFormatting>
  <conditionalFormatting sqref="I85">
    <cfRule type="expression" dxfId="823" priority="223" stopIfTrue="1">
      <formula>NOT(H85="退園")</formula>
    </cfRule>
  </conditionalFormatting>
  <conditionalFormatting sqref="I86">
    <cfRule type="expression" dxfId="822" priority="222" stopIfTrue="1">
      <formula>NOT(H86="退園")</formula>
    </cfRule>
  </conditionalFormatting>
  <conditionalFormatting sqref="I87">
    <cfRule type="expression" dxfId="821" priority="221" stopIfTrue="1">
      <formula>NOT(H87="退園")</formula>
    </cfRule>
  </conditionalFormatting>
  <conditionalFormatting sqref="I88">
    <cfRule type="expression" dxfId="820" priority="220" stopIfTrue="1">
      <formula>NOT(H88="退園")</formula>
    </cfRule>
  </conditionalFormatting>
  <conditionalFormatting sqref="I89">
    <cfRule type="expression" dxfId="819" priority="219" stopIfTrue="1">
      <formula>NOT(H89="退園")</formula>
    </cfRule>
  </conditionalFormatting>
  <conditionalFormatting sqref="I90">
    <cfRule type="expression" dxfId="818" priority="218" stopIfTrue="1">
      <formula>NOT(H90="退園")</formula>
    </cfRule>
  </conditionalFormatting>
  <conditionalFormatting sqref="I91">
    <cfRule type="expression" dxfId="817" priority="217" stopIfTrue="1">
      <formula>NOT(H91="退園")</formula>
    </cfRule>
  </conditionalFormatting>
  <conditionalFormatting sqref="I92">
    <cfRule type="expression" dxfId="816" priority="216" stopIfTrue="1">
      <formula>NOT(H92="退園")</formula>
    </cfRule>
  </conditionalFormatting>
  <conditionalFormatting sqref="I93">
    <cfRule type="expression" dxfId="815" priority="215" stopIfTrue="1">
      <formula>NOT(H93="退園")</formula>
    </cfRule>
  </conditionalFormatting>
  <conditionalFormatting sqref="I94">
    <cfRule type="expression" dxfId="814" priority="214" stopIfTrue="1">
      <formula>NOT(H94="退園")</formula>
    </cfRule>
  </conditionalFormatting>
  <conditionalFormatting sqref="I95">
    <cfRule type="expression" dxfId="813" priority="213" stopIfTrue="1">
      <formula>NOT(H95="退園")</formula>
    </cfRule>
  </conditionalFormatting>
  <conditionalFormatting sqref="I96">
    <cfRule type="expression" dxfId="812" priority="212" stopIfTrue="1">
      <formula>NOT(H96="退園")</formula>
    </cfRule>
  </conditionalFormatting>
  <conditionalFormatting sqref="I97">
    <cfRule type="expression" dxfId="811" priority="211" stopIfTrue="1">
      <formula>NOT(H97="退園")</formula>
    </cfRule>
  </conditionalFormatting>
  <conditionalFormatting sqref="I98">
    <cfRule type="expression" dxfId="810" priority="210" stopIfTrue="1">
      <formula>NOT(H98="退園")</formula>
    </cfRule>
  </conditionalFormatting>
  <conditionalFormatting sqref="I99">
    <cfRule type="expression" dxfId="809" priority="209" stopIfTrue="1">
      <formula>NOT(H99="退園")</formula>
    </cfRule>
  </conditionalFormatting>
  <conditionalFormatting sqref="I100">
    <cfRule type="expression" dxfId="808" priority="208" stopIfTrue="1">
      <formula>NOT(H100="退園")</formula>
    </cfRule>
  </conditionalFormatting>
  <conditionalFormatting sqref="I101">
    <cfRule type="expression" dxfId="807" priority="207" stopIfTrue="1">
      <formula>NOT(H101="退園")</formula>
    </cfRule>
  </conditionalFormatting>
  <conditionalFormatting sqref="I102">
    <cfRule type="expression" dxfId="806" priority="206" stopIfTrue="1">
      <formula>NOT(H102="退園")</formula>
    </cfRule>
  </conditionalFormatting>
  <conditionalFormatting sqref="I103">
    <cfRule type="expression" dxfId="805" priority="205" stopIfTrue="1">
      <formula>NOT(H103="退園")</formula>
    </cfRule>
  </conditionalFormatting>
  <conditionalFormatting sqref="I104">
    <cfRule type="expression" dxfId="804" priority="204" stopIfTrue="1">
      <formula>NOT(H104="退園")</formula>
    </cfRule>
  </conditionalFormatting>
  <conditionalFormatting sqref="I105">
    <cfRule type="expression" dxfId="803" priority="203" stopIfTrue="1">
      <formula>NOT(H105="退園")</formula>
    </cfRule>
  </conditionalFormatting>
  <conditionalFormatting sqref="I106">
    <cfRule type="expression" dxfId="802" priority="202" stopIfTrue="1">
      <formula>NOT(H106="退園")</formula>
    </cfRule>
  </conditionalFormatting>
  <conditionalFormatting sqref="I107">
    <cfRule type="expression" dxfId="801" priority="201" stopIfTrue="1">
      <formula>NOT(H107="退園")</formula>
    </cfRule>
  </conditionalFormatting>
  <conditionalFormatting sqref="I108">
    <cfRule type="expression" dxfId="800" priority="200" stopIfTrue="1">
      <formula>NOT(H108="退園")</formula>
    </cfRule>
  </conditionalFormatting>
  <conditionalFormatting sqref="I109">
    <cfRule type="expression" dxfId="799" priority="199" stopIfTrue="1">
      <formula>NOT(H109="退園")</formula>
    </cfRule>
  </conditionalFormatting>
  <conditionalFormatting sqref="I110">
    <cfRule type="expression" dxfId="798" priority="198" stopIfTrue="1">
      <formula>NOT(H110="退園")</formula>
    </cfRule>
  </conditionalFormatting>
  <conditionalFormatting sqref="I111">
    <cfRule type="expression" dxfId="797" priority="197" stopIfTrue="1">
      <formula>NOT(H111="退園")</formula>
    </cfRule>
  </conditionalFormatting>
  <conditionalFormatting sqref="I112">
    <cfRule type="expression" dxfId="796" priority="196" stopIfTrue="1">
      <formula>NOT(H112="退園")</formula>
    </cfRule>
  </conditionalFormatting>
  <conditionalFormatting sqref="I113">
    <cfRule type="expression" dxfId="795" priority="195" stopIfTrue="1">
      <formula>NOT(H113="退園")</formula>
    </cfRule>
  </conditionalFormatting>
  <conditionalFormatting sqref="I114">
    <cfRule type="expression" dxfId="794" priority="194" stopIfTrue="1">
      <formula>NOT(H114="退園")</formula>
    </cfRule>
  </conditionalFormatting>
  <conditionalFormatting sqref="I115">
    <cfRule type="expression" dxfId="793" priority="193" stopIfTrue="1">
      <formula>NOT(H115="退園")</formula>
    </cfRule>
  </conditionalFormatting>
  <conditionalFormatting sqref="I116">
    <cfRule type="expression" dxfId="792" priority="192" stopIfTrue="1">
      <formula>NOT(H116="退園")</formula>
    </cfRule>
  </conditionalFormatting>
  <conditionalFormatting sqref="I117">
    <cfRule type="expression" dxfId="791" priority="191" stopIfTrue="1">
      <formula>NOT(H117="退園")</formula>
    </cfRule>
  </conditionalFormatting>
  <conditionalFormatting sqref="I118">
    <cfRule type="expression" dxfId="790" priority="190" stopIfTrue="1">
      <formula>NOT(H118="退園")</formula>
    </cfRule>
  </conditionalFormatting>
  <conditionalFormatting sqref="I119">
    <cfRule type="expression" dxfId="789" priority="189" stopIfTrue="1">
      <formula>NOT(H119="退園")</formula>
    </cfRule>
  </conditionalFormatting>
  <conditionalFormatting sqref="I120">
    <cfRule type="expression" dxfId="788" priority="188" stopIfTrue="1">
      <formula>NOT(H120="退園")</formula>
    </cfRule>
  </conditionalFormatting>
  <conditionalFormatting sqref="I121">
    <cfRule type="expression" dxfId="787" priority="187" stopIfTrue="1">
      <formula>NOT(H121="退園")</formula>
    </cfRule>
  </conditionalFormatting>
  <conditionalFormatting sqref="I122">
    <cfRule type="expression" dxfId="786" priority="186" stopIfTrue="1">
      <formula>NOT(H122="退園")</formula>
    </cfRule>
  </conditionalFormatting>
  <conditionalFormatting sqref="I123">
    <cfRule type="expression" dxfId="785" priority="185" stopIfTrue="1">
      <formula>NOT(H123="退園")</formula>
    </cfRule>
  </conditionalFormatting>
  <conditionalFormatting sqref="I124">
    <cfRule type="expression" dxfId="784" priority="184" stopIfTrue="1">
      <formula>NOT(H124="退園")</formula>
    </cfRule>
  </conditionalFormatting>
  <conditionalFormatting sqref="I125">
    <cfRule type="expression" dxfId="783" priority="183" stopIfTrue="1">
      <formula>NOT(H125="退園")</formula>
    </cfRule>
  </conditionalFormatting>
  <conditionalFormatting sqref="I126">
    <cfRule type="expression" dxfId="782" priority="182" stopIfTrue="1">
      <formula>NOT(H126="退園")</formula>
    </cfRule>
  </conditionalFormatting>
  <conditionalFormatting sqref="I127">
    <cfRule type="expression" dxfId="781" priority="181" stopIfTrue="1">
      <formula>NOT(H127="退園")</formula>
    </cfRule>
  </conditionalFormatting>
  <conditionalFormatting sqref="I128">
    <cfRule type="expression" dxfId="780" priority="180" stopIfTrue="1">
      <formula>NOT(H128="退園")</formula>
    </cfRule>
  </conditionalFormatting>
  <conditionalFormatting sqref="I129">
    <cfRule type="expression" dxfId="779" priority="179" stopIfTrue="1">
      <formula>NOT(H129="退園")</formula>
    </cfRule>
  </conditionalFormatting>
  <conditionalFormatting sqref="I130">
    <cfRule type="expression" dxfId="778" priority="178" stopIfTrue="1">
      <formula>NOT(H130="退園")</formula>
    </cfRule>
  </conditionalFormatting>
  <conditionalFormatting sqref="I131">
    <cfRule type="expression" dxfId="777" priority="177" stopIfTrue="1">
      <formula>NOT(H131="退園")</formula>
    </cfRule>
  </conditionalFormatting>
  <conditionalFormatting sqref="I132">
    <cfRule type="expression" dxfId="776" priority="176" stopIfTrue="1">
      <formula>NOT(H132="退園")</formula>
    </cfRule>
  </conditionalFormatting>
  <conditionalFormatting sqref="I133">
    <cfRule type="expression" dxfId="775" priority="175" stopIfTrue="1">
      <formula>NOT(H133="退園")</formula>
    </cfRule>
  </conditionalFormatting>
  <conditionalFormatting sqref="I134">
    <cfRule type="expression" dxfId="774" priority="174" stopIfTrue="1">
      <formula>NOT(H134="退園")</formula>
    </cfRule>
  </conditionalFormatting>
  <conditionalFormatting sqref="I135">
    <cfRule type="expression" dxfId="773" priority="173" stopIfTrue="1">
      <formula>NOT(H135="退園")</formula>
    </cfRule>
  </conditionalFormatting>
  <conditionalFormatting sqref="I136">
    <cfRule type="expression" dxfId="772" priority="172" stopIfTrue="1">
      <formula>NOT(H136="退園")</formula>
    </cfRule>
  </conditionalFormatting>
  <conditionalFormatting sqref="I137">
    <cfRule type="expression" dxfId="771" priority="171" stopIfTrue="1">
      <formula>NOT(H137="退園")</formula>
    </cfRule>
  </conditionalFormatting>
  <conditionalFormatting sqref="I138">
    <cfRule type="expression" dxfId="770" priority="170" stopIfTrue="1">
      <formula>NOT(H138="退園")</formula>
    </cfRule>
  </conditionalFormatting>
  <conditionalFormatting sqref="I139">
    <cfRule type="expression" dxfId="769" priority="169" stopIfTrue="1">
      <formula>NOT(H139="退園")</formula>
    </cfRule>
  </conditionalFormatting>
  <conditionalFormatting sqref="I140">
    <cfRule type="expression" dxfId="768" priority="168" stopIfTrue="1">
      <formula>NOT(H140="退園")</formula>
    </cfRule>
  </conditionalFormatting>
  <conditionalFormatting sqref="I141">
    <cfRule type="expression" dxfId="767" priority="167" stopIfTrue="1">
      <formula>NOT(H141="退園")</formula>
    </cfRule>
  </conditionalFormatting>
  <conditionalFormatting sqref="I142">
    <cfRule type="expression" dxfId="766" priority="166" stopIfTrue="1">
      <formula>NOT(H142="退園")</formula>
    </cfRule>
  </conditionalFormatting>
  <conditionalFormatting sqref="I143">
    <cfRule type="expression" dxfId="765" priority="165" stopIfTrue="1">
      <formula>NOT(H143="退園")</formula>
    </cfRule>
  </conditionalFormatting>
  <conditionalFormatting sqref="I144">
    <cfRule type="expression" dxfId="764" priority="164" stopIfTrue="1">
      <formula>NOT(H144="退園")</formula>
    </cfRule>
  </conditionalFormatting>
  <conditionalFormatting sqref="I145">
    <cfRule type="expression" dxfId="763" priority="163" stopIfTrue="1">
      <formula>NOT(H145="退園")</formula>
    </cfRule>
  </conditionalFormatting>
  <conditionalFormatting sqref="I146">
    <cfRule type="expression" dxfId="762" priority="162" stopIfTrue="1">
      <formula>NOT(H146="退園")</formula>
    </cfRule>
  </conditionalFormatting>
  <conditionalFormatting sqref="I147">
    <cfRule type="expression" dxfId="761" priority="161" stopIfTrue="1">
      <formula>NOT(H147="退園")</formula>
    </cfRule>
  </conditionalFormatting>
  <conditionalFormatting sqref="I148">
    <cfRule type="expression" dxfId="760" priority="160" stopIfTrue="1">
      <formula>NOT(H148="退園")</formula>
    </cfRule>
  </conditionalFormatting>
  <conditionalFormatting sqref="I149">
    <cfRule type="expression" dxfId="759" priority="159" stopIfTrue="1">
      <formula>NOT(H149="退園")</formula>
    </cfRule>
  </conditionalFormatting>
  <conditionalFormatting sqref="I150">
    <cfRule type="expression" dxfId="758" priority="158" stopIfTrue="1">
      <formula>NOT(H150="退園")</formula>
    </cfRule>
  </conditionalFormatting>
  <conditionalFormatting sqref="I151">
    <cfRule type="expression" dxfId="757" priority="157" stopIfTrue="1">
      <formula>NOT(H151="退園")</formula>
    </cfRule>
  </conditionalFormatting>
  <conditionalFormatting sqref="I152">
    <cfRule type="expression" dxfId="756" priority="156" stopIfTrue="1">
      <formula>NOT(H152="退園")</formula>
    </cfRule>
  </conditionalFormatting>
  <conditionalFormatting sqref="I153">
    <cfRule type="expression" dxfId="755" priority="155" stopIfTrue="1">
      <formula>NOT(H153="退園")</formula>
    </cfRule>
  </conditionalFormatting>
  <conditionalFormatting sqref="I154">
    <cfRule type="expression" dxfId="754" priority="154" stopIfTrue="1">
      <formula>NOT(H154="退園")</formula>
    </cfRule>
  </conditionalFormatting>
  <conditionalFormatting sqref="I155">
    <cfRule type="expression" dxfId="753" priority="153" stopIfTrue="1">
      <formula>NOT(H155="退園")</formula>
    </cfRule>
  </conditionalFormatting>
  <conditionalFormatting sqref="I156">
    <cfRule type="expression" dxfId="752" priority="152" stopIfTrue="1">
      <formula>NOT(H156="退園")</formula>
    </cfRule>
  </conditionalFormatting>
  <conditionalFormatting sqref="I157">
    <cfRule type="expression" dxfId="751" priority="151" stopIfTrue="1">
      <formula>NOT(H157="退園")</formula>
    </cfRule>
  </conditionalFormatting>
  <conditionalFormatting sqref="I158">
    <cfRule type="expression" dxfId="750" priority="150" stopIfTrue="1">
      <formula>NOT(H158="退園")</formula>
    </cfRule>
  </conditionalFormatting>
  <conditionalFormatting sqref="I159">
    <cfRule type="expression" dxfId="749" priority="149" stopIfTrue="1">
      <formula>NOT(H159="退園")</formula>
    </cfRule>
  </conditionalFormatting>
  <conditionalFormatting sqref="I160">
    <cfRule type="expression" dxfId="748" priority="148" stopIfTrue="1">
      <formula>NOT(H160="退園")</formula>
    </cfRule>
  </conditionalFormatting>
  <conditionalFormatting sqref="I161">
    <cfRule type="expression" dxfId="747" priority="147" stopIfTrue="1">
      <formula>NOT(H161="退園")</formula>
    </cfRule>
  </conditionalFormatting>
  <conditionalFormatting sqref="I162">
    <cfRule type="expression" dxfId="746" priority="146" stopIfTrue="1">
      <formula>NOT(H162="退園")</formula>
    </cfRule>
  </conditionalFormatting>
  <conditionalFormatting sqref="I163">
    <cfRule type="expression" dxfId="745" priority="145" stopIfTrue="1">
      <formula>NOT(H163="退園")</formula>
    </cfRule>
  </conditionalFormatting>
  <conditionalFormatting sqref="I164">
    <cfRule type="expression" dxfId="744" priority="144" stopIfTrue="1">
      <formula>NOT(H164="退園")</formula>
    </cfRule>
  </conditionalFormatting>
  <conditionalFormatting sqref="I165">
    <cfRule type="expression" dxfId="743" priority="143" stopIfTrue="1">
      <formula>NOT(H165="退園")</formula>
    </cfRule>
  </conditionalFormatting>
  <conditionalFormatting sqref="I166">
    <cfRule type="expression" dxfId="742" priority="142" stopIfTrue="1">
      <formula>NOT(H166="退園")</formula>
    </cfRule>
  </conditionalFormatting>
  <conditionalFormatting sqref="I167">
    <cfRule type="expression" dxfId="741" priority="141" stopIfTrue="1">
      <formula>NOT(H167="退園")</formula>
    </cfRule>
  </conditionalFormatting>
  <conditionalFormatting sqref="I168">
    <cfRule type="expression" dxfId="740" priority="140" stopIfTrue="1">
      <formula>NOT(H168="退園")</formula>
    </cfRule>
  </conditionalFormatting>
  <conditionalFormatting sqref="I169">
    <cfRule type="expression" dxfId="739" priority="139" stopIfTrue="1">
      <formula>NOT(H169="退園")</formula>
    </cfRule>
  </conditionalFormatting>
  <conditionalFormatting sqref="I170">
    <cfRule type="expression" dxfId="738" priority="138" stopIfTrue="1">
      <formula>NOT(H170="退園")</formula>
    </cfRule>
  </conditionalFormatting>
  <conditionalFormatting sqref="I171">
    <cfRule type="expression" dxfId="737" priority="137" stopIfTrue="1">
      <formula>NOT(H171="退園")</formula>
    </cfRule>
  </conditionalFormatting>
  <conditionalFormatting sqref="I172">
    <cfRule type="expression" dxfId="736" priority="136" stopIfTrue="1">
      <formula>NOT(H172="退園")</formula>
    </cfRule>
  </conditionalFormatting>
  <conditionalFormatting sqref="I173">
    <cfRule type="expression" dxfId="735" priority="135" stopIfTrue="1">
      <formula>NOT(H173="退園")</formula>
    </cfRule>
  </conditionalFormatting>
  <conditionalFormatting sqref="I174">
    <cfRule type="expression" dxfId="734" priority="134" stopIfTrue="1">
      <formula>NOT(H174="退園")</formula>
    </cfRule>
  </conditionalFormatting>
  <conditionalFormatting sqref="I175">
    <cfRule type="expression" dxfId="733" priority="133" stopIfTrue="1">
      <formula>NOT(H175="退園")</formula>
    </cfRule>
  </conditionalFormatting>
  <conditionalFormatting sqref="I176">
    <cfRule type="expression" dxfId="732" priority="132" stopIfTrue="1">
      <formula>NOT(H176="退園")</formula>
    </cfRule>
  </conditionalFormatting>
  <conditionalFormatting sqref="I177">
    <cfRule type="expression" dxfId="731" priority="131" stopIfTrue="1">
      <formula>NOT(H177="退園")</formula>
    </cfRule>
  </conditionalFormatting>
  <conditionalFormatting sqref="I178">
    <cfRule type="expression" dxfId="730" priority="130" stopIfTrue="1">
      <formula>NOT(H178="退園")</formula>
    </cfRule>
  </conditionalFormatting>
  <conditionalFormatting sqref="I179">
    <cfRule type="expression" dxfId="729" priority="129" stopIfTrue="1">
      <formula>NOT(H179="退園")</formula>
    </cfRule>
  </conditionalFormatting>
  <conditionalFormatting sqref="I180">
    <cfRule type="expression" dxfId="728" priority="128" stopIfTrue="1">
      <formula>NOT(H180="退園")</formula>
    </cfRule>
  </conditionalFormatting>
  <conditionalFormatting sqref="I181">
    <cfRule type="expression" dxfId="727" priority="127" stopIfTrue="1">
      <formula>NOT(H181="退園")</formula>
    </cfRule>
  </conditionalFormatting>
  <conditionalFormatting sqref="I182">
    <cfRule type="expression" dxfId="726" priority="126" stopIfTrue="1">
      <formula>NOT(H182="退園")</formula>
    </cfRule>
  </conditionalFormatting>
  <conditionalFormatting sqref="I183">
    <cfRule type="expression" dxfId="725" priority="125" stopIfTrue="1">
      <formula>NOT(H183="退園")</formula>
    </cfRule>
  </conditionalFormatting>
  <conditionalFormatting sqref="I184">
    <cfRule type="expression" dxfId="724" priority="124" stopIfTrue="1">
      <formula>NOT(H184="退園")</formula>
    </cfRule>
  </conditionalFormatting>
  <conditionalFormatting sqref="I185">
    <cfRule type="expression" dxfId="723" priority="123" stopIfTrue="1">
      <formula>NOT(H185="退園")</formula>
    </cfRule>
  </conditionalFormatting>
  <conditionalFormatting sqref="I186">
    <cfRule type="expression" dxfId="722" priority="122" stopIfTrue="1">
      <formula>NOT(H186="退園")</formula>
    </cfRule>
  </conditionalFormatting>
  <conditionalFormatting sqref="I187">
    <cfRule type="expression" dxfId="721" priority="121" stopIfTrue="1">
      <formula>NOT(H187="退園")</formula>
    </cfRule>
  </conditionalFormatting>
  <conditionalFormatting sqref="I188">
    <cfRule type="expression" dxfId="720" priority="120" stopIfTrue="1">
      <formula>NOT(H188="退園")</formula>
    </cfRule>
  </conditionalFormatting>
  <conditionalFormatting sqref="I189">
    <cfRule type="expression" dxfId="719" priority="119" stopIfTrue="1">
      <formula>NOT(H189="退園")</formula>
    </cfRule>
  </conditionalFormatting>
  <conditionalFormatting sqref="I190">
    <cfRule type="expression" dxfId="718" priority="118" stopIfTrue="1">
      <formula>NOT(H190="退園")</formula>
    </cfRule>
  </conditionalFormatting>
  <conditionalFormatting sqref="I191">
    <cfRule type="expression" dxfId="717" priority="117" stopIfTrue="1">
      <formula>NOT(H191="退園")</formula>
    </cfRule>
  </conditionalFormatting>
  <conditionalFormatting sqref="I192">
    <cfRule type="expression" dxfId="716" priority="116" stopIfTrue="1">
      <formula>NOT(H192="退園")</formula>
    </cfRule>
  </conditionalFormatting>
  <conditionalFormatting sqref="I193">
    <cfRule type="expression" dxfId="715" priority="115" stopIfTrue="1">
      <formula>NOT(H193="退園")</formula>
    </cfRule>
  </conditionalFormatting>
  <conditionalFormatting sqref="I194">
    <cfRule type="expression" dxfId="714" priority="114" stopIfTrue="1">
      <formula>NOT(H194="退園")</formula>
    </cfRule>
  </conditionalFormatting>
  <conditionalFormatting sqref="I195">
    <cfRule type="expression" dxfId="713" priority="113" stopIfTrue="1">
      <formula>NOT(H195="退園")</formula>
    </cfRule>
  </conditionalFormatting>
  <conditionalFormatting sqref="I196">
    <cfRule type="expression" dxfId="712" priority="112" stopIfTrue="1">
      <formula>NOT(H196="退園")</formula>
    </cfRule>
  </conditionalFormatting>
  <conditionalFormatting sqref="I197">
    <cfRule type="expression" dxfId="711" priority="111" stopIfTrue="1">
      <formula>NOT(H197="退園")</formula>
    </cfRule>
  </conditionalFormatting>
  <conditionalFormatting sqref="I198">
    <cfRule type="expression" dxfId="710" priority="110" stopIfTrue="1">
      <formula>NOT(H198="退園")</formula>
    </cfRule>
  </conditionalFormatting>
  <conditionalFormatting sqref="I199">
    <cfRule type="expression" dxfId="709" priority="109" stopIfTrue="1">
      <formula>NOT(H199="退園")</formula>
    </cfRule>
  </conditionalFormatting>
  <conditionalFormatting sqref="I200">
    <cfRule type="expression" dxfId="708" priority="108" stopIfTrue="1">
      <formula>NOT(H200="退園")</formula>
    </cfRule>
  </conditionalFormatting>
  <conditionalFormatting sqref="I201">
    <cfRule type="expression" dxfId="707" priority="107" stopIfTrue="1">
      <formula>NOT(H201="退園")</formula>
    </cfRule>
  </conditionalFormatting>
  <conditionalFormatting sqref="I202">
    <cfRule type="expression" dxfId="706" priority="106" stopIfTrue="1">
      <formula>NOT(H202="退園")</formula>
    </cfRule>
  </conditionalFormatting>
  <conditionalFormatting sqref="I203">
    <cfRule type="expression" dxfId="705" priority="105" stopIfTrue="1">
      <formula>NOT(H203="退園")</formula>
    </cfRule>
  </conditionalFormatting>
  <conditionalFormatting sqref="I204">
    <cfRule type="expression" dxfId="704" priority="104" stopIfTrue="1">
      <formula>NOT(H204="退園")</formula>
    </cfRule>
  </conditionalFormatting>
  <conditionalFormatting sqref="I205">
    <cfRule type="expression" dxfId="703" priority="103" stopIfTrue="1">
      <formula>NOT(H205="退園")</formula>
    </cfRule>
  </conditionalFormatting>
  <conditionalFormatting sqref="I206">
    <cfRule type="expression" dxfId="702" priority="102" stopIfTrue="1">
      <formula>NOT(H206="退園")</formula>
    </cfRule>
  </conditionalFormatting>
  <conditionalFormatting sqref="I207">
    <cfRule type="expression" dxfId="701" priority="101" stopIfTrue="1">
      <formula>NOT(H207="退園")</formula>
    </cfRule>
  </conditionalFormatting>
  <conditionalFormatting sqref="I208">
    <cfRule type="expression" dxfId="700" priority="100" stopIfTrue="1">
      <formula>NOT(H208="退園")</formula>
    </cfRule>
  </conditionalFormatting>
  <conditionalFormatting sqref="I209">
    <cfRule type="expression" dxfId="699" priority="99" stopIfTrue="1">
      <formula>NOT(H209="退園")</formula>
    </cfRule>
  </conditionalFormatting>
  <conditionalFormatting sqref="I210">
    <cfRule type="expression" dxfId="698" priority="98" stopIfTrue="1">
      <formula>NOT(H210="退園")</formula>
    </cfRule>
  </conditionalFormatting>
  <conditionalFormatting sqref="I211">
    <cfRule type="expression" dxfId="697" priority="97" stopIfTrue="1">
      <formula>NOT(H211="退園")</formula>
    </cfRule>
  </conditionalFormatting>
  <conditionalFormatting sqref="I212">
    <cfRule type="expression" dxfId="696" priority="96" stopIfTrue="1">
      <formula>NOT(H212="退園")</formula>
    </cfRule>
  </conditionalFormatting>
  <conditionalFormatting sqref="I213">
    <cfRule type="expression" dxfId="695" priority="95" stopIfTrue="1">
      <formula>NOT(H213="退園")</formula>
    </cfRule>
  </conditionalFormatting>
  <conditionalFormatting sqref="I214">
    <cfRule type="expression" dxfId="694" priority="94" stopIfTrue="1">
      <formula>NOT(H214="退園")</formula>
    </cfRule>
  </conditionalFormatting>
  <conditionalFormatting sqref="I215">
    <cfRule type="expression" dxfId="693" priority="93" stopIfTrue="1">
      <formula>NOT(H215="退園")</formula>
    </cfRule>
  </conditionalFormatting>
  <conditionalFormatting sqref="I216">
    <cfRule type="expression" dxfId="692" priority="92" stopIfTrue="1">
      <formula>NOT(H216="退園")</formula>
    </cfRule>
  </conditionalFormatting>
  <conditionalFormatting sqref="I217">
    <cfRule type="expression" dxfId="691" priority="91" stopIfTrue="1">
      <formula>NOT(H217="退園")</formula>
    </cfRule>
  </conditionalFormatting>
  <conditionalFormatting sqref="I218">
    <cfRule type="expression" dxfId="690" priority="90" stopIfTrue="1">
      <formula>NOT(H218="退園")</formula>
    </cfRule>
  </conditionalFormatting>
  <conditionalFormatting sqref="I219">
    <cfRule type="expression" dxfId="689" priority="89" stopIfTrue="1">
      <formula>NOT(H219="退園")</formula>
    </cfRule>
  </conditionalFormatting>
  <conditionalFormatting sqref="I220">
    <cfRule type="expression" dxfId="688" priority="88" stopIfTrue="1">
      <formula>NOT(H220="退園")</formula>
    </cfRule>
  </conditionalFormatting>
  <conditionalFormatting sqref="I221">
    <cfRule type="expression" dxfId="687" priority="87" stopIfTrue="1">
      <formula>NOT(H221="退園")</formula>
    </cfRule>
  </conditionalFormatting>
  <conditionalFormatting sqref="I222">
    <cfRule type="expression" dxfId="686" priority="86" stopIfTrue="1">
      <formula>NOT(H222="退園")</formula>
    </cfRule>
  </conditionalFormatting>
  <conditionalFormatting sqref="I223">
    <cfRule type="expression" dxfId="685" priority="85" stopIfTrue="1">
      <formula>NOT(H223="退園")</formula>
    </cfRule>
  </conditionalFormatting>
  <conditionalFormatting sqref="I224">
    <cfRule type="expression" dxfId="684" priority="84" stopIfTrue="1">
      <formula>NOT(H224="退園")</formula>
    </cfRule>
  </conditionalFormatting>
  <conditionalFormatting sqref="I225">
    <cfRule type="expression" dxfId="683" priority="83" stopIfTrue="1">
      <formula>NOT(H225="退園")</formula>
    </cfRule>
  </conditionalFormatting>
  <conditionalFormatting sqref="I226">
    <cfRule type="expression" dxfId="682" priority="82" stopIfTrue="1">
      <formula>NOT(H226="退園")</formula>
    </cfRule>
  </conditionalFormatting>
  <conditionalFormatting sqref="I227">
    <cfRule type="expression" dxfId="681" priority="81" stopIfTrue="1">
      <formula>NOT(H227="退園")</formula>
    </cfRule>
  </conditionalFormatting>
  <conditionalFormatting sqref="I228">
    <cfRule type="expression" dxfId="680" priority="80" stopIfTrue="1">
      <formula>NOT(H228="退園")</formula>
    </cfRule>
  </conditionalFormatting>
  <conditionalFormatting sqref="I229">
    <cfRule type="expression" dxfId="679" priority="79" stopIfTrue="1">
      <formula>NOT(H229="退園")</formula>
    </cfRule>
  </conditionalFormatting>
  <conditionalFormatting sqref="I230">
    <cfRule type="expression" dxfId="678" priority="78" stopIfTrue="1">
      <formula>NOT(H230="退園")</formula>
    </cfRule>
  </conditionalFormatting>
  <conditionalFormatting sqref="I231">
    <cfRule type="expression" dxfId="677" priority="77" stopIfTrue="1">
      <formula>NOT(H231="退園")</formula>
    </cfRule>
  </conditionalFormatting>
  <conditionalFormatting sqref="I232">
    <cfRule type="expression" dxfId="676" priority="76" stopIfTrue="1">
      <formula>NOT(H232="退園")</formula>
    </cfRule>
  </conditionalFormatting>
  <conditionalFormatting sqref="I233">
    <cfRule type="expression" dxfId="675" priority="75" stopIfTrue="1">
      <formula>NOT(H233="退園")</formula>
    </cfRule>
  </conditionalFormatting>
  <conditionalFormatting sqref="I234">
    <cfRule type="expression" dxfId="674" priority="74" stopIfTrue="1">
      <formula>NOT(H234="退園")</formula>
    </cfRule>
  </conditionalFormatting>
  <conditionalFormatting sqref="I235">
    <cfRule type="expression" dxfId="673" priority="73" stopIfTrue="1">
      <formula>NOT(H235="退園")</formula>
    </cfRule>
  </conditionalFormatting>
  <conditionalFormatting sqref="I236">
    <cfRule type="expression" dxfId="672" priority="72" stopIfTrue="1">
      <formula>NOT(H236="退園")</formula>
    </cfRule>
  </conditionalFormatting>
  <conditionalFormatting sqref="I237">
    <cfRule type="expression" dxfId="671" priority="71" stopIfTrue="1">
      <formula>NOT(H237="退園")</formula>
    </cfRule>
  </conditionalFormatting>
  <conditionalFormatting sqref="I238">
    <cfRule type="expression" dxfId="670" priority="70" stopIfTrue="1">
      <formula>NOT(H238="退園")</formula>
    </cfRule>
  </conditionalFormatting>
  <conditionalFormatting sqref="I239">
    <cfRule type="expression" dxfId="669" priority="69" stopIfTrue="1">
      <formula>NOT(H239="退園")</formula>
    </cfRule>
  </conditionalFormatting>
  <conditionalFormatting sqref="I240">
    <cfRule type="expression" dxfId="668" priority="68" stopIfTrue="1">
      <formula>NOT(H240="退園")</formula>
    </cfRule>
  </conditionalFormatting>
  <conditionalFormatting sqref="I241">
    <cfRule type="expression" dxfId="667" priority="67" stopIfTrue="1">
      <formula>NOT(H241="退園")</formula>
    </cfRule>
  </conditionalFormatting>
  <conditionalFormatting sqref="I242">
    <cfRule type="expression" dxfId="666" priority="66" stopIfTrue="1">
      <formula>NOT(H242="退園")</formula>
    </cfRule>
  </conditionalFormatting>
  <conditionalFormatting sqref="I243">
    <cfRule type="expression" dxfId="665" priority="65" stopIfTrue="1">
      <formula>NOT(H243="退園")</formula>
    </cfRule>
  </conditionalFormatting>
  <conditionalFormatting sqref="I244">
    <cfRule type="expression" dxfId="664" priority="64" stopIfTrue="1">
      <formula>NOT(H244="退園")</formula>
    </cfRule>
  </conditionalFormatting>
  <conditionalFormatting sqref="I245">
    <cfRule type="expression" dxfId="663" priority="63" stopIfTrue="1">
      <formula>NOT(H245="退園")</formula>
    </cfRule>
  </conditionalFormatting>
  <conditionalFormatting sqref="I246">
    <cfRule type="expression" dxfId="662" priority="62" stopIfTrue="1">
      <formula>NOT(H246="退園")</formula>
    </cfRule>
  </conditionalFormatting>
  <conditionalFormatting sqref="I247">
    <cfRule type="expression" dxfId="661" priority="61" stopIfTrue="1">
      <formula>NOT(H247="退園")</formula>
    </cfRule>
  </conditionalFormatting>
  <conditionalFormatting sqref="I248">
    <cfRule type="expression" dxfId="660" priority="60" stopIfTrue="1">
      <formula>NOT(H248="退園")</formula>
    </cfRule>
  </conditionalFormatting>
  <conditionalFormatting sqref="I249">
    <cfRule type="expression" dxfId="659" priority="59" stopIfTrue="1">
      <formula>NOT(H249="退園")</formula>
    </cfRule>
  </conditionalFormatting>
  <conditionalFormatting sqref="I250">
    <cfRule type="expression" dxfId="658" priority="58" stopIfTrue="1">
      <formula>NOT(H250="退園")</formula>
    </cfRule>
  </conditionalFormatting>
  <conditionalFormatting sqref="I251">
    <cfRule type="expression" dxfId="657" priority="57" stopIfTrue="1">
      <formula>NOT(H251="退園")</formula>
    </cfRule>
  </conditionalFormatting>
  <conditionalFormatting sqref="I252">
    <cfRule type="expression" dxfId="656" priority="56" stopIfTrue="1">
      <formula>NOT(H252="退園")</formula>
    </cfRule>
  </conditionalFormatting>
  <conditionalFormatting sqref="I253">
    <cfRule type="expression" dxfId="655" priority="55" stopIfTrue="1">
      <formula>NOT(H253="退園")</formula>
    </cfRule>
  </conditionalFormatting>
  <conditionalFormatting sqref="I254">
    <cfRule type="expression" dxfId="654" priority="54" stopIfTrue="1">
      <formula>NOT(H254="退園")</formula>
    </cfRule>
  </conditionalFormatting>
  <conditionalFormatting sqref="I255">
    <cfRule type="expression" dxfId="653" priority="53" stopIfTrue="1">
      <formula>NOT(H255="退園")</formula>
    </cfRule>
  </conditionalFormatting>
  <conditionalFormatting sqref="I256">
    <cfRule type="expression" dxfId="652" priority="52" stopIfTrue="1">
      <formula>NOT(H256="退園")</formula>
    </cfRule>
  </conditionalFormatting>
  <conditionalFormatting sqref="I257">
    <cfRule type="expression" dxfId="651" priority="51" stopIfTrue="1">
      <formula>NOT(H257="退園")</formula>
    </cfRule>
  </conditionalFormatting>
  <conditionalFormatting sqref="I258">
    <cfRule type="expression" dxfId="650" priority="50" stopIfTrue="1">
      <formula>NOT(H258="退園")</formula>
    </cfRule>
  </conditionalFormatting>
  <conditionalFormatting sqref="I259">
    <cfRule type="expression" dxfId="649" priority="49" stopIfTrue="1">
      <formula>NOT(H259="退園")</formula>
    </cfRule>
  </conditionalFormatting>
  <conditionalFormatting sqref="I260">
    <cfRule type="expression" dxfId="648" priority="48" stopIfTrue="1">
      <formula>NOT(H260="退園")</formula>
    </cfRule>
  </conditionalFormatting>
  <conditionalFormatting sqref="I261">
    <cfRule type="expression" dxfId="647" priority="47" stopIfTrue="1">
      <formula>NOT(H261="退園")</formula>
    </cfRule>
  </conditionalFormatting>
  <conditionalFormatting sqref="I262">
    <cfRule type="expression" dxfId="646" priority="46" stopIfTrue="1">
      <formula>NOT(H262="退園")</formula>
    </cfRule>
  </conditionalFormatting>
  <conditionalFormatting sqref="I263">
    <cfRule type="expression" dxfId="645" priority="45" stopIfTrue="1">
      <formula>NOT(H263="退園")</formula>
    </cfRule>
  </conditionalFormatting>
  <conditionalFormatting sqref="I264">
    <cfRule type="expression" dxfId="644" priority="44" stopIfTrue="1">
      <formula>NOT(H264="退園")</formula>
    </cfRule>
  </conditionalFormatting>
  <conditionalFormatting sqref="I265">
    <cfRule type="expression" dxfId="643" priority="43" stopIfTrue="1">
      <formula>NOT(H265="退園")</formula>
    </cfRule>
  </conditionalFormatting>
  <conditionalFormatting sqref="I266">
    <cfRule type="expression" dxfId="642" priority="42" stopIfTrue="1">
      <formula>NOT(H266="退園")</formula>
    </cfRule>
  </conditionalFormatting>
  <conditionalFormatting sqref="I267">
    <cfRule type="expression" dxfId="641" priority="41" stopIfTrue="1">
      <formula>NOT(H267="退園")</formula>
    </cfRule>
  </conditionalFormatting>
  <conditionalFormatting sqref="I268">
    <cfRule type="expression" dxfId="640" priority="40" stopIfTrue="1">
      <formula>NOT(H268="退園")</formula>
    </cfRule>
  </conditionalFormatting>
  <conditionalFormatting sqref="I269">
    <cfRule type="expression" dxfId="639" priority="39" stopIfTrue="1">
      <formula>NOT(H269="退園")</formula>
    </cfRule>
  </conditionalFormatting>
  <conditionalFormatting sqref="I270">
    <cfRule type="expression" dxfId="638" priority="38" stopIfTrue="1">
      <formula>NOT(H270="退園")</formula>
    </cfRule>
  </conditionalFormatting>
  <conditionalFormatting sqref="I271">
    <cfRule type="expression" dxfId="637" priority="37" stopIfTrue="1">
      <formula>NOT(H271="退園")</formula>
    </cfRule>
  </conditionalFormatting>
  <conditionalFormatting sqref="I272">
    <cfRule type="expression" dxfId="636" priority="36" stopIfTrue="1">
      <formula>NOT(H272="退園")</formula>
    </cfRule>
  </conditionalFormatting>
  <conditionalFormatting sqref="I273">
    <cfRule type="expression" dxfId="635" priority="35" stopIfTrue="1">
      <formula>NOT(H273="退園")</formula>
    </cfRule>
  </conditionalFormatting>
  <conditionalFormatting sqref="I274">
    <cfRule type="expression" dxfId="634" priority="34" stopIfTrue="1">
      <formula>NOT(H274="退園")</formula>
    </cfRule>
  </conditionalFormatting>
  <conditionalFormatting sqref="I275">
    <cfRule type="expression" dxfId="633" priority="33" stopIfTrue="1">
      <formula>NOT(H275="退園")</formula>
    </cfRule>
  </conditionalFormatting>
  <conditionalFormatting sqref="I276">
    <cfRule type="expression" dxfId="632" priority="32" stopIfTrue="1">
      <formula>NOT(H276="退園")</formula>
    </cfRule>
  </conditionalFormatting>
  <conditionalFormatting sqref="I277">
    <cfRule type="expression" dxfId="631" priority="31" stopIfTrue="1">
      <formula>NOT(H277="退園")</formula>
    </cfRule>
  </conditionalFormatting>
  <conditionalFormatting sqref="I278">
    <cfRule type="expression" dxfId="630" priority="30" stopIfTrue="1">
      <formula>NOT(H278="退園")</formula>
    </cfRule>
  </conditionalFormatting>
  <conditionalFormatting sqref="I279">
    <cfRule type="expression" dxfId="629" priority="29" stopIfTrue="1">
      <formula>NOT(H279="退園")</formula>
    </cfRule>
  </conditionalFormatting>
  <conditionalFormatting sqref="I280">
    <cfRule type="expression" dxfId="628" priority="28" stopIfTrue="1">
      <formula>NOT(H280="退園")</formula>
    </cfRule>
  </conditionalFormatting>
  <conditionalFormatting sqref="I281">
    <cfRule type="expression" dxfId="627" priority="27" stopIfTrue="1">
      <formula>NOT(H281="退園")</formula>
    </cfRule>
  </conditionalFormatting>
  <conditionalFormatting sqref="I282">
    <cfRule type="expression" dxfId="626" priority="26" stopIfTrue="1">
      <formula>NOT(H282="退園")</formula>
    </cfRule>
  </conditionalFormatting>
  <conditionalFormatting sqref="I283">
    <cfRule type="expression" dxfId="625" priority="25" stopIfTrue="1">
      <formula>NOT(H283="退園")</formula>
    </cfRule>
  </conditionalFormatting>
  <conditionalFormatting sqref="I284">
    <cfRule type="expression" dxfId="624" priority="24" stopIfTrue="1">
      <formula>NOT(H284="退園")</formula>
    </cfRule>
  </conditionalFormatting>
  <conditionalFormatting sqref="I285">
    <cfRule type="expression" dxfId="623" priority="23" stopIfTrue="1">
      <formula>NOT(H285="退園")</formula>
    </cfRule>
  </conditionalFormatting>
  <conditionalFormatting sqref="I286">
    <cfRule type="expression" dxfId="622" priority="22" stopIfTrue="1">
      <formula>NOT(H286="退園")</formula>
    </cfRule>
  </conditionalFormatting>
  <conditionalFormatting sqref="I287">
    <cfRule type="expression" dxfId="621" priority="21" stopIfTrue="1">
      <formula>NOT(H287="退園")</formula>
    </cfRule>
  </conditionalFormatting>
  <conditionalFormatting sqref="I288">
    <cfRule type="expression" dxfId="620" priority="20" stopIfTrue="1">
      <formula>NOT(H288="退園")</formula>
    </cfRule>
  </conditionalFormatting>
  <conditionalFormatting sqref="I289">
    <cfRule type="expression" dxfId="619" priority="19" stopIfTrue="1">
      <formula>NOT(H289="退園")</formula>
    </cfRule>
  </conditionalFormatting>
  <conditionalFormatting sqref="I290">
    <cfRule type="expression" dxfId="618" priority="18" stopIfTrue="1">
      <formula>NOT(H290="退園")</formula>
    </cfRule>
  </conditionalFormatting>
  <conditionalFormatting sqref="I291">
    <cfRule type="expression" dxfId="617" priority="17" stopIfTrue="1">
      <formula>NOT(H291="退園")</formula>
    </cfRule>
  </conditionalFormatting>
  <conditionalFormatting sqref="I292">
    <cfRule type="expression" dxfId="616" priority="16" stopIfTrue="1">
      <formula>NOT(H292="退園")</formula>
    </cfRule>
  </conditionalFormatting>
  <conditionalFormatting sqref="I293">
    <cfRule type="expression" dxfId="615" priority="15" stopIfTrue="1">
      <formula>NOT(H293="退園")</formula>
    </cfRule>
  </conditionalFormatting>
  <conditionalFormatting sqref="I294">
    <cfRule type="expression" dxfId="614" priority="14" stopIfTrue="1">
      <formula>NOT(H294="退園")</formula>
    </cfRule>
  </conditionalFormatting>
  <conditionalFormatting sqref="I295">
    <cfRule type="expression" dxfId="613" priority="13" stopIfTrue="1">
      <formula>NOT(H295="退園")</formula>
    </cfRule>
  </conditionalFormatting>
  <conditionalFormatting sqref="I296">
    <cfRule type="expression" dxfId="612" priority="12" stopIfTrue="1">
      <formula>NOT(H296="退園")</formula>
    </cfRule>
  </conditionalFormatting>
  <conditionalFormatting sqref="I297">
    <cfRule type="expression" dxfId="611" priority="11" stopIfTrue="1">
      <formula>NOT(H297="退園")</formula>
    </cfRule>
  </conditionalFormatting>
  <conditionalFormatting sqref="I298">
    <cfRule type="expression" dxfId="610" priority="10" stopIfTrue="1">
      <formula>NOT(H298="退園")</formula>
    </cfRule>
  </conditionalFormatting>
  <conditionalFormatting sqref="I299">
    <cfRule type="expression" dxfId="609" priority="9" stopIfTrue="1">
      <formula>NOT(H299="退園")</formula>
    </cfRule>
  </conditionalFormatting>
  <conditionalFormatting sqref="I300">
    <cfRule type="expression" dxfId="608" priority="8" stopIfTrue="1">
      <formula>NOT(H300="退園")</formula>
    </cfRule>
  </conditionalFormatting>
  <conditionalFormatting sqref="I301">
    <cfRule type="expression" dxfId="607" priority="7" stopIfTrue="1">
      <formula>NOT(H301="退園")</formula>
    </cfRule>
  </conditionalFormatting>
  <conditionalFormatting sqref="I302">
    <cfRule type="expression" dxfId="606" priority="6" stopIfTrue="1">
      <formula>NOT(H302="退園")</formula>
    </cfRule>
  </conditionalFormatting>
  <conditionalFormatting sqref="I303">
    <cfRule type="expression" dxfId="605" priority="5" stopIfTrue="1">
      <formula>NOT(H303="退園")</formula>
    </cfRule>
  </conditionalFormatting>
  <conditionalFormatting sqref="I304">
    <cfRule type="expression" dxfId="604" priority="4" stopIfTrue="1">
      <formula>NOT(H304="退園")</formula>
    </cfRule>
  </conditionalFormatting>
  <conditionalFormatting sqref="I305">
    <cfRule type="expression" dxfId="603" priority="3" stopIfTrue="1">
      <formula>NOT(H305="退園")</formula>
    </cfRule>
  </conditionalFormatting>
  <conditionalFormatting sqref="I306">
    <cfRule type="expression" dxfId="602" priority="2" stopIfTrue="1">
      <formula>NOT(H306="退園")</formula>
    </cfRule>
  </conditionalFormatting>
  <conditionalFormatting sqref="I307">
    <cfRule type="expression" dxfId="601" priority="1" stopIfTrue="1">
      <formula>NOT(H307="退園")</formula>
    </cfRule>
  </conditionalFormatting>
  <dataValidations count="2">
    <dataValidation type="list" errorStyle="information" showInputMessage="1" showErrorMessage="1" sqref="H8:H307">
      <formula1>"　,在園,退園,在園のまま市内へ転入,在園のまま市外へ転出,休園,復園,入園キャンセル,その他1（支給対象）,その他２（支給対象外）"</formula1>
    </dataValidation>
    <dataValidation type="date" errorStyle="information" operator="greaterThanOrEqual" allowBlank="1" showInputMessage="1" showErrorMessage="1" errorTitle="【日付形式で入力】" error="日付形式で入力してください。_x000a_例_x000a_令和２年９月１日_x000a_2020/9/1" sqref="F8:G307 D8:D307">
      <formula1>1</formula1>
    </dataValidation>
  </dataValidations>
  <pageMargins left="0.23622047244094491" right="0.23622047244094491" top="0.55118110236220474" bottom="0.35433070866141736" header="0.31496062992125984" footer="0.31496062992125984"/>
  <pageSetup paperSize="9" scale="41" fitToWidth="0" fitToHeight="0" orientation="landscape" r:id="rId1"/>
  <rowBreaks count="2" manualBreakCount="2">
    <brk id="273" min="1" max="16" man="1"/>
    <brk id="313" min="1"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1"/>
  <sheetViews>
    <sheetView showGridLines="0" view="pageBreakPreview" zoomScale="48" zoomScaleNormal="100" zoomScaleSheetLayoutView="48" workbookViewId="0">
      <pane xSplit="3" ySplit="7" topLeftCell="D259" activePane="bottomRight" state="frozen"/>
      <selection activeCell="BR47" sqref="BR47"/>
      <selection pane="topRight" activeCell="BR47" sqref="BR47"/>
      <selection pane="bottomLeft" activeCell="BR47" sqref="BR47"/>
      <selection pane="bottomRight" activeCell="R3" sqref="R3"/>
    </sheetView>
  </sheetViews>
  <sheetFormatPr defaultRowHeight="13.5"/>
  <cols>
    <col min="1" max="1" width="0.875" style="50" customWidth="1"/>
    <col min="2" max="2" width="8.5" style="50" customWidth="1"/>
    <col min="3" max="3" width="41.125" style="50" customWidth="1"/>
    <col min="4" max="4" width="24.875" style="50" customWidth="1"/>
    <col min="5" max="5" width="30.75" style="50" customWidth="1"/>
    <col min="6" max="7" width="24.875" style="76" bestFit="1" customWidth="1"/>
    <col min="8" max="8" width="14.75" style="50" customWidth="1"/>
    <col min="9" max="9" width="29" style="50" bestFit="1" customWidth="1"/>
    <col min="10" max="10" width="13.5" style="50" customWidth="1"/>
    <col min="11" max="11" width="11.625" style="50" customWidth="1"/>
    <col min="12" max="12" width="8.625" style="50" customWidth="1"/>
    <col min="13" max="16" width="11.625" style="50" customWidth="1"/>
    <col min="17" max="17" width="13.625" style="50" bestFit="1" customWidth="1"/>
    <col min="18" max="18" width="10.75" style="50" customWidth="1"/>
    <col min="19" max="19" width="9.75" style="50" customWidth="1"/>
    <col min="20" max="20" width="6" style="50" customWidth="1"/>
    <col min="21" max="21" width="23" style="50" customWidth="1"/>
    <col min="22" max="22" width="23.25" style="50" bestFit="1" customWidth="1"/>
    <col min="23" max="23" width="21.375" style="50" bestFit="1" customWidth="1"/>
    <col min="24" max="24" width="19.875" style="50" bestFit="1" customWidth="1"/>
    <col min="25" max="25" width="31.5" style="50" bestFit="1" customWidth="1"/>
    <col min="26" max="26" width="7.875" style="50" customWidth="1"/>
    <col min="27" max="27" width="9" style="50" customWidth="1"/>
    <col min="28" max="28" width="8.75" style="50" customWidth="1"/>
    <col min="29" max="16384" width="9" style="50"/>
  </cols>
  <sheetData>
    <row r="1" spans="1:27" ht="30" customHeight="1">
      <c r="A1" s="2"/>
      <c r="B1" s="14" t="s">
        <v>171</v>
      </c>
      <c r="C1" s="15"/>
      <c r="D1" s="15"/>
      <c r="E1" s="15"/>
      <c r="F1" s="15"/>
      <c r="G1" s="15"/>
      <c r="H1" s="15"/>
      <c r="I1" s="15"/>
      <c r="J1" s="15"/>
      <c r="K1" s="16"/>
      <c r="L1" s="16"/>
      <c r="M1" s="17" t="s">
        <v>7</v>
      </c>
      <c r="N1" s="387" t="str">
        <f>請求書!$W$32</f>
        <v>～</v>
      </c>
      <c r="O1" s="387"/>
      <c r="P1" s="387"/>
      <c r="Q1" s="18"/>
      <c r="R1" s="49">
        <v>45383</v>
      </c>
      <c r="S1" s="49">
        <v>45017</v>
      </c>
      <c r="T1" s="49"/>
      <c r="U1" s="49"/>
    </row>
    <row r="2" spans="1:27" ht="4.5" customHeight="1" thickBot="1">
      <c r="A2" s="2"/>
      <c r="B2" s="19"/>
      <c r="C2" s="20"/>
      <c r="D2" s="20"/>
      <c r="E2" s="20"/>
      <c r="F2" s="20"/>
      <c r="G2" s="20"/>
      <c r="H2" s="20"/>
      <c r="I2" s="20"/>
      <c r="J2" s="20"/>
      <c r="K2" s="20"/>
      <c r="L2" s="20"/>
      <c r="M2" s="20"/>
      <c r="N2" s="20"/>
      <c r="O2" s="20"/>
      <c r="P2" s="20"/>
      <c r="Q2" s="21"/>
    </row>
    <row r="3" spans="1:27" ht="25.5" customHeight="1">
      <c r="A3" s="2"/>
      <c r="B3" s="366" t="s">
        <v>2</v>
      </c>
      <c r="C3" s="369" t="s">
        <v>0</v>
      </c>
      <c r="D3" s="370"/>
      <c r="E3" s="370"/>
      <c r="F3" s="370"/>
      <c r="G3" s="370"/>
      <c r="H3" s="370"/>
      <c r="I3" s="370"/>
      <c r="J3" s="371"/>
      <c r="K3" s="372" t="s">
        <v>5</v>
      </c>
      <c r="L3" s="373"/>
      <c r="M3" s="374"/>
      <c r="N3" s="375" t="s">
        <v>34</v>
      </c>
      <c r="O3" s="373" t="s">
        <v>6</v>
      </c>
      <c r="P3" s="373" t="s">
        <v>11</v>
      </c>
      <c r="Q3" s="374" t="s">
        <v>108</v>
      </c>
      <c r="R3" s="49">
        <v>45747</v>
      </c>
      <c r="S3" s="49"/>
      <c r="T3" s="49"/>
      <c r="U3" s="49"/>
    </row>
    <row r="4" spans="1:27" ht="21" customHeight="1">
      <c r="A4" s="2"/>
      <c r="B4" s="367"/>
      <c r="C4" s="388" t="s">
        <v>1</v>
      </c>
      <c r="D4" s="378" t="s">
        <v>3</v>
      </c>
      <c r="E4" s="378" t="s">
        <v>9</v>
      </c>
      <c r="F4" s="378" t="s">
        <v>30</v>
      </c>
      <c r="G4" s="378" t="s">
        <v>8</v>
      </c>
      <c r="H4" s="378" t="s">
        <v>31</v>
      </c>
      <c r="I4" s="378" t="s">
        <v>125</v>
      </c>
      <c r="J4" s="381" t="s">
        <v>32</v>
      </c>
      <c r="K4" s="383" t="s">
        <v>150</v>
      </c>
      <c r="L4" s="378" t="s">
        <v>105</v>
      </c>
      <c r="M4" s="381" t="s">
        <v>149</v>
      </c>
      <c r="N4" s="376"/>
      <c r="O4" s="378"/>
      <c r="P4" s="378"/>
      <c r="Q4" s="381"/>
    </row>
    <row r="5" spans="1:27" ht="81" customHeight="1" thickBot="1">
      <c r="A5" s="2"/>
      <c r="B5" s="368"/>
      <c r="C5" s="389"/>
      <c r="D5" s="379"/>
      <c r="E5" s="379"/>
      <c r="F5" s="379"/>
      <c r="G5" s="379"/>
      <c r="H5" s="379"/>
      <c r="I5" s="380"/>
      <c r="J5" s="382"/>
      <c r="K5" s="384"/>
      <c r="L5" s="380"/>
      <c r="M5" s="382"/>
      <c r="N5" s="377"/>
      <c r="O5" s="379"/>
      <c r="P5" s="380"/>
      <c r="Q5" s="386"/>
      <c r="V5" s="51">
        <f>COUNTIF($H$8:$H$307,"休園")</f>
        <v>0</v>
      </c>
      <c r="W5" s="51">
        <f>COUNTIF($H$8:$H$307,"復園")</f>
        <v>0</v>
      </c>
      <c r="X5" s="51">
        <f>COUNTIF($H$8:$H$307,"復園")</f>
        <v>0</v>
      </c>
      <c r="Y5" s="51">
        <f>COUNTIF($H$8:$H$307,"その他1（支給対象）")</f>
        <v>0</v>
      </c>
    </row>
    <row r="6" spans="1:27" ht="24" customHeight="1" thickBot="1">
      <c r="A6" s="3"/>
      <c r="B6" s="22" t="s">
        <v>22</v>
      </c>
      <c r="C6" s="23" t="s">
        <v>23</v>
      </c>
      <c r="D6" s="24" t="s">
        <v>24</v>
      </c>
      <c r="E6" s="24" t="s">
        <v>25</v>
      </c>
      <c r="F6" s="24" t="s">
        <v>26</v>
      </c>
      <c r="G6" s="25" t="s">
        <v>114</v>
      </c>
      <c r="H6" s="24" t="s">
        <v>115</v>
      </c>
      <c r="I6" s="24" t="s">
        <v>116</v>
      </c>
      <c r="J6" s="26" t="s">
        <v>117</v>
      </c>
      <c r="K6" s="27" t="s">
        <v>112</v>
      </c>
      <c r="L6" s="25" t="s">
        <v>113</v>
      </c>
      <c r="M6" s="28" t="s">
        <v>118</v>
      </c>
      <c r="N6" s="27" t="s">
        <v>119</v>
      </c>
      <c r="O6" s="24" t="s">
        <v>37</v>
      </c>
      <c r="P6" s="24" t="s">
        <v>38</v>
      </c>
      <c r="Q6" s="29" t="s">
        <v>121</v>
      </c>
      <c r="R6" s="51" t="s">
        <v>89</v>
      </c>
      <c r="S6" s="51"/>
      <c r="T6" s="51"/>
      <c r="U6" s="51"/>
      <c r="V6" s="52" t="str">
        <f>IF($V$5&gt;0,"☆入力箇所☆","")</f>
        <v/>
      </c>
      <c r="W6" s="52" t="str">
        <f>IF($W$5&gt;0,"○入力箇所○","")</f>
        <v/>
      </c>
      <c r="X6" s="52" t="str">
        <f>IF($X$5&gt;0,"復園を選択した場合の在園月数","")</f>
        <v/>
      </c>
      <c r="Y6" s="52" t="str">
        <f>IF($Y$5&gt;0,"■入力箇所■","")</f>
        <v/>
      </c>
      <c r="Z6" s="51" t="s">
        <v>103</v>
      </c>
    </row>
    <row r="7" spans="1:27" ht="24" customHeight="1" thickBot="1">
      <c r="A7" s="3"/>
      <c r="B7" s="30" t="s">
        <v>13</v>
      </c>
      <c r="C7" s="31" t="s">
        <v>12</v>
      </c>
      <c r="D7" s="32" t="s">
        <v>12</v>
      </c>
      <c r="E7" s="32" t="s">
        <v>12</v>
      </c>
      <c r="F7" s="33" t="s">
        <v>12</v>
      </c>
      <c r="G7" s="33" t="s">
        <v>36</v>
      </c>
      <c r="H7" s="32" t="s">
        <v>12</v>
      </c>
      <c r="I7" s="32" t="s">
        <v>36</v>
      </c>
      <c r="J7" s="34" t="s">
        <v>13</v>
      </c>
      <c r="K7" s="35" t="s">
        <v>14</v>
      </c>
      <c r="L7" s="36" t="s">
        <v>14</v>
      </c>
      <c r="M7" s="34" t="s">
        <v>13</v>
      </c>
      <c r="N7" s="35" t="s">
        <v>12</v>
      </c>
      <c r="O7" s="32" t="s">
        <v>13</v>
      </c>
      <c r="P7" s="36" t="s">
        <v>13</v>
      </c>
      <c r="Q7" s="37" t="s">
        <v>13</v>
      </c>
      <c r="R7" s="70"/>
      <c r="S7" s="71"/>
      <c r="T7" s="72" t="s">
        <v>10</v>
      </c>
      <c r="U7" s="72" t="s">
        <v>137</v>
      </c>
      <c r="V7" s="171" t="s">
        <v>94</v>
      </c>
      <c r="W7" s="172" t="s">
        <v>96</v>
      </c>
      <c r="X7" s="53" t="s">
        <v>98</v>
      </c>
      <c r="Y7" s="170" t="s">
        <v>90</v>
      </c>
      <c r="Z7" s="385" t="s">
        <v>137</v>
      </c>
      <c r="AA7" s="385"/>
    </row>
    <row r="8" spans="1:27" s="100" customFormat="1" ht="39" customHeight="1" thickTop="1">
      <c r="A8" s="3"/>
      <c r="B8" s="73">
        <v>1</v>
      </c>
      <c r="C8" s="59"/>
      <c r="D8" s="4"/>
      <c r="E8" s="5"/>
      <c r="F8" s="4"/>
      <c r="G8" s="4"/>
      <c r="H8" s="5" t="s">
        <v>141</v>
      </c>
      <c r="I8" s="9"/>
      <c r="J8" s="69" t="b">
        <f>IF(OR(H8="在園",H8="在園のまま市内へ転入",H8="復園",H8="その他1（支給対象）"),"対象",IF(OR(H8="退園",H8="在園のまま市外へ転出",H8="休園",H8="入園キャンセル",H8="その他２（支給対象外）"),"対象外"))</f>
        <v>0</v>
      </c>
      <c r="K8" s="12"/>
      <c r="L8" s="40" t="str">
        <f>IF(SUM(T8:U8,X8,Y8:Y8)=0,"",SUM(T8:U8,X8,Y8:Y8))</f>
        <v/>
      </c>
      <c r="M8" s="41" t="str">
        <f>IF(L8="","",ROUNDDOWN(K8/L8,0))</f>
        <v/>
      </c>
      <c r="N8" s="6"/>
      <c r="O8" s="44">
        <f>SUM(M8:N8)</f>
        <v>0</v>
      </c>
      <c r="P8" s="44">
        <v>25700</v>
      </c>
      <c r="Q8" s="41">
        <f>IF(J8="対象",IF(O8&gt;P8,P8,O8),0)</f>
        <v>0</v>
      </c>
      <c r="R8" s="54" t="str">
        <f>IF(H8="在園",(YEAR($R$3)-YEAR(F8))*12+MONTH($R$3)-MONTH(F8)+1,"")</f>
        <v/>
      </c>
      <c r="S8" s="55" t="str">
        <f>IF(R8&gt;12,"",R8)</f>
        <v/>
      </c>
      <c r="T8" s="55" t="str">
        <f>IF(H8="在園",IF(R8&gt;12,12,R8),"")</f>
        <v/>
      </c>
      <c r="U8" s="56" t="str">
        <f>IF(H8="在園のまま市内へ転入",AA8,"")</f>
        <v/>
      </c>
      <c r="V8" s="7"/>
      <c r="W8" s="8"/>
      <c r="X8" s="57" t="str">
        <f>IF(AND(OR(H8="休園",H8="復園"),SUM(V8+W8)&gt;0),SUM(V8+W8),"")</f>
        <v/>
      </c>
      <c r="Y8" s="7"/>
      <c r="Z8" s="58" t="str">
        <f>IF(H8="在園のまま市内へ転入",(YEAR($R$3)-YEAR(G8))*12+MONTH($R$3)-MONTH(G8)+1,"")</f>
        <v/>
      </c>
      <c r="AA8" s="58">
        <f>IF(Z8&gt;12,12,Z8)</f>
        <v>12</v>
      </c>
    </row>
    <row r="9" spans="1:27" s="100" customFormat="1" ht="39" customHeight="1">
      <c r="A9" s="3"/>
      <c r="B9" s="74">
        <v>2</v>
      </c>
      <c r="C9" s="60"/>
      <c r="D9" s="11"/>
      <c r="E9" s="10"/>
      <c r="F9" s="11"/>
      <c r="G9" s="11"/>
      <c r="H9" s="61"/>
      <c r="I9" s="11"/>
      <c r="J9" s="38" t="b">
        <f>IF(OR(H9="在園",H9="在園のまま市内へ転入",H9="復園",H9="その他1（支給対象）"),"対象",IF(OR(H9="退園",H9="在園のまま市外へ転出",H9="休園",H9="入園キャンセル",H9="その他２（支給対象外）"),"対象外"))</f>
        <v>0</v>
      </c>
      <c r="K9" s="67"/>
      <c r="L9" s="42" t="str">
        <f t="shared" ref="L9:L72" si="0">IF(SUM(T9:U9,X9,Y9:Y9)=0,"",SUM(T9:U9,X9,Y9:Y9))</f>
        <v/>
      </c>
      <c r="M9" s="41" t="str">
        <f t="shared" ref="M9:M72" si="1">IF(L9="","",ROUNDDOWN(K9/L9,0))</f>
        <v/>
      </c>
      <c r="N9" s="13"/>
      <c r="O9" s="45">
        <f t="shared" ref="O9:O72" si="2">SUM(M9:N9)</f>
        <v>0</v>
      </c>
      <c r="P9" s="45">
        <v>25700</v>
      </c>
      <c r="Q9" s="46">
        <f t="shared" ref="Q9:Q72" si="3">IF(J9="対象",IF(O9&gt;P9,P9,O9),0)</f>
        <v>0</v>
      </c>
      <c r="R9" s="54" t="str">
        <f t="shared" ref="R9:R72" si="4">IF(H9="在園",(YEAR($R$3)-YEAR(F9))*12+MONTH($R$3)-MONTH(F9)+1,"")</f>
        <v/>
      </c>
      <c r="S9" s="55" t="str">
        <f t="shared" ref="S9:S72" si="5">IF(R9&gt;12,"",R9)</f>
        <v/>
      </c>
      <c r="T9" s="55" t="str">
        <f t="shared" ref="T9:T72" si="6">IF(H9="在園",IF(R9&gt;12,12,R9),"")</f>
        <v/>
      </c>
      <c r="U9" s="56" t="str">
        <f t="shared" ref="U9:U72" si="7">IF(H9="在園のまま市内へ転入",AA9,"")</f>
        <v/>
      </c>
      <c r="V9" s="7"/>
      <c r="W9" s="8"/>
      <c r="X9" s="57" t="str">
        <f>IF(AND(OR(H9="休園",H9="復園"),SUM(V9+W9)&gt;0),SUM(V9+W9),"")</f>
        <v/>
      </c>
      <c r="Y9" s="7"/>
      <c r="Z9" s="58" t="str">
        <f t="shared" ref="Z9:Z72" si="8">IF(H9="在園のまま市内へ転入",(YEAR($R$3)-YEAR(G9))*12+MONTH($R$3)-MONTH(G9)+1,"")</f>
        <v/>
      </c>
      <c r="AA9" s="58">
        <f t="shared" ref="AA9:AA72" si="9">IF(Z9&gt;12,12,Z9)</f>
        <v>12</v>
      </c>
    </row>
    <row r="10" spans="1:27" s="100" customFormat="1" ht="39" customHeight="1">
      <c r="A10" s="3"/>
      <c r="B10" s="74">
        <v>3</v>
      </c>
      <c r="C10" s="60"/>
      <c r="D10" s="11"/>
      <c r="E10" s="10"/>
      <c r="F10" s="11"/>
      <c r="G10" s="11"/>
      <c r="H10" s="61"/>
      <c r="I10" s="11"/>
      <c r="J10" s="38" t="b">
        <f t="shared" ref="J10:J73" si="10">IF(OR(H10="在園",H10="在園のまま市内へ転入",H10="復園",H10="その他1（支給対象）"),"対象",IF(OR(H10="退園",H10="在園のまま市外へ転出",H10="休園",H10="入園キャンセル",H10="その他２（支給対象外）"),"対象外"))</f>
        <v>0</v>
      </c>
      <c r="K10" s="67"/>
      <c r="L10" s="42" t="str">
        <f t="shared" si="0"/>
        <v/>
      </c>
      <c r="M10" s="41" t="str">
        <f t="shared" si="1"/>
        <v/>
      </c>
      <c r="N10" s="13"/>
      <c r="O10" s="45">
        <f t="shared" si="2"/>
        <v>0</v>
      </c>
      <c r="P10" s="45">
        <v>25700</v>
      </c>
      <c r="Q10" s="46">
        <f t="shared" si="3"/>
        <v>0</v>
      </c>
      <c r="R10" s="54" t="str">
        <f t="shared" si="4"/>
        <v/>
      </c>
      <c r="S10" s="55" t="str">
        <f t="shared" si="5"/>
        <v/>
      </c>
      <c r="T10" s="55" t="str">
        <f t="shared" si="6"/>
        <v/>
      </c>
      <c r="U10" s="56" t="str">
        <f t="shared" si="7"/>
        <v/>
      </c>
      <c r="V10" s="7"/>
      <c r="W10" s="8"/>
      <c r="X10" s="57" t="str">
        <f t="shared" ref="X10:X72" si="11">IF(AND(OR(H10="休園",H10="復園"),SUM(V10+W10)&gt;0),SUM(V10+W10),"")</f>
        <v/>
      </c>
      <c r="Y10" s="7"/>
      <c r="Z10" s="58" t="str">
        <f t="shared" si="8"/>
        <v/>
      </c>
      <c r="AA10" s="58">
        <f t="shared" si="9"/>
        <v>12</v>
      </c>
    </row>
    <row r="11" spans="1:27" s="100" customFormat="1" ht="39" customHeight="1">
      <c r="A11" s="3"/>
      <c r="B11" s="74">
        <v>4</v>
      </c>
      <c r="C11" s="60"/>
      <c r="D11" s="11"/>
      <c r="E11" s="10"/>
      <c r="F11" s="11"/>
      <c r="G11" s="11"/>
      <c r="H11" s="61"/>
      <c r="I11" s="11"/>
      <c r="J11" s="38" t="b">
        <f t="shared" si="10"/>
        <v>0</v>
      </c>
      <c r="K11" s="67"/>
      <c r="L11" s="42" t="str">
        <f t="shared" si="0"/>
        <v/>
      </c>
      <c r="M11" s="41" t="str">
        <f t="shared" si="1"/>
        <v/>
      </c>
      <c r="N11" s="13"/>
      <c r="O11" s="45">
        <f t="shared" si="2"/>
        <v>0</v>
      </c>
      <c r="P11" s="45">
        <v>25700</v>
      </c>
      <c r="Q11" s="46">
        <f t="shared" si="3"/>
        <v>0</v>
      </c>
      <c r="R11" s="54" t="str">
        <f t="shared" si="4"/>
        <v/>
      </c>
      <c r="S11" s="55" t="str">
        <f t="shared" si="5"/>
        <v/>
      </c>
      <c r="T11" s="55" t="str">
        <f t="shared" si="6"/>
        <v/>
      </c>
      <c r="U11" s="56" t="str">
        <f t="shared" si="7"/>
        <v/>
      </c>
      <c r="V11" s="7"/>
      <c r="W11" s="8"/>
      <c r="X11" s="57" t="str">
        <f t="shared" si="11"/>
        <v/>
      </c>
      <c r="Y11" s="7"/>
      <c r="Z11" s="58" t="str">
        <f t="shared" si="8"/>
        <v/>
      </c>
      <c r="AA11" s="58">
        <f t="shared" si="9"/>
        <v>12</v>
      </c>
    </row>
    <row r="12" spans="1:27" s="100" customFormat="1" ht="39" customHeight="1">
      <c r="A12" s="3"/>
      <c r="B12" s="74">
        <v>5</v>
      </c>
      <c r="C12" s="60"/>
      <c r="D12" s="11"/>
      <c r="E12" s="10"/>
      <c r="F12" s="11"/>
      <c r="G12" s="11"/>
      <c r="H12" s="61"/>
      <c r="I12" s="11"/>
      <c r="J12" s="38" t="b">
        <f t="shared" si="10"/>
        <v>0</v>
      </c>
      <c r="K12" s="67"/>
      <c r="L12" s="42" t="str">
        <f t="shared" si="0"/>
        <v/>
      </c>
      <c r="M12" s="41" t="str">
        <f t="shared" si="1"/>
        <v/>
      </c>
      <c r="N12" s="13"/>
      <c r="O12" s="45">
        <f t="shared" si="2"/>
        <v>0</v>
      </c>
      <c r="P12" s="45">
        <v>25700</v>
      </c>
      <c r="Q12" s="46">
        <f t="shared" si="3"/>
        <v>0</v>
      </c>
      <c r="R12" s="54" t="str">
        <f t="shared" si="4"/>
        <v/>
      </c>
      <c r="S12" s="55" t="str">
        <f t="shared" si="5"/>
        <v/>
      </c>
      <c r="T12" s="55" t="str">
        <f t="shared" si="6"/>
        <v/>
      </c>
      <c r="U12" s="56" t="str">
        <f t="shared" si="7"/>
        <v/>
      </c>
      <c r="V12" s="7"/>
      <c r="W12" s="8"/>
      <c r="X12" s="57" t="str">
        <f t="shared" si="11"/>
        <v/>
      </c>
      <c r="Y12" s="7"/>
      <c r="Z12" s="58" t="str">
        <f t="shared" si="8"/>
        <v/>
      </c>
      <c r="AA12" s="58">
        <f t="shared" si="9"/>
        <v>12</v>
      </c>
    </row>
    <row r="13" spans="1:27" s="100" customFormat="1" ht="39" customHeight="1">
      <c r="A13" s="3"/>
      <c r="B13" s="74">
        <v>6</v>
      </c>
      <c r="C13" s="60"/>
      <c r="D13" s="11"/>
      <c r="E13" s="10"/>
      <c r="F13" s="11"/>
      <c r="G13" s="11"/>
      <c r="H13" s="61"/>
      <c r="I13" s="11"/>
      <c r="J13" s="38" t="b">
        <f t="shared" si="10"/>
        <v>0</v>
      </c>
      <c r="K13" s="67"/>
      <c r="L13" s="42" t="str">
        <f t="shared" si="0"/>
        <v/>
      </c>
      <c r="M13" s="41" t="str">
        <f t="shared" si="1"/>
        <v/>
      </c>
      <c r="N13" s="13"/>
      <c r="O13" s="45">
        <f t="shared" si="2"/>
        <v>0</v>
      </c>
      <c r="P13" s="45">
        <v>25700</v>
      </c>
      <c r="Q13" s="46">
        <f t="shared" si="3"/>
        <v>0</v>
      </c>
      <c r="R13" s="54" t="str">
        <f t="shared" si="4"/>
        <v/>
      </c>
      <c r="S13" s="55" t="str">
        <f t="shared" si="5"/>
        <v/>
      </c>
      <c r="T13" s="55" t="str">
        <f t="shared" si="6"/>
        <v/>
      </c>
      <c r="U13" s="56" t="str">
        <f t="shared" si="7"/>
        <v/>
      </c>
      <c r="V13" s="7"/>
      <c r="W13" s="8"/>
      <c r="X13" s="57" t="str">
        <f t="shared" si="11"/>
        <v/>
      </c>
      <c r="Y13" s="7"/>
      <c r="Z13" s="58" t="str">
        <f t="shared" si="8"/>
        <v/>
      </c>
      <c r="AA13" s="58">
        <f t="shared" si="9"/>
        <v>12</v>
      </c>
    </row>
    <row r="14" spans="1:27" s="100" customFormat="1" ht="39" customHeight="1">
      <c r="A14" s="3"/>
      <c r="B14" s="74">
        <v>7</v>
      </c>
      <c r="C14" s="60"/>
      <c r="D14" s="11"/>
      <c r="E14" s="10"/>
      <c r="F14" s="11"/>
      <c r="G14" s="11"/>
      <c r="H14" s="61"/>
      <c r="I14" s="11"/>
      <c r="J14" s="38" t="b">
        <f t="shared" si="10"/>
        <v>0</v>
      </c>
      <c r="K14" s="67"/>
      <c r="L14" s="42" t="str">
        <f t="shared" si="0"/>
        <v/>
      </c>
      <c r="M14" s="41" t="str">
        <f t="shared" si="1"/>
        <v/>
      </c>
      <c r="N14" s="13"/>
      <c r="O14" s="45">
        <f t="shared" si="2"/>
        <v>0</v>
      </c>
      <c r="P14" s="45">
        <v>25700</v>
      </c>
      <c r="Q14" s="46">
        <f t="shared" si="3"/>
        <v>0</v>
      </c>
      <c r="R14" s="54" t="str">
        <f t="shared" si="4"/>
        <v/>
      </c>
      <c r="S14" s="55" t="str">
        <f t="shared" si="5"/>
        <v/>
      </c>
      <c r="T14" s="55" t="str">
        <f t="shared" si="6"/>
        <v/>
      </c>
      <c r="U14" s="56" t="str">
        <f t="shared" si="7"/>
        <v/>
      </c>
      <c r="V14" s="7"/>
      <c r="W14" s="8"/>
      <c r="X14" s="57" t="str">
        <f t="shared" si="11"/>
        <v/>
      </c>
      <c r="Y14" s="7"/>
      <c r="Z14" s="58" t="str">
        <f t="shared" si="8"/>
        <v/>
      </c>
      <c r="AA14" s="58">
        <f t="shared" si="9"/>
        <v>12</v>
      </c>
    </row>
    <row r="15" spans="1:27" s="100" customFormat="1" ht="39" customHeight="1">
      <c r="A15" s="3"/>
      <c r="B15" s="74">
        <v>8</v>
      </c>
      <c r="C15" s="60"/>
      <c r="D15" s="11"/>
      <c r="E15" s="10"/>
      <c r="F15" s="11"/>
      <c r="G15" s="11"/>
      <c r="H15" s="61"/>
      <c r="I15" s="11"/>
      <c r="J15" s="38" t="b">
        <f t="shared" si="10"/>
        <v>0</v>
      </c>
      <c r="K15" s="67"/>
      <c r="L15" s="42" t="str">
        <f t="shared" si="0"/>
        <v/>
      </c>
      <c r="M15" s="41" t="str">
        <f t="shared" si="1"/>
        <v/>
      </c>
      <c r="N15" s="13"/>
      <c r="O15" s="45">
        <f t="shared" si="2"/>
        <v>0</v>
      </c>
      <c r="P15" s="45">
        <v>25700</v>
      </c>
      <c r="Q15" s="46">
        <f t="shared" si="3"/>
        <v>0</v>
      </c>
      <c r="R15" s="54" t="str">
        <f t="shared" si="4"/>
        <v/>
      </c>
      <c r="S15" s="55" t="str">
        <f t="shared" si="5"/>
        <v/>
      </c>
      <c r="T15" s="55" t="str">
        <f t="shared" si="6"/>
        <v/>
      </c>
      <c r="U15" s="56" t="str">
        <f t="shared" si="7"/>
        <v/>
      </c>
      <c r="V15" s="7"/>
      <c r="W15" s="8"/>
      <c r="X15" s="57" t="str">
        <f t="shared" si="11"/>
        <v/>
      </c>
      <c r="Y15" s="7"/>
      <c r="Z15" s="58" t="str">
        <f t="shared" si="8"/>
        <v/>
      </c>
      <c r="AA15" s="58">
        <f t="shared" si="9"/>
        <v>12</v>
      </c>
    </row>
    <row r="16" spans="1:27" s="100" customFormat="1" ht="39" customHeight="1">
      <c r="A16" s="3"/>
      <c r="B16" s="74">
        <v>9</v>
      </c>
      <c r="C16" s="60"/>
      <c r="D16" s="11"/>
      <c r="E16" s="10"/>
      <c r="F16" s="11"/>
      <c r="G16" s="11"/>
      <c r="H16" s="61"/>
      <c r="I16" s="11"/>
      <c r="J16" s="38" t="b">
        <f t="shared" si="10"/>
        <v>0</v>
      </c>
      <c r="K16" s="67"/>
      <c r="L16" s="42" t="str">
        <f t="shared" si="0"/>
        <v/>
      </c>
      <c r="M16" s="41" t="str">
        <f t="shared" si="1"/>
        <v/>
      </c>
      <c r="N16" s="13"/>
      <c r="O16" s="45">
        <f t="shared" si="2"/>
        <v>0</v>
      </c>
      <c r="P16" s="45">
        <v>25700</v>
      </c>
      <c r="Q16" s="46">
        <f t="shared" si="3"/>
        <v>0</v>
      </c>
      <c r="R16" s="54" t="str">
        <f t="shared" si="4"/>
        <v/>
      </c>
      <c r="S16" s="55" t="str">
        <f t="shared" si="5"/>
        <v/>
      </c>
      <c r="T16" s="55" t="str">
        <f t="shared" si="6"/>
        <v/>
      </c>
      <c r="U16" s="56" t="str">
        <f t="shared" si="7"/>
        <v/>
      </c>
      <c r="V16" s="7"/>
      <c r="W16" s="8"/>
      <c r="X16" s="57" t="str">
        <f t="shared" si="11"/>
        <v/>
      </c>
      <c r="Y16" s="7"/>
      <c r="Z16" s="58" t="str">
        <f t="shared" si="8"/>
        <v/>
      </c>
      <c r="AA16" s="58">
        <f t="shared" si="9"/>
        <v>12</v>
      </c>
    </row>
    <row r="17" spans="1:27" s="100" customFormat="1" ht="39" customHeight="1">
      <c r="A17" s="3"/>
      <c r="B17" s="74">
        <v>10</v>
      </c>
      <c r="C17" s="60"/>
      <c r="D17" s="11"/>
      <c r="E17" s="10"/>
      <c r="F17" s="11"/>
      <c r="G17" s="11"/>
      <c r="H17" s="61"/>
      <c r="I17" s="11"/>
      <c r="J17" s="38" t="b">
        <f t="shared" si="10"/>
        <v>0</v>
      </c>
      <c r="K17" s="67"/>
      <c r="L17" s="42" t="str">
        <f t="shared" si="0"/>
        <v/>
      </c>
      <c r="M17" s="41" t="str">
        <f t="shared" si="1"/>
        <v/>
      </c>
      <c r="N17" s="13"/>
      <c r="O17" s="45">
        <f t="shared" si="2"/>
        <v>0</v>
      </c>
      <c r="P17" s="45">
        <v>25700</v>
      </c>
      <c r="Q17" s="46">
        <f t="shared" si="3"/>
        <v>0</v>
      </c>
      <c r="R17" s="54" t="str">
        <f t="shared" si="4"/>
        <v/>
      </c>
      <c r="S17" s="55" t="str">
        <f t="shared" si="5"/>
        <v/>
      </c>
      <c r="T17" s="55" t="str">
        <f t="shared" si="6"/>
        <v/>
      </c>
      <c r="U17" s="56" t="str">
        <f t="shared" si="7"/>
        <v/>
      </c>
      <c r="V17" s="7"/>
      <c r="W17" s="8"/>
      <c r="X17" s="57" t="str">
        <f t="shared" si="11"/>
        <v/>
      </c>
      <c r="Y17" s="7"/>
      <c r="Z17" s="58" t="str">
        <f t="shared" si="8"/>
        <v/>
      </c>
      <c r="AA17" s="58">
        <f t="shared" si="9"/>
        <v>12</v>
      </c>
    </row>
    <row r="18" spans="1:27" s="100" customFormat="1" ht="39" customHeight="1">
      <c r="A18" s="3"/>
      <c r="B18" s="74">
        <v>11</v>
      </c>
      <c r="C18" s="60"/>
      <c r="D18" s="11"/>
      <c r="E18" s="10"/>
      <c r="F18" s="11"/>
      <c r="G18" s="11"/>
      <c r="H18" s="61"/>
      <c r="I18" s="11"/>
      <c r="J18" s="38" t="b">
        <f t="shared" si="10"/>
        <v>0</v>
      </c>
      <c r="K18" s="67"/>
      <c r="L18" s="42" t="str">
        <f t="shared" si="0"/>
        <v/>
      </c>
      <c r="M18" s="41" t="str">
        <f t="shared" si="1"/>
        <v/>
      </c>
      <c r="N18" s="13"/>
      <c r="O18" s="45">
        <f t="shared" si="2"/>
        <v>0</v>
      </c>
      <c r="P18" s="45">
        <v>25700</v>
      </c>
      <c r="Q18" s="46">
        <f t="shared" si="3"/>
        <v>0</v>
      </c>
      <c r="R18" s="54" t="str">
        <f t="shared" si="4"/>
        <v/>
      </c>
      <c r="S18" s="55" t="str">
        <f t="shared" si="5"/>
        <v/>
      </c>
      <c r="T18" s="55" t="str">
        <f t="shared" si="6"/>
        <v/>
      </c>
      <c r="U18" s="56" t="str">
        <f t="shared" si="7"/>
        <v/>
      </c>
      <c r="V18" s="7"/>
      <c r="W18" s="8"/>
      <c r="X18" s="57" t="str">
        <f t="shared" si="11"/>
        <v/>
      </c>
      <c r="Y18" s="7"/>
      <c r="Z18" s="58" t="str">
        <f t="shared" si="8"/>
        <v/>
      </c>
      <c r="AA18" s="58">
        <f t="shared" si="9"/>
        <v>12</v>
      </c>
    </row>
    <row r="19" spans="1:27" s="100" customFormat="1" ht="39" customHeight="1">
      <c r="A19" s="3"/>
      <c r="B19" s="74">
        <v>12</v>
      </c>
      <c r="C19" s="60"/>
      <c r="D19" s="11"/>
      <c r="E19" s="10"/>
      <c r="F19" s="11"/>
      <c r="G19" s="11"/>
      <c r="H19" s="61"/>
      <c r="I19" s="11"/>
      <c r="J19" s="38" t="b">
        <f t="shared" si="10"/>
        <v>0</v>
      </c>
      <c r="K19" s="67"/>
      <c r="L19" s="42" t="str">
        <f t="shared" si="0"/>
        <v/>
      </c>
      <c r="M19" s="41" t="str">
        <f t="shared" si="1"/>
        <v/>
      </c>
      <c r="N19" s="13"/>
      <c r="O19" s="45">
        <f t="shared" si="2"/>
        <v>0</v>
      </c>
      <c r="P19" s="45">
        <v>25700</v>
      </c>
      <c r="Q19" s="46">
        <f t="shared" si="3"/>
        <v>0</v>
      </c>
      <c r="R19" s="54" t="str">
        <f t="shared" si="4"/>
        <v/>
      </c>
      <c r="S19" s="55" t="str">
        <f t="shared" si="5"/>
        <v/>
      </c>
      <c r="T19" s="55" t="str">
        <f t="shared" si="6"/>
        <v/>
      </c>
      <c r="U19" s="56" t="str">
        <f t="shared" si="7"/>
        <v/>
      </c>
      <c r="V19" s="7"/>
      <c r="W19" s="8"/>
      <c r="X19" s="57" t="str">
        <f t="shared" si="11"/>
        <v/>
      </c>
      <c r="Y19" s="7"/>
      <c r="Z19" s="58" t="str">
        <f t="shared" si="8"/>
        <v/>
      </c>
      <c r="AA19" s="58">
        <f t="shared" si="9"/>
        <v>12</v>
      </c>
    </row>
    <row r="20" spans="1:27" s="100" customFormat="1" ht="39" customHeight="1">
      <c r="A20" s="3"/>
      <c r="B20" s="74">
        <v>13</v>
      </c>
      <c r="C20" s="60"/>
      <c r="D20" s="11"/>
      <c r="E20" s="10"/>
      <c r="F20" s="11"/>
      <c r="G20" s="11"/>
      <c r="H20" s="61"/>
      <c r="I20" s="11"/>
      <c r="J20" s="38" t="b">
        <f t="shared" si="10"/>
        <v>0</v>
      </c>
      <c r="K20" s="67"/>
      <c r="L20" s="42" t="str">
        <f t="shared" si="0"/>
        <v/>
      </c>
      <c r="M20" s="41" t="str">
        <f t="shared" si="1"/>
        <v/>
      </c>
      <c r="N20" s="13"/>
      <c r="O20" s="45">
        <f t="shared" si="2"/>
        <v>0</v>
      </c>
      <c r="P20" s="45">
        <v>25700</v>
      </c>
      <c r="Q20" s="46">
        <f t="shared" si="3"/>
        <v>0</v>
      </c>
      <c r="R20" s="54" t="str">
        <f t="shared" si="4"/>
        <v/>
      </c>
      <c r="S20" s="55" t="str">
        <f t="shared" si="5"/>
        <v/>
      </c>
      <c r="T20" s="55" t="str">
        <f t="shared" si="6"/>
        <v/>
      </c>
      <c r="U20" s="56" t="str">
        <f t="shared" si="7"/>
        <v/>
      </c>
      <c r="V20" s="7"/>
      <c r="W20" s="8"/>
      <c r="X20" s="57" t="str">
        <f t="shared" si="11"/>
        <v/>
      </c>
      <c r="Y20" s="7"/>
      <c r="Z20" s="58" t="str">
        <f t="shared" si="8"/>
        <v/>
      </c>
      <c r="AA20" s="58">
        <f t="shared" si="9"/>
        <v>12</v>
      </c>
    </row>
    <row r="21" spans="1:27" s="100" customFormat="1" ht="39" customHeight="1">
      <c r="A21" s="3"/>
      <c r="B21" s="74">
        <v>14</v>
      </c>
      <c r="C21" s="60"/>
      <c r="D21" s="11"/>
      <c r="E21" s="10"/>
      <c r="F21" s="11"/>
      <c r="G21" s="11"/>
      <c r="H21" s="61"/>
      <c r="I21" s="11"/>
      <c r="J21" s="38" t="b">
        <f t="shared" si="10"/>
        <v>0</v>
      </c>
      <c r="K21" s="67"/>
      <c r="L21" s="42" t="str">
        <f t="shared" si="0"/>
        <v/>
      </c>
      <c r="M21" s="41" t="str">
        <f t="shared" si="1"/>
        <v/>
      </c>
      <c r="N21" s="13"/>
      <c r="O21" s="45">
        <f t="shared" si="2"/>
        <v>0</v>
      </c>
      <c r="P21" s="45">
        <v>25700</v>
      </c>
      <c r="Q21" s="46">
        <f t="shared" si="3"/>
        <v>0</v>
      </c>
      <c r="R21" s="54" t="str">
        <f t="shared" si="4"/>
        <v/>
      </c>
      <c r="S21" s="55" t="str">
        <f t="shared" si="5"/>
        <v/>
      </c>
      <c r="T21" s="55" t="str">
        <f t="shared" si="6"/>
        <v/>
      </c>
      <c r="U21" s="56" t="str">
        <f t="shared" si="7"/>
        <v/>
      </c>
      <c r="V21" s="7"/>
      <c r="W21" s="8"/>
      <c r="X21" s="57" t="str">
        <f t="shared" si="11"/>
        <v/>
      </c>
      <c r="Y21" s="7"/>
      <c r="Z21" s="58" t="str">
        <f t="shared" si="8"/>
        <v/>
      </c>
      <c r="AA21" s="58">
        <f t="shared" si="9"/>
        <v>12</v>
      </c>
    </row>
    <row r="22" spans="1:27" s="100" customFormat="1" ht="39" customHeight="1">
      <c r="A22" s="3"/>
      <c r="B22" s="74">
        <v>15</v>
      </c>
      <c r="C22" s="60"/>
      <c r="D22" s="11"/>
      <c r="E22" s="10"/>
      <c r="F22" s="11"/>
      <c r="G22" s="11"/>
      <c r="H22" s="61"/>
      <c r="I22" s="11"/>
      <c r="J22" s="38" t="b">
        <f t="shared" si="10"/>
        <v>0</v>
      </c>
      <c r="K22" s="67"/>
      <c r="L22" s="42" t="str">
        <f t="shared" si="0"/>
        <v/>
      </c>
      <c r="M22" s="41" t="str">
        <f t="shared" si="1"/>
        <v/>
      </c>
      <c r="N22" s="13"/>
      <c r="O22" s="45">
        <f t="shared" si="2"/>
        <v>0</v>
      </c>
      <c r="P22" s="45">
        <v>25700</v>
      </c>
      <c r="Q22" s="46">
        <f t="shared" si="3"/>
        <v>0</v>
      </c>
      <c r="R22" s="54" t="str">
        <f t="shared" si="4"/>
        <v/>
      </c>
      <c r="S22" s="55" t="str">
        <f t="shared" si="5"/>
        <v/>
      </c>
      <c r="T22" s="55" t="str">
        <f t="shared" si="6"/>
        <v/>
      </c>
      <c r="U22" s="56" t="str">
        <f t="shared" si="7"/>
        <v/>
      </c>
      <c r="V22" s="7"/>
      <c r="W22" s="8"/>
      <c r="X22" s="57" t="str">
        <f t="shared" si="11"/>
        <v/>
      </c>
      <c r="Y22" s="7"/>
      <c r="Z22" s="58" t="str">
        <f t="shared" si="8"/>
        <v/>
      </c>
      <c r="AA22" s="58">
        <f t="shared" si="9"/>
        <v>12</v>
      </c>
    </row>
    <row r="23" spans="1:27" s="100" customFormat="1" ht="39" customHeight="1">
      <c r="A23" s="3"/>
      <c r="B23" s="74">
        <v>16</v>
      </c>
      <c r="C23" s="60"/>
      <c r="D23" s="11"/>
      <c r="E23" s="10"/>
      <c r="F23" s="11"/>
      <c r="G23" s="11"/>
      <c r="H23" s="61"/>
      <c r="I23" s="11"/>
      <c r="J23" s="38" t="b">
        <f t="shared" si="10"/>
        <v>0</v>
      </c>
      <c r="K23" s="67"/>
      <c r="L23" s="42" t="str">
        <f t="shared" si="0"/>
        <v/>
      </c>
      <c r="M23" s="41" t="str">
        <f t="shared" si="1"/>
        <v/>
      </c>
      <c r="N23" s="13"/>
      <c r="O23" s="45">
        <f t="shared" si="2"/>
        <v>0</v>
      </c>
      <c r="P23" s="45">
        <v>25700</v>
      </c>
      <c r="Q23" s="46">
        <f t="shared" si="3"/>
        <v>0</v>
      </c>
      <c r="R23" s="54" t="str">
        <f t="shared" si="4"/>
        <v/>
      </c>
      <c r="S23" s="55" t="str">
        <f t="shared" si="5"/>
        <v/>
      </c>
      <c r="T23" s="55" t="str">
        <f t="shared" si="6"/>
        <v/>
      </c>
      <c r="U23" s="56" t="str">
        <f t="shared" si="7"/>
        <v/>
      </c>
      <c r="V23" s="7"/>
      <c r="W23" s="8"/>
      <c r="X23" s="57" t="str">
        <f t="shared" si="11"/>
        <v/>
      </c>
      <c r="Y23" s="7"/>
      <c r="Z23" s="58" t="str">
        <f t="shared" si="8"/>
        <v/>
      </c>
      <c r="AA23" s="58">
        <f t="shared" si="9"/>
        <v>12</v>
      </c>
    </row>
    <row r="24" spans="1:27" s="100" customFormat="1" ht="39" customHeight="1">
      <c r="A24" s="3"/>
      <c r="B24" s="74">
        <v>17</v>
      </c>
      <c r="C24" s="60"/>
      <c r="D24" s="11"/>
      <c r="E24" s="10"/>
      <c r="F24" s="11"/>
      <c r="G24" s="11"/>
      <c r="H24" s="61"/>
      <c r="I24" s="11"/>
      <c r="J24" s="38" t="b">
        <f t="shared" si="10"/>
        <v>0</v>
      </c>
      <c r="K24" s="67"/>
      <c r="L24" s="42" t="str">
        <f t="shared" si="0"/>
        <v/>
      </c>
      <c r="M24" s="41" t="str">
        <f t="shared" si="1"/>
        <v/>
      </c>
      <c r="N24" s="13"/>
      <c r="O24" s="45">
        <f t="shared" si="2"/>
        <v>0</v>
      </c>
      <c r="P24" s="45">
        <v>25700</v>
      </c>
      <c r="Q24" s="46">
        <f t="shared" si="3"/>
        <v>0</v>
      </c>
      <c r="R24" s="54" t="str">
        <f t="shared" si="4"/>
        <v/>
      </c>
      <c r="S24" s="55" t="str">
        <f t="shared" si="5"/>
        <v/>
      </c>
      <c r="T24" s="55" t="str">
        <f t="shared" si="6"/>
        <v/>
      </c>
      <c r="U24" s="56" t="str">
        <f t="shared" si="7"/>
        <v/>
      </c>
      <c r="V24" s="7"/>
      <c r="W24" s="8"/>
      <c r="X24" s="57" t="str">
        <f t="shared" si="11"/>
        <v/>
      </c>
      <c r="Y24" s="7"/>
      <c r="Z24" s="58" t="str">
        <f t="shared" si="8"/>
        <v/>
      </c>
      <c r="AA24" s="58">
        <f t="shared" si="9"/>
        <v>12</v>
      </c>
    </row>
    <row r="25" spans="1:27" s="100" customFormat="1" ht="39" customHeight="1">
      <c r="A25" s="3"/>
      <c r="B25" s="74">
        <v>18</v>
      </c>
      <c r="C25" s="60"/>
      <c r="D25" s="11"/>
      <c r="E25" s="10"/>
      <c r="F25" s="11"/>
      <c r="G25" s="11"/>
      <c r="H25" s="61"/>
      <c r="I25" s="11"/>
      <c r="J25" s="38" t="b">
        <f t="shared" si="10"/>
        <v>0</v>
      </c>
      <c r="K25" s="67"/>
      <c r="L25" s="42" t="str">
        <f t="shared" si="0"/>
        <v/>
      </c>
      <c r="M25" s="41" t="str">
        <f t="shared" si="1"/>
        <v/>
      </c>
      <c r="N25" s="13"/>
      <c r="O25" s="45">
        <f t="shared" si="2"/>
        <v>0</v>
      </c>
      <c r="P25" s="45">
        <v>25700</v>
      </c>
      <c r="Q25" s="46">
        <f t="shared" si="3"/>
        <v>0</v>
      </c>
      <c r="R25" s="54" t="str">
        <f t="shared" si="4"/>
        <v/>
      </c>
      <c r="S25" s="55" t="str">
        <f t="shared" si="5"/>
        <v/>
      </c>
      <c r="T25" s="55" t="str">
        <f t="shared" si="6"/>
        <v/>
      </c>
      <c r="U25" s="56" t="str">
        <f t="shared" si="7"/>
        <v/>
      </c>
      <c r="V25" s="7"/>
      <c r="W25" s="8"/>
      <c r="X25" s="57" t="str">
        <f t="shared" si="11"/>
        <v/>
      </c>
      <c r="Y25" s="7"/>
      <c r="Z25" s="58" t="str">
        <f t="shared" si="8"/>
        <v/>
      </c>
      <c r="AA25" s="58">
        <f t="shared" si="9"/>
        <v>12</v>
      </c>
    </row>
    <row r="26" spans="1:27" s="100" customFormat="1" ht="39" customHeight="1">
      <c r="A26" s="3"/>
      <c r="B26" s="74">
        <v>19</v>
      </c>
      <c r="C26" s="60"/>
      <c r="D26" s="11"/>
      <c r="E26" s="10"/>
      <c r="F26" s="11"/>
      <c r="G26" s="11"/>
      <c r="H26" s="61"/>
      <c r="I26" s="11"/>
      <c r="J26" s="38" t="b">
        <f t="shared" si="10"/>
        <v>0</v>
      </c>
      <c r="K26" s="67"/>
      <c r="L26" s="42" t="str">
        <f t="shared" si="0"/>
        <v/>
      </c>
      <c r="M26" s="41" t="str">
        <f t="shared" si="1"/>
        <v/>
      </c>
      <c r="N26" s="13"/>
      <c r="O26" s="45">
        <f t="shared" si="2"/>
        <v>0</v>
      </c>
      <c r="P26" s="45">
        <v>25700</v>
      </c>
      <c r="Q26" s="46">
        <f t="shared" si="3"/>
        <v>0</v>
      </c>
      <c r="R26" s="54" t="str">
        <f t="shared" si="4"/>
        <v/>
      </c>
      <c r="S26" s="55" t="str">
        <f t="shared" si="5"/>
        <v/>
      </c>
      <c r="T26" s="55" t="str">
        <f t="shared" si="6"/>
        <v/>
      </c>
      <c r="U26" s="56" t="str">
        <f t="shared" si="7"/>
        <v/>
      </c>
      <c r="V26" s="7"/>
      <c r="W26" s="8"/>
      <c r="X26" s="57" t="str">
        <f t="shared" si="11"/>
        <v/>
      </c>
      <c r="Y26" s="7"/>
      <c r="Z26" s="58" t="str">
        <f t="shared" si="8"/>
        <v/>
      </c>
      <c r="AA26" s="58">
        <f t="shared" si="9"/>
        <v>12</v>
      </c>
    </row>
    <row r="27" spans="1:27" s="100" customFormat="1" ht="39" customHeight="1">
      <c r="A27" s="3"/>
      <c r="B27" s="74">
        <v>20</v>
      </c>
      <c r="C27" s="60"/>
      <c r="D27" s="11"/>
      <c r="E27" s="10"/>
      <c r="F27" s="11"/>
      <c r="G27" s="11"/>
      <c r="H27" s="61"/>
      <c r="I27" s="11"/>
      <c r="J27" s="38" t="b">
        <f t="shared" si="10"/>
        <v>0</v>
      </c>
      <c r="K27" s="67"/>
      <c r="L27" s="42" t="str">
        <f t="shared" si="0"/>
        <v/>
      </c>
      <c r="M27" s="41" t="str">
        <f t="shared" si="1"/>
        <v/>
      </c>
      <c r="N27" s="13"/>
      <c r="O27" s="45">
        <f t="shared" si="2"/>
        <v>0</v>
      </c>
      <c r="P27" s="45">
        <v>25700</v>
      </c>
      <c r="Q27" s="46">
        <f t="shared" si="3"/>
        <v>0</v>
      </c>
      <c r="R27" s="54" t="str">
        <f t="shared" si="4"/>
        <v/>
      </c>
      <c r="S27" s="55" t="str">
        <f t="shared" si="5"/>
        <v/>
      </c>
      <c r="T27" s="55" t="str">
        <f t="shared" si="6"/>
        <v/>
      </c>
      <c r="U27" s="56" t="str">
        <f t="shared" si="7"/>
        <v/>
      </c>
      <c r="V27" s="7"/>
      <c r="W27" s="8"/>
      <c r="X27" s="57" t="str">
        <f t="shared" si="11"/>
        <v/>
      </c>
      <c r="Y27" s="7"/>
      <c r="Z27" s="58" t="str">
        <f t="shared" si="8"/>
        <v/>
      </c>
      <c r="AA27" s="58">
        <f t="shared" si="9"/>
        <v>12</v>
      </c>
    </row>
    <row r="28" spans="1:27" s="100" customFormat="1" ht="39" customHeight="1">
      <c r="A28" s="3"/>
      <c r="B28" s="74">
        <v>21</v>
      </c>
      <c r="C28" s="60"/>
      <c r="D28" s="11"/>
      <c r="E28" s="10"/>
      <c r="F28" s="11"/>
      <c r="G28" s="11"/>
      <c r="H28" s="61"/>
      <c r="I28" s="11"/>
      <c r="J28" s="38" t="b">
        <f t="shared" si="10"/>
        <v>0</v>
      </c>
      <c r="K28" s="67"/>
      <c r="L28" s="42" t="str">
        <f t="shared" si="0"/>
        <v/>
      </c>
      <c r="M28" s="41" t="str">
        <f t="shared" si="1"/>
        <v/>
      </c>
      <c r="N28" s="13"/>
      <c r="O28" s="45">
        <f t="shared" si="2"/>
        <v>0</v>
      </c>
      <c r="P28" s="45">
        <v>25700</v>
      </c>
      <c r="Q28" s="46">
        <f t="shared" si="3"/>
        <v>0</v>
      </c>
      <c r="R28" s="54" t="str">
        <f t="shared" si="4"/>
        <v/>
      </c>
      <c r="S28" s="55" t="str">
        <f t="shared" si="5"/>
        <v/>
      </c>
      <c r="T28" s="55" t="str">
        <f t="shared" si="6"/>
        <v/>
      </c>
      <c r="U28" s="56" t="str">
        <f t="shared" si="7"/>
        <v/>
      </c>
      <c r="V28" s="7"/>
      <c r="W28" s="8"/>
      <c r="X28" s="57" t="str">
        <f t="shared" si="11"/>
        <v/>
      </c>
      <c r="Y28" s="7"/>
      <c r="Z28" s="58" t="str">
        <f t="shared" si="8"/>
        <v/>
      </c>
      <c r="AA28" s="58">
        <f t="shared" si="9"/>
        <v>12</v>
      </c>
    </row>
    <row r="29" spans="1:27" s="100" customFormat="1" ht="39" customHeight="1">
      <c r="A29" s="3"/>
      <c r="B29" s="74">
        <v>22</v>
      </c>
      <c r="C29" s="60"/>
      <c r="D29" s="11"/>
      <c r="E29" s="10"/>
      <c r="F29" s="11"/>
      <c r="G29" s="11"/>
      <c r="H29" s="61"/>
      <c r="I29" s="11"/>
      <c r="J29" s="38" t="b">
        <f t="shared" si="10"/>
        <v>0</v>
      </c>
      <c r="K29" s="67"/>
      <c r="L29" s="42" t="str">
        <f t="shared" si="0"/>
        <v/>
      </c>
      <c r="M29" s="41" t="str">
        <f t="shared" si="1"/>
        <v/>
      </c>
      <c r="N29" s="13"/>
      <c r="O29" s="45">
        <f t="shared" si="2"/>
        <v>0</v>
      </c>
      <c r="P29" s="45">
        <v>25700</v>
      </c>
      <c r="Q29" s="46">
        <f t="shared" si="3"/>
        <v>0</v>
      </c>
      <c r="R29" s="54" t="str">
        <f t="shared" si="4"/>
        <v/>
      </c>
      <c r="S29" s="55" t="str">
        <f t="shared" si="5"/>
        <v/>
      </c>
      <c r="T29" s="55" t="str">
        <f t="shared" si="6"/>
        <v/>
      </c>
      <c r="U29" s="56" t="str">
        <f t="shared" si="7"/>
        <v/>
      </c>
      <c r="V29" s="7"/>
      <c r="W29" s="8"/>
      <c r="X29" s="57" t="str">
        <f t="shared" si="11"/>
        <v/>
      </c>
      <c r="Y29" s="7"/>
      <c r="Z29" s="58" t="str">
        <f t="shared" si="8"/>
        <v/>
      </c>
      <c r="AA29" s="58">
        <f t="shared" si="9"/>
        <v>12</v>
      </c>
    </row>
    <row r="30" spans="1:27" s="100" customFormat="1" ht="39" customHeight="1">
      <c r="A30" s="3"/>
      <c r="B30" s="74">
        <v>23</v>
      </c>
      <c r="C30" s="60"/>
      <c r="D30" s="11"/>
      <c r="E30" s="10"/>
      <c r="F30" s="11"/>
      <c r="G30" s="11"/>
      <c r="H30" s="61"/>
      <c r="I30" s="11"/>
      <c r="J30" s="38" t="b">
        <f t="shared" si="10"/>
        <v>0</v>
      </c>
      <c r="K30" s="67"/>
      <c r="L30" s="42" t="str">
        <f t="shared" si="0"/>
        <v/>
      </c>
      <c r="M30" s="41" t="str">
        <f t="shared" si="1"/>
        <v/>
      </c>
      <c r="N30" s="13"/>
      <c r="O30" s="45">
        <f t="shared" si="2"/>
        <v>0</v>
      </c>
      <c r="P30" s="45">
        <v>25700</v>
      </c>
      <c r="Q30" s="46">
        <f t="shared" si="3"/>
        <v>0</v>
      </c>
      <c r="R30" s="54" t="str">
        <f t="shared" si="4"/>
        <v/>
      </c>
      <c r="S30" s="55" t="str">
        <f t="shared" si="5"/>
        <v/>
      </c>
      <c r="T30" s="55" t="str">
        <f t="shared" si="6"/>
        <v/>
      </c>
      <c r="U30" s="56" t="str">
        <f t="shared" si="7"/>
        <v/>
      </c>
      <c r="V30" s="7"/>
      <c r="W30" s="8"/>
      <c r="X30" s="57" t="str">
        <f t="shared" si="11"/>
        <v/>
      </c>
      <c r="Y30" s="7"/>
      <c r="Z30" s="58" t="str">
        <f t="shared" si="8"/>
        <v/>
      </c>
      <c r="AA30" s="58">
        <f t="shared" si="9"/>
        <v>12</v>
      </c>
    </row>
    <row r="31" spans="1:27" s="100" customFormat="1" ht="39" customHeight="1">
      <c r="A31" s="3"/>
      <c r="B31" s="74">
        <v>24</v>
      </c>
      <c r="C31" s="60"/>
      <c r="D31" s="11"/>
      <c r="E31" s="10"/>
      <c r="F31" s="11"/>
      <c r="G31" s="11"/>
      <c r="H31" s="61"/>
      <c r="I31" s="11"/>
      <c r="J31" s="38" t="b">
        <f t="shared" si="10"/>
        <v>0</v>
      </c>
      <c r="K31" s="67"/>
      <c r="L31" s="42" t="str">
        <f t="shared" si="0"/>
        <v/>
      </c>
      <c r="M31" s="41" t="str">
        <f t="shared" si="1"/>
        <v/>
      </c>
      <c r="N31" s="13"/>
      <c r="O31" s="45">
        <f t="shared" si="2"/>
        <v>0</v>
      </c>
      <c r="P31" s="45">
        <v>25700</v>
      </c>
      <c r="Q31" s="46">
        <f t="shared" si="3"/>
        <v>0</v>
      </c>
      <c r="R31" s="54" t="str">
        <f t="shared" si="4"/>
        <v/>
      </c>
      <c r="S31" s="55" t="str">
        <f t="shared" si="5"/>
        <v/>
      </c>
      <c r="T31" s="55" t="str">
        <f t="shared" si="6"/>
        <v/>
      </c>
      <c r="U31" s="56" t="str">
        <f t="shared" si="7"/>
        <v/>
      </c>
      <c r="V31" s="7"/>
      <c r="W31" s="8"/>
      <c r="X31" s="57" t="str">
        <f t="shared" si="11"/>
        <v/>
      </c>
      <c r="Y31" s="7"/>
      <c r="Z31" s="58" t="str">
        <f t="shared" si="8"/>
        <v/>
      </c>
      <c r="AA31" s="58">
        <f t="shared" si="9"/>
        <v>12</v>
      </c>
    </row>
    <row r="32" spans="1:27" s="100" customFormat="1" ht="39" customHeight="1">
      <c r="A32" s="3"/>
      <c r="B32" s="74">
        <v>25</v>
      </c>
      <c r="C32" s="60"/>
      <c r="D32" s="11"/>
      <c r="E32" s="10"/>
      <c r="F32" s="11"/>
      <c r="G32" s="11"/>
      <c r="H32" s="61"/>
      <c r="I32" s="11"/>
      <c r="J32" s="38" t="b">
        <f t="shared" si="10"/>
        <v>0</v>
      </c>
      <c r="K32" s="67"/>
      <c r="L32" s="42" t="str">
        <f t="shared" si="0"/>
        <v/>
      </c>
      <c r="M32" s="41" t="str">
        <f t="shared" si="1"/>
        <v/>
      </c>
      <c r="N32" s="13"/>
      <c r="O32" s="45">
        <f t="shared" si="2"/>
        <v>0</v>
      </c>
      <c r="P32" s="45">
        <v>25700</v>
      </c>
      <c r="Q32" s="46">
        <f t="shared" si="3"/>
        <v>0</v>
      </c>
      <c r="R32" s="54" t="str">
        <f t="shared" si="4"/>
        <v/>
      </c>
      <c r="S32" s="55" t="str">
        <f t="shared" si="5"/>
        <v/>
      </c>
      <c r="T32" s="55" t="str">
        <f t="shared" si="6"/>
        <v/>
      </c>
      <c r="U32" s="56" t="str">
        <f t="shared" si="7"/>
        <v/>
      </c>
      <c r="V32" s="7"/>
      <c r="W32" s="8"/>
      <c r="X32" s="57" t="str">
        <f t="shared" si="11"/>
        <v/>
      </c>
      <c r="Y32" s="7"/>
      <c r="Z32" s="58" t="str">
        <f t="shared" si="8"/>
        <v/>
      </c>
      <c r="AA32" s="58">
        <f t="shared" si="9"/>
        <v>12</v>
      </c>
    </row>
    <row r="33" spans="1:27" s="100" customFormat="1" ht="39" customHeight="1">
      <c r="A33" s="3"/>
      <c r="B33" s="74">
        <v>26</v>
      </c>
      <c r="C33" s="60"/>
      <c r="D33" s="11"/>
      <c r="E33" s="10"/>
      <c r="F33" s="11"/>
      <c r="G33" s="11"/>
      <c r="H33" s="61"/>
      <c r="I33" s="11"/>
      <c r="J33" s="38" t="b">
        <f t="shared" si="10"/>
        <v>0</v>
      </c>
      <c r="K33" s="67"/>
      <c r="L33" s="42" t="str">
        <f t="shared" si="0"/>
        <v/>
      </c>
      <c r="M33" s="41" t="str">
        <f t="shared" si="1"/>
        <v/>
      </c>
      <c r="N33" s="13"/>
      <c r="O33" s="45">
        <f t="shared" si="2"/>
        <v>0</v>
      </c>
      <c r="P33" s="45">
        <v>25700</v>
      </c>
      <c r="Q33" s="46">
        <f t="shared" si="3"/>
        <v>0</v>
      </c>
      <c r="R33" s="54" t="str">
        <f t="shared" si="4"/>
        <v/>
      </c>
      <c r="S33" s="55" t="str">
        <f t="shared" si="5"/>
        <v/>
      </c>
      <c r="T33" s="55" t="str">
        <f t="shared" si="6"/>
        <v/>
      </c>
      <c r="U33" s="56" t="str">
        <f t="shared" si="7"/>
        <v/>
      </c>
      <c r="V33" s="7"/>
      <c r="W33" s="8"/>
      <c r="X33" s="57" t="str">
        <f t="shared" si="11"/>
        <v/>
      </c>
      <c r="Y33" s="7"/>
      <c r="Z33" s="58" t="str">
        <f t="shared" si="8"/>
        <v/>
      </c>
      <c r="AA33" s="58">
        <f t="shared" si="9"/>
        <v>12</v>
      </c>
    </row>
    <row r="34" spans="1:27" s="100" customFormat="1" ht="39" customHeight="1">
      <c r="A34" s="3"/>
      <c r="B34" s="74">
        <v>27</v>
      </c>
      <c r="C34" s="60"/>
      <c r="D34" s="11"/>
      <c r="E34" s="10"/>
      <c r="F34" s="11"/>
      <c r="G34" s="11"/>
      <c r="H34" s="61"/>
      <c r="I34" s="11"/>
      <c r="J34" s="38" t="b">
        <f t="shared" si="10"/>
        <v>0</v>
      </c>
      <c r="K34" s="67"/>
      <c r="L34" s="42" t="str">
        <f t="shared" si="0"/>
        <v/>
      </c>
      <c r="M34" s="41" t="str">
        <f t="shared" si="1"/>
        <v/>
      </c>
      <c r="N34" s="13"/>
      <c r="O34" s="45">
        <f t="shared" si="2"/>
        <v>0</v>
      </c>
      <c r="P34" s="45">
        <v>25700</v>
      </c>
      <c r="Q34" s="46">
        <f t="shared" si="3"/>
        <v>0</v>
      </c>
      <c r="R34" s="54" t="str">
        <f t="shared" si="4"/>
        <v/>
      </c>
      <c r="S34" s="55" t="str">
        <f t="shared" si="5"/>
        <v/>
      </c>
      <c r="T34" s="55" t="str">
        <f t="shared" si="6"/>
        <v/>
      </c>
      <c r="U34" s="56" t="str">
        <f t="shared" si="7"/>
        <v/>
      </c>
      <c r="V34" s="7"/>
      <c r="W34" s="8"/>
      <c r="X34" s="57" t="str">
        <f t="shared" si="11"/>
        <v/>
      </c>
      <c r="Y34" s="7"/>
      <c r="Z34" s="58" t="str">
        <f t="shared" si="8"/>
        <v/>
      </c>
      <c r="AA34" s="58">
        <f t="shared" si="9"/>
        <v>12</v>
      </c>
    </row>
    <row r="35" spans="1:27" s="100" customFormat="1" ht="39" customHeight="1">
      <c r="A35" s="3"/>
      <c r="B35" s="74">
        <v>28</v>
      </c>
      <c r="C35" s="60"/>
      <c r="D35" s="11"/>
      <c r="E35" s="10"/>
      <c r="F35" s="11"/>
      <c r="G35" s="11"/>
      <c r="H35" s="61"/>
      <c r="I35" s="11"/>
      <c r="J35" s="38" t="b">
        <f t="shared" si="10"/>
        <v>0</v>
      </c>
      <c r="K35" s="67"/>
      <c r="L35" s="42" t="str">
        <f t="shared" si="0"/>
        <v/>
      </c>
      <c r="M35" s="41" t="str">
        <f t="shared" si="1"/>
        <v/>
      </c>
      <c r="N35" s="13"/>
      <c r="O35" s="45">
        <f t="shared" si="2"/>
        <v>0</v>
      </c>
      <c r="P35" s="45">
        <v>25700</v>
      </c>
      <c r="Q35" s="46">
        <f t="shared" si="3"/>
        <v>0</v>
      </c>
      <c r="R35" s="54" t="str">
        <f t="shared" si="4"/>
        <v/>
      </c>
      <c r="S35" s="55" t="str">
        <f t="shared" si="5"/>
        <v/>
      </c>
      <c r="T35" s="55" t="str">
        <f t="shared" si="6"/>
        <v/>
      </c>
      <c r="U35" s="56" t="str">
        <f t="shared" si="7"/>
        <v/>
      </c>
      <c r="V35" s="7"/>
      <c r="W35" s="8"/>
      <c r="X35" s="57" t="str">
        <f t="shared" si="11"/>
        <v/>
      </c>
      <c r="Y35" s="7"/>
      <c r="Z35" s="58" t="str">
        <f t="shared" si="8"/>
        <v/>
      </c>
      <c r="AA35" s="58">
        <f t="shared" si="9"/>
        <v>12</v>
      </c>
    </row>
    <row r="36" spans="1:27" s="100" customFormat="1" ht="39" customHeight="1">
      <c r="A36" s="3"/>
      <c r="B36" s="74">
        <v>29</v>
      </c>
      <c r="C36" s="60"/>
      <c r="D36" s="11"/>
      <c r="E36" s="10"/>
      <c r="F36" s="11"/>
      <c r="G36" s="11"/>
      <c r="H36" s="61"/>
      <c r="I36" s="11"/>
      <c r="J36" s="38" t="b">
        <f t="shared" si="10"/>
        <v>0</v>
      </c>
      <c r="K36" s="67"/>
      <c r="L36" s="42" t="str">
        <f t="shared" si="0"/>
        <v/>
      </c>
      <c r="M36" s="41" t="str">
        <f t="shared" si="1"/>
        <v/>
      </c>
      <c r="N36" s="13"/>
      <c r="O36" s="45">
        <f t="shared" si="2"/>
        <v>0</v>
      </c>
      <c r="P36" s="45">
        <v>25700</v>
      </c>
      <c r="Q36" s="46">
        <f t="shared" si="3"/>
        <v>0</v>
      </c>
      <c r="R36" s="54" t="str">
        <f t="shared" si="4"/>
        <v/>
      </c>
      <c r="S36" s="55" t="str">
        <f t="shared" si="5"/>
        <v/>
      </c>
      <c r="T36" s="55" t="str">
        <f t="shared" si="6"/>
        <v/>
      </c>
      <c r="U36" s="56" t="str">
        <f t="shared" si="7"/>
        <v/>
      </c>
      <c r="V36" s="7"/>
      <c r="W36" s="8"/>
      <c r="X36" s="57" t="str">
        <f t="shared" si="11"/>
        <v/>
      </c>
      <c r="Y36" s="7"/>
      <c r="Z36" s="58" t="str">
        <f t="shared" si="8"/>
        <v/>
      </c>
      <c r="AA36" s="58">
        <f t="shared" si="9"/>
        <v>12</v>
      </c>
    </row>
    <row r="37" spans="1:27" s="100" customFormat="1" ht="39" customHeight="1">
      <c r="A37" s="3"/>
      <c r="B37" s="74">
        <v>30</v>
      </c>
      <c r="C37" s="60"/>
      <c r="D37" s="11"/>
      <c r="E37" s="10"/>
      <c r="F37" s="11"/>
      <c r="G37" s="11"/>
      <c r="H37" s="61"/>
      <c r="I37" s="11"/>
      <c r="J37" s="38" t="b">
        <f t="shared" si="10"/>
        <v>0</v>
      </c>
      <c r="K37" s="67"/>
      <c r="L37" s="42" t="str">
        <f t="shared" si="0"/>
        <v/>
      </c>
      <c r="M37" s="41" t="str">
        <f t="shared" si="1"/>
        <v/>
      </c>
      <c r="N37" s="13"/>
      <c r="O37" s="45">
        <f t="shared" si="2"/>
        <v>0</v>
      </c>
      <c r="P37" s="45">
        <v>25700</v>
      </c>
      <c r="Q37" s="46">
        <f t="shared" si="3"/>
        <v>0</v>
      </c>
      <c r="R37" s="54" t="str">
        <f t="shared" si="4"/>
        <v/>
      </c>
      <c r="S37" s="55" t="str">
        <f t="shared" si="5"/>
        <v/>
      </c>
      <c r="T37" s="55" t="str">
        <f t="shared" si="6"/>
        <v/>
      </c>
      <c r="U37" s="56" t="str">
        <f t="shared" si="7"/>
        <v/>
      </c>
      <c r="V37" s="7"/>
      <c r="W37" s="8"/>
      <c r="X37" s="57" t="str">
        <f t="shared" si="11"/>
        <v/>
      </c>
      <c r="Y37" s="7"/>
      <c r="Z37" s="58" t="str">
        <f t="shared" si="8"/>
        <v/>
      </c>
      <c r="AA37" s="58">
        <f t="shared" si="9"/>
        <v>12</v>
      </c>
    </row>
    <row r="38" spans="1:27" s="100" customFormat="1" ht="39" customHeight="1">
      <c r="A38" s="3"/>
      <c r="B38" s="74">
        <v>31</v>
      </c>
      <c r="C38" s="60"/>
      <c r="D38" s="11"/>
      <c r="E38" s="10"/>
      <c r="F38" s="11"/>
      <c r="G38" s="11"/>
      <c r="H38" s="61"/>
      <c r="I38" s="11"/>
      <c r="J38" s="38" t="b">
        <f t="shared" si="10"/>
        <v>0</v>
      </c>
      <c r="K38" s="67"/>
      <c r="L38" s="42" t="str">
        <f t="shared" si="0"/>
        <v/>
      </c>
      <c r="M38" s="41" t="str">
        <f t="shared" si="1"/>
        <v/>
      </c>
      <c r="N38" s="13"/>
      <c r="O38" s="45">
        <f t="shared" si="2"/>
        <v>0</v>
      </c>
      <c r="P38" s="45">
        <v>25700</v>
      </c>
      <c r="Q38" s="46">
        <f t="shared" si="3"/>
        <v>0</v>
      </c>
      <c r="R38" s="54" t="str">
        <f t="shared" si="4"/>
        <v/>
      </c>
      <c r="S38" s="55" t="str">
        <f t="shared" si="5"/>
        <v/>
      </c>
      <c r="T38" s="55" t="str">
        <f t="shared" si="6"/>
        <v/>
      </c>
      <c r="U38" s="56" t="str">
        <f t="shared" si="7"/>
        <v/>
      </c>
      <c r="V38" s="7"/>
      <c r="W38" s="8"/>
      <c r="X38" s="57" t="str">
        <f t="shared" si="11"/>
        <v/>
      </c>
      <c r="Y38" s="7"/>
      <c r="Z38" s="58" t="str">
        <f t="shared" si="8"/>
        <v/>
      </c>
      <c r="AA38" s="58">
        <f t="shared" si="9"/>
        <v>12</v>
      </c>
    </row>
    <row r="39" spans="1:27" s="100" customFormat="1" ht="39" customHeight="1">
      <c r="A39" s="3"/>
      <c r="B39" s="74">
        <v>32</v>
      </c>
      <c r="C39" s="60"/>
      <c r="D39" s="11"/>
      <c r="E39" s="10"/>
      <c r="F39" s="11"/>
      <c r="G39" s="11"/>
      <c r="H39" s="61"/>
      <c r="I39" s="11"/>
      <c r="J39" s="38" t="b">
        <f t="shared" si="10"/>
        <v>0</v>
      </c>
      <c r="K39" s="67"/>
      <c r="L39" s="42" t="str">
        <f t="shared" si="0"/>
        <v/>
      </c>
      <c r="M39" s="41" t="str">
        <f t="shared" si="1"/>
        <v/>
      </c>
      <c r="N39" s="13"/>
      <c r="O39" s="45">
        <f t="shared" si="2"/>
        <v>0</v>
      </c>
      <c r="P39" s="45">
        <v>25700</v>
      </c>
      <c r="Q39" s="46">
        <f t="shared" si="3"/>
        <v>0</v>
      </c>
      <c r="R39" s="54" t="str">
        <f t="shared" si="4"/>
        <v/>
      </c>
      <c r="S39" s="55" t="str">
        <f t="shared" si="5"/>
        <v/>
      </c>
      <c r="T39" s="55" t="str">
        <f t="shared" si="6"/>
        <v/>
      </c>
      <c r="U39" s="56" t="str">
        <f t="shared" si="7"/>
        <v/>
      </c>
      <c r="V39" s="7"/>
      <c r="W39" s="8"/>
      <c r="X39" s="57" t="str">
        <f t="shared" si="11"/>
        <v/>
      </c>
      <c r="Y39" s="7"/>
      <c r="Z39" s="58" t="str">
        <f t="shared" si="8"/>
        <v/>
      </c>
      <c r="AA39" s="58">
        <f t="shared" si="9"/>
        <v>12</v>
      </c>
    </row>
    <row r="40" spans="1:27" s="100" customFormat="1" ht="39" customHeight="1">
      <c r="A40" s="3"/>
      <c r="B40" s="74">
        <v>33</v>
      </c>
      <c r="C40" s="60"/>
      <c r="D40" s="11"/>
      <c r="E40" s="10"/>
      <c r="F40" s="11"/>
      <c r="G40" s="11"/>
      <c r="H40" s="61"/>
      <c r="I40" s="11"/>
      <c r="J40" s="38" t="b">
        <f t="shared" si="10"/>
        <v>0</v>
      </c>
      <c r="K40" s="67"/>
      <c r="L40" s="42" t="str">
        <f t="shared" si="0"/>
        <v/>
      </c>
      <c r="M40" s="41" t="str">
        <f t="shared" si="1"/>
        <v/>
      </c>
      <c r="N40" s="13"/>
      <c r="O40" s="45">
        <f t="shared" si="2"/>
        <v>0</v>
      </c>
      <c r="P40" s="45">
        <v>25700</v>
      </c>
      <c r="Q40" s="46">
        <f t="shared" si="3"/>
        <v>0</v>
      </c>
      <c r="R40" s="54" t="str">
        <f t="shared" si="4"/>
        <v/>
      </c>
      <c r="S40" s="55" t="str">
        <f t="shared" si="5"/>
        <v/>
      </c>
      <c r="T40" s="55" t="str">
        <f t="shared" si="6"/>
        <v/>
      </c>
      <c r="U40" s="56" t="str">
        <f t="shared" si="7"/>
        <v/>
      </c>
      <c r="V40" s="7"/>
      <c r="W40" s="8"/>
      <c r="X40" s="57" t="str">
        <f t="shared" si="11"/>
        <v/>
      </c>
      <c r="Y40" s="7"/>
      <c r="Z40" s="58" t="str">
        <f t="shared" si="8"/>
        <v/>
      </c>
      <c r="AA40" s="58">
        <f t="shared" si="9"/>
        <v>12</v>
      </c>
    </row>
    <row r="41" spans="1:27" s="100" customFormat="1" ht="39" customHeight="1">
      <c r="A41" s="3"/>
      <c r="B41" s="74">
        <v>34</v>
      </c>
      <c r="C41" s="60"/>
      <c r="D41" s="11"/>
      <c r="E41" s="10"/>
      <c r="F41" s="11"/>
      <c r="G41" s="11"/>
      <c r="H41" s="61"/>
      <c r="I41" s="11"/>
      <c r="J41" s="38" t="b">
        <f t="shared" si="10"/>
        <v>0</v>
      </c>
      <c r="K41" s="67"/>
      <c r="L41" s="42" t="str">
        <f t="shared" si="0"/>
        <v/>
      </c>
      <c r="M41" s="41" t="str">
        <f t="shared" si="1"/>
        <v/>
      </c>
      <c r="N41" s="13"/>
      <c r="O41" s="45">
        <f t="shared" si="2"/>
        <v>0</v>
      </c>
      <c r="P41" s="45">
        <v>25700</v>
      </c>
      <c r="Q41" s="46">
        <f t="shared" si="3"/>
        <v>0</v>
      </c>
      <c r="R41" s="54" t="str">
        <f t="shared" si="4"/>
        <v/>
      </c>
      <c r="S41" s="55" t="str">
        <f t="shared" si="5"/>
        <v/>
      </c>
      <c r="T41" s="55" t="str">
        <f t="shared" si="6"/>
        <v/>
      </c>
      <c r="U41" s="56" t="str">
        <f t="shared" si="7"/>
        <v/>
      </c>
      <c r="V41" s="7"/>
      <c r="W41" s="8"/>
      <c r="X41" s="57" t="str">
        <f t="shared" si="11"/>
        <v/>
      </c>
      <c r="Y41" s="7"/>
      <c r="Z41" s="58" t="str">
        <f t="shared" si="8"/>
        <v/>
      </c>
      <c r="AA41" s="58">
        <f t="shared" si="9"/>
        <v>12</v>
      </c>
    </row>
    <row r="42" spans="1:27" s="100" customFormat="1" ht="39" customHeight="1">
      <c r="A42" s="3"/>
      <c r="B42" s="74">
        <v>35</v>
      </c>
      <c r="C42" s="60"/>
      <c r="D42" s="11"/>
      <c r="E42" s="10"/>
      <c r="F42" s="11"/>
      <c r="G42" s="11"/>
      <c r="H42" s="61"/>
      <c r="I42" s="11"/>
      <c r="J42" s="38" t="b">
        <f t="shared" si="10"/>
        <v>0</v>
      </c>
      <c r="K42" s="67"/>
      <c r="L42" s="42" t="str">
        <f t="shared" si="0"/>
        <v/>
      </c>
      <c r="M42" s="41" t="str">
        <f t="shared" si="1"/>
        <v/>
      </c>
      <c r="N42" s="13"/>
      <c r="O42" s="45">
        <f t="shared" si="2"/>
        <v>0</v>
      </c>
      <c r="P42" s="45">
        <v>25700</v>
      </c>
      <c r="Q42" s="46">
        <f t="shared" si="3"/>
        <v>0</v>
      </c>
      <c r="R42" s="54" t="str">
        <f t="shared" si="4"/>
        <v/>
      </c>
      <c r="S42" s="55" t="str">
        <f t="shared" si="5"/>
        <v/>
      </c>
      <c r="T42" s="55" t="str">
        <f t="shared" si="6"/>
        <v/>
      </c>
      <c r="U42" s="56" t="str">
        <f t="shared" si="7"/>
        <v/>
      </c>
      <c r="V42" s="7"/>
      <c r="W42" s="8"/>
      <c r="X42" s="57" t="str">
        <f t="shared" si="11"/>
        <v/>
      </c>
      <c r="Y42" s="7"/>
      <c r="Z42" s="58" t="str">
        <f t="shared" si="8"/>
        <v/>
      </c>
      <c r="AA42" s="58">
        <f t="shared" si="9"/>
        <v>12</v>
      </c>
    </row>
    <row r="43" spans="1:27" s="100" customFormat="1" ht="39" customHeight="1">
      <c r="A43" s="3"/>
      <c r="B43" s="74">
        <v>36</v>
      </c>
      <c r="C43" s="60"/>
      <c r="D43" s="11"/>
      <c r="E43" s="10"/>
      <c r="F43" s="11"/>
      <c r="G43" s="11"/>
      <c r="H43" s="61"/>
      <c r="I43" s="11"/>
      <c r="J43" s="38" t="b">
        <f t="shared" si="10"/>
        <v>0</v>
      </c>
      <c r="K43" s="67"/>
      <c r="L43" s="42" t="str">
        <f t="shared" si="0"/>
        <v/>
      </c>
      <c r="M43" s="41" t="str">
        <f t="shared" si="1"/>
        <v/>
      </c>
      <c r="N43" s="13"/>
      <c r="O43" s="45">
        <f t="shared" si="2"/>
        <v>0</v>
      </c>
      <c r="P43" s="45">
        <v>25700</v>
      </c>
      <c r="Q43" s="46">
        <f t="shared" si="3"/>
        <v>0</v>
      </c>
      <c r="R43" s="54" t="str">
        <f t="shared" si="4"/>
        <v/>
      </c>
      <c r="S43" s="55" t="str">
        <f t="shared" si="5"/>
        <v/>
      </c>
      <c r="T43" s="55" t="str">
        <f t="shared" si="6"/>
        <v/>
      </c>
      <c r="U43" s="56" t="str">
        <f t="shared" si="7"/>
        <v/>
      </c>
      <c r="V43" s="7"/>
      <c r="W43" s="8"/>
      <c r="X43" s="57" t="str">
        <f t="shared" si="11"/>
        <v/>
      </c>
      <c r="Y43" s="7"/>
      <c r="Z43" s="58" t="str">
        <f t="shared" si="8"/>
        <v/>
      </c>
      <c r="AA43" s="58">
        <f t="shared" si="9"/>
        <v>12</v>
      </c>
    </row>
    <row r="44" spans="1:27" s="100" customFormat="1" ht="39" customHeight="1">
      <c r="A44" s="3"/>
      <c r="B44" s="74">
        <v>37</v>
      </c>
      <c r="C44" s="60"/>
      <c r="D44" s="11"/>
      <c r="E44" s="10"/>
      <c r="F44" s="11"/>
      <c r="G44" s="11"/>
      <c r="H44" s="61"/>
      <c r="I44" s="11"/>
      <c r="J44" s="38" t="b">
        <f t="shared" si="10"/>
        <v>0</v>
      </c>
      <c r="K44" s="67"/>
      <c r="L44" s="42" t="str">
        <f t="shared" si="0"/>
        <v/>
      </c>
      <c r="M44" s="41" t="str">
        <f t="shared" si="1"/>
        <v/>
      </c>
      <c r="N44" s="13"/>
      <c r="O44" s="45">
        <f t="shared" si="2"/>
        <v>0</v>
      </c>
      <c r="P44" s="45">
        <v>25700</v>
      </c>
      <c r="Q44" s="46">
        <f t="shared" si="3"/>
        <v>0</v>
      </c>
      <c r="R44" s="54" t="str">
        <f t="shared" si="4"/>
        <v/>
      </c>
      <c r="S44" s="55" t="str">
        <f t="shared" si="5"/>
        <v/>
      </c>
      <c r="T44" s="55" t="str">
        <f t="shared" si="6"/>
        <v/>
      </c>
      <c r="U44" s="56" t="str">
        <f t="shared" si="7"/>
        <v/>
      </c>
      <c r="V44" s="7"/>
      <c r="W44" s="8"/>
      <c r="X44" s="57" t="str">
        <f t="shared" si="11"/>
        <v/>
      </c>
      <c r="Y44" s="7"/>
      <c r="Z44" s="58" t="str">
        <f t="shared" si="8"/>
        <v/>
      </c>
      <c r="AA44" s="58">
        <f t="shared" si="9"/>
        <v>12</v>
      </c>
    </row>
    <row r="45" spans="1:27" s="100" customFormat="1" ht="39" customHeight="1">
      <c r="A45" s="3"/>
      <c r="B45" s="74">
        <v>38</v>
      </c>
      <c r="C45" s="60"/>
      <c r="D45" s="11"/>
      <c r="E45" s="10"/>
      <c r="F45" s="11"/>
      <c r="G45" s="11"/>
      <c r="H45" s="61"/>
      <c r="I45" s="11"/>
      <c r="J45" s="38" t="b">
        <f t="shared" si="10"/>
        <v>0</v>
      </c>
      <c r="K45" s="67"/>
      <c r="L45" s="42" t="str">
        <f t="shared" si="0"/>
        <v/>
      </c>
      <c r="M45" s="41" t="str">
        <f t="shared" si="1"/>
        <v/>
      </c>
      <c r="N45" s="13"/>
      <c r="O45" s="45">
        <f t="shared" si="2"/>
        <v>0</v>
      </c>
      <c r="P45" s="45">
        <v>25700</v>
      </c>
      <c r="Q45" s="46">
        <f t="shared" si="3"/>
        <v>0</v>
      </c>
      <c r="R45" s="54" t="str">
        <f t="shared" si="4"/>
        <v/>
      </c>
      <c r="S45" s="55" t="str">
        <f t="shared" si="5"/>
        <v/>
      </c>
      <c r="T45" s="55" t="str">
        <f t="shared" si="6"/>
        <v/>
      </c>
      <c r="U45" s="56" t="str">
        <f t="shared" si="7"/>
        <v/>
      </c>
      <c r="V45" s="7"/>
      <c r="W45" s="8"/>
      <c r="X45" s="57" t="str">
        <f t="shared" si="11"/>
        <v/>
      </c>
      <c r="Y45" s="7"/>
      <c r="Z45" s="58" t="str">
        <f t="shared" si="8"/>
        <v/>
      </c>
      <c r="AA45" s="58">
        <f t="shared" si="9"/>
        <v>12</v>
      </c>
    </row>
    <row r="46" spans="1:27" s="100" customFormat="1" ht="39" customHeight="1">
      <c r="A46" s="3"/>
      <c r="B46" s="74">
        <v>39</v>
      </c>
      <c r="C46" s="60"/>
      <c r="D46" s="11"/>
      <c r="E46" s="10"/>
      <c r="F46" s="11"/>
      <c r="G46" s="11"/>
      <c r="H46" s="61"/>
      <c r="I46" s="11"/>
      <c r="J46" s="38" t="b">
        <f t="shared" si="10"/>
        <v>0</v>
      </c>
      <c r="K46" s="67"/>
      <c r="L46" s="42" t="str">
        <f t="shared" si="0"/>
        <v/>
      </c>
      <c r="M46" s="41" t="str">
        <f t="shared" si="1"/>
        <v/>
      </c>
      <c r="N46" s="13"/>
      <c r="O46" s="45">
        <f t="shared" si="2"/>
        <v>0</v>
      </c>
      <c r="P46" s="45">
        <v>25700</v>
      </c>
      <c r="Q46" s="46">
        <f t="shared" si="3"/>
        <v>0</v>
      </c>
      <c r="R46" s="54" t="str">
        <f t="shared" si="4"/>
        <v/>
      </c>
      <c r="S46" s="55" t="str">
        <f t="shared" si="5"/>
        <v/>
      </c>
      <c r="T46" s="55" t="str">
        <f t="shared" si="6"/>
        <v/>
      </c>
      <c r="U46" s="56" t="str">
        <f t="shared" si="7"/>
        <v/>
      </c>
      <c r="V46" s="7"/>
      <c r="W46" s="8"/>
      <c r="X46" s="57" t="str">
        <f t="shared" si="11"/>
        <v/>
      </c>
      <c r="Y46" s="7"/>
      <c r="Z46" s="58" t="str">
        <f t="shared" si="8"/>
        <v/>
      </c>
      <c r="AA46" s="58">
        <f t="shared" si="9"/>
        <v>12</v>
      </c>
    </row>
    <row r="47" spans="1:27" s="100" customFormat="1" ht="39" customHeight="1">
      <c r="A47" s="3"/>
      <c r="B47" s="74">
        <v>40</v>
      </c>
      <c r="C47" s="60"/>
      <c r="D47" s="11"/>
      <c r="E47" s="10"/>
      <c r="F47" s="11"/>
      <c r="G47" s="11"/>
      <c r="H47" s="61"/>
      <c r="I47" s="11"/>
      <c r="J47" s="38" t="b">
        <f t="shared" si="10"/>
        <v>0</v>
      </c>
      <c r="K47" s="67"/>
      <c r="L47" s="42" t="str">
        <f t="shared" si="0"/>
        <v/>
      </c>
      <c r="M47" s="41" t="str">
        <f t="shared" si="1"/>
        <v/>
      </c>
      <c r="N47" s="13"/>
      <c r="O47" s="45">
        <f t="shared" si="2"/>
        <v>0</v>
      </c>
      <c r="P47" s="45">
        <v>25700</v>
      </c>
      <c r="Q47" s="46">
        <f t="shared" si="3"/>
        <v>0</v>
      </c>
      <c r="R47" s="54" t="str">
        <f t="shared" si="4"/>
        <v/>
      </c>
      <c r="S47" s="55" t="str">
        <f t="shared" si="5"/>
        <v/>
      </c>
      <c r="T47" s="55" t="str">
        <f t="shared" si="6"/>
        <v/>
      </c>
      <c r="U47" s="56" t="str">
        <f t="shared" si="7"/>
        <v/>
      </c>
      <c r="V47" s="7"/>
      <c r="W47" s="8"/>
      <c r="X47" s="57" t="str">
        <f t="shared" si="11"/>
        <v/>
      </c>
      <c r="Y47" s="7"/>
      <c r="Z47" s="58" t="str">
        <f t="shared" si="8"/>
        <v/>
      </c>
      <c r="AA47" s="58">
        <f t="shared" si="9"/>
        <v>12</v>
      </c>
    </row>
    <row r="48" spans="1:27" s="100" customFormat="1" ht="39" customHeight="1">
      <c r="A48" s="3"/>
      <c r="B48" s="74">
        <v>41</v>
      </c>
      <c r="C48" s="60"/>
      <c r="D48" s="11"/>
      <c r="E48" s="10"/>
      <c r="F48" s="11"/>
      <c r="G48" s="11"/>
      <c r="H48" s="61"/>
      <c r="I48" s="11"/>
      <c r="J48" s="38" t="b">
        <f t="shared" si="10"/>
        <v>0</v>
      </c>
      <c r="K48" s="67"/>
      <c r="L48" s="42" t="str">
        <f t="shared" si="0"/>
        <v/>
      </c>
      <c r="M48" s="41" t="str">
        <f t="shared" si="1"/>
        <v/>
      </c>
      <c r="N48" s="13"/>
      <c r="O48" s="45">
        <f t="shared" si="2"/>
        <v>0</v>
      </c>
      <c r="P48" s="45">
        <v>25700</v>
      </c>
      <c r="Q48" s="46">
        <f t="shared" si="3"/>
        <v>0</v>
      </c>
      <c r="R48" s="54" t="str">
        <f t="shared" si="4"/>
        <v/>
      </c>
      <c r="S48" s="55" t="str">
        <f t="shared" si="5"/>
        <v/>
      </c>
      <c r="T48" s="55" t="str">
        <f t="shared" si="6"/>
        <v/>
      </c>
      <c r="U48" s="56" t="str">
        <f t="shared" si="7"/>
        <v/>
      </c>
      <c r="V48" s="7"/>
      <c r="W48" s="8"/>
      <c r="X48" s="57" t="str">
        <f t="shared" si="11"/>
        <v/>
      </c>
      <c r="Y48" s="7"/>
      <c r="Z48" s="58" t="str">
        <f t="shared" si="8"/>
        <v/>
      </c>
      <c r="AA48" s="58">
        <f t="shared" si="9"/>
        <v>12</v>
      </c>
    </row>
    <row r="49" spans="1:27" s="100" customFormat="1" ht="39" customHeight="1">
      <c r="A49" s="3"/>
      <c r="B49" s="74">
        <v>42</v>
      </c>
      <c r="C49" s="60"/>
      <c r="D49" s="11"/>
      <c r="E49" s="10"/>
      <c r="F49" s="11"/>
      <c r="G49" s="11"/>
      <c r="H49" s="61"/>
      <c r="I49" s="11"/>
      <c r="J49" s="38" t="b">
        <f t="shared" si="10"/>
        <v>0</v>
      </c>
      <c r="K49" s="67"/>
      <c r="L49" s="42" t="str">
        <f t="shared" si="0"/>
        <v/>
      </c>
      <c r="M49" s="41" t="str">
        <f t="shared" si="1"/>
        <v/>
      </c>
      <c r="N49" s="13"/>
      <c r="O49" s="45">
        <f t="shared" si="2"/>
        <v>0</v>
      </c>
      <c r="P49" s="45">
        <v>25700</v>
      </c>
      <c r="Q49" s="46">
        <f t="shared" si="3"/>
        <v>0</v>
      </c>
      <c r="R49" s="54" t="str">
        <f t="shared" si="4"/>
        <v/>
      </c>
      <c r="S49" s="55" t="str">
        <f t="shared" si="5"/>
        <v/>
      </c>
      <c r="T49" s="55" t="str">
        <f t="shared" si="6"/>
        <v/>
      </c>
      <c r="U49" s="56" t="str">
        <f t="shared" si="7"/>
        <v/>
      </c>
      <c r="V49" s="7"/>
      <c r="W49" s="8"/>
      <c r="X49" s="57" t="str">
        <f t="shared" si="11"/>
        <v/>
      </c>
      <c r="Y49" s="7"/>
      <c r="Z49" s="58" t="str">
        <f t="shared" si="8"/>
        <v/>
      </c>
      <c r="AA49" s="58">
        <f t="shared" si="9"/>
        <v>12</v>
      </c>
    </row>
    <row r="50" spans="1:27" s="100" customFormat="1" ht="39" customHeight="1">
      <c r="A50" s="3"/>
      <c r="B50" s="74">
        <v>43</v>
      </c>
      <c r="C50" s="60"/>
      <c r="D50" s="11"/>
      <c r="E50" s="10"/>
      <c r="F50" s="11"/>
      <c r="G50" s="11"/>
      <c r="H50" s="61"/>
      <c r="I50" s="11"/>
      <c r="J50" s="38" t="b">
        <f t="shared" si="10"/>
        <v>0</v>
      </c>
      <c r="K50" s="67"/>
      <c r="L50" s="42" t="str">
        <f t="shared" si="0"/>
        <v/>
      </c>
      <c r="M50" s="41" t="str">
        <f t="shared" si="1"/>
        <v/>
      </c>
      <c r="N50" s="13"/>
      <c r="O50" s="45">
        <f t="shared" si="2"/>
        <v>0</v>
      </c>
      <c r="P50" s="45">
        <v>25700</v>
      </c>
      <c r="Q50" s="46">
        <f t="shared" si="3"/>
        <v>0</v>
      </c>
      <c r="R50" s="54" t="str">
        <f t="shared" si="4"/>
        <v/>
      </c>
      <c r="S50" s="55" t="str">
        <f t="shared" si="5"/>
        <v/>
      </c>
      <c r="T50" s="55" t="str">
        <f t="shared" si="6"/>
        <v/>
      </c>
      <c r="U50" s="56" t="str">
        <f t="shared" si="7"/>
        <v/>
      </c>
      <c r="V50" s="7"/>
      <c r="W50" s="8"/>
      <c r="X50" s="57" t="str">
        <f t="shared" si="11"/>
        <v/>
      </c>
      <c r="Y50" s="7"/>
      <c r="Z50" s="58" t="str">
        <f t="shared" si="8"/>
        <v/>
      </c>
      <c r="AA50" s="58">
        <f t="shared" si="9"/>
        <v>12</v>
      </c>
    </row>
    <row r="51" spans="1:27" s="100" customFormat="1" ht="39" customHeight="1">
      <c r="A51" s="3"/>
      <c r="B51" s="74">
        <v>44</v>
      </c>
      <c r="C51" s="60"/>
      <c r="D51" s="11"/>
      <c r="E51" s="10"/>
      <c r="F51" s="11"/>
      <c r="G51" s="11"/>
      <c r="H51" s="61"/>
      <c r="I51" s="11"/>
      <c r="J51" s="38" t="b">
        <f t="shared" si="10"/>
        <v>0</v>
      </c>
      <c r="K51" s="67"/>
      <c r="L51" s="42" t="str">
        <f t="shared" si="0"/>
        <v/>
      </c>
      <c r="M51" s="41" t="str">
        <f t="shared" si="1"/>
        <v/>
      </c>
      <c r="N51" s="13"/>
      <c r="O51" s="45">
        <f t="shared" si="2"/>
        <v>0</v>
      </c>
      <c r="P51" s="45">
        <v>25700</v>
      </c>
      <c r="Q51" s="46">
        <f t="shared" si="3"/>
        <v>0</v>
      </c>
      <c r="R51" s="54" t="str">
        <f t="shared" si="4"/>
        <v/>
      </c>
      <c r="S51" s="55" t="str">
        <f t="shared" si="5"/>
        <v/>
      </c>
      <c r="T51" s="55" t="str">
        <f t="shared" si="6"/>
        <v/>
      </c>
      <c r="U51" s="56" t="str">
        <f t="shared" si="7"/>
        <v/>
      </c>
      <c r="V51" s="7"/>
      <c r="W51" s="8"/>
      <c r="X51" s="57" t="str">
        <f t="shared" si="11"/>
        <v/>
      </c>
      <c r="Y51" s="7"/>
      <c r="Z51" s="58" t="str">
        <f t="shared" si="8"/>
        <v/>
      </c>
      <c r="AA51" s="58">
        <f t="shared" si="9"/>
        <v>12</v>
      </c>
    </row>
    <row r="52" spans="1:27" s="100" customFormat="1" ht="39" customHeight="1">
      <c r="A52" s="3"/>
      <c r="B52" s="74">
        <v>45</v>
      </c>
      <c r="C52" s="60"/>
      <c r="D52" s="11"/>
      <c r="E52" s="10"/>
      <c r="F52" s="11"/>
      <c r="G52" s="11"/>
      <c r="H52" s="61"/>
      <c r="I52" s="11"/>
      <c r="J52" s="38" t="b">
        <f t="shared" si="10"/>
        <v>0</v>
      </c>
      <c r="K52" s="67"/>
      <c r="L52" s="42" t="str">
        <f t="shared" si="0"/>
        <v/>
      </c>
      <c r="M52" s="41" t="str">
        <f t="shared" si="1"/>
        <v/>
      </c>
      <c r="N52" s="13"/>
      <c r="O52" s="45">
        <f t="shared" si="2"/>
        <v>0</v>
      </c>
      <c r="P52" s="45">
        <v>25700</v>
      </c>
      <c r="Q52" s="46">
        <f t="shared" si="3"/>
        <v>0</v>
      </c>
      <c r="R52" s="54" t="str">
        <f t="shared" si="4"/>
        <v/>
      </c>
      <c r="S52" s="55" t="str">
        <f t="shared" si="5"/>
        <v/>
      </c>
      <c r="T52" s="55" t="str">
        <f t="shared" si="6"/>
        <v/>
      </c>
      <c r="U52" s="56" t="str">
        <f t="shared" si="7"/>
        <v/>
      </c>
      <c r="V52" s="7"/>
      <c r="W52" s="8"/>
      <c r="X52" s="57" t="str">
        <f t="shared" si="11"/>
        <v/>
      </c>
      <c r="Y52" s="7"/>
      <c r="Z52" s="58" t="str">
        <f t="shared" si="8"/>
        <v/>
      </c>
      <c r="AA52" s="58">
        <f t="shared" si="9"/>
        <v>12</v>
      </c>
    </row>
    <row r="53" spans="1:27" s="100" customFormat="1" ht="39" customHeight="1">
      <c r="A53" s="3"/>
      <c r="B53" s="74">
        <v>46</v>
      </c>
      <c r="C53" s="60"/>
      <c r="D53" s="11"/>
      <c r="E53" s="10"/>
      <c r="F53" s="11"/>
      <c r="G53" s="11"/>
      <c r="H53" s="61"/>
      <c r="I53" s="11"/>
      <c r="J53" s="38" t="b">
        <f t="shared" si="10"/>
        <v>0</v>
      </c>
      <c r="K53" s="67"/>
      <c r="L53" s="42" t="str">
        <f t="shared" si="0"/>
        <v/>
      </c>
      <c r="M53" s="41" t="str">
        <f t="shared" si="1"/>
        <v/>
      </c>
      <c r="N53" s="13"/>
      <c r="O53" s="45">
        <f t="shared" si="2"/>
        <v>0</v>
      </c>
      <c r="P53" s="45">
        <v>25700</v>
      </c>
      <c r="Q53" s="46">
        <f t="shared" si="3"/>
        <v>0</v>
      </c>
      <c r="R53" s="54" t="str">
        <f t="shared" si="4"/>
        <v/>
      </c>
      <c r="S53" s="55" t="str">
        <f t="shared" si="5"/>
        <v/>
      </c>
      <c r="T53" s="55" t="str">
        <f t="shared" si="6"/>
        <v/>
      </c>
      <c r="U53" s="56" t="str">
        <f t="shared" si="7"/>
        <v/>
      </c>
      <c r="V53" s="7"/>
      <c r="W53" s="8"/>
      <c r="X53" s="57" t="str">
        <f t="shared" si="11"/>
        <v/>
      </c>
      <c r="Y53" s="7"/>
      <c r="Z53" s="58" t="str">
        <f t="shared" si="8"/>
        <v/>
      </c>
      <c r="AA53" s="58">
        <f t="shared" si="9"/>
        <v>12</v>
      </c>
    </row>
    <row r="54" spans="1:27" s="100" customFormat="1" ht="39" customHeight="1">
      <c r="A54" s="3"/>
      <c r="B54" s="74">
        <v>47</v>
      </c>
      <c r="C54" s="60"/>
      <c r="D54" s="11"/>
      <c r="E54" s="10"/>
      <c r="F54" s="11"/>
      <c r="G54" s="11"/>
      <c r="H54" s="61"/>
      <c r="I54" s="11"/>
      <c r="J54" s="38" t="b">
        <f t="shared" si="10"/>
        <v>0</v>
      </c>
      <c r="K54" s="67"/>
      <c r="L54" s="42" t="str">
        <f t="shared" si="0"/>
        <v/>
      </c>
      <c r="M54" s="41" t="str">
        <f t="shared" si="1"/>
        <v/>
      </c>
      <c r="N54" s="13"/>
      <c r="O54" s="45">
        <f t="shared" si="2"/>
        <v>0</v>
      </c>
      <c r="P54" s="45">
        <v>25700</v>
      </c>
      <c r="Q54" s="46">
        <f t="shared" si="3"/>
        <v>0</v>
      </c>
      <c r="R54" s="54" t="str">
        <f t="shared" si="4"/>
        <v/>
      </c>
      <c r="S54" s="55" t="str">
        <f t="shared" si="5"/>
        <v/>
      </c>
      <c r="T54" s="55" t="str">
        <f t="shared" si="6"/>
        <v/>
      </c>
      <c r="U54" s="56" t="str">
        <f t="shared" si="7"/>
        <v/>
      </c>
      <c r="V54" s="7"/>
      <c r="W54" s="8"/>
      <c r="X54" s="57" t="str">
        <f t="shared" si="11"/>
        <v/>
      </c>
      <c r="Y54" s="7"/>
      <c r="Z54" s="58" t="str">
        <f t="shared" si="8"/>
        <v/>
      </c>
      <c r="AA54" s="58">
        <f t="shared" si="9"/>
        <v>12</v>
      </c>
    </row>
    <row r="55" spans="1:27" s="100" customFormat="1" ht="39" customHeight="1">
      <c r="A55" s="3"/>
      <c r="B55" s="74">
        <v>48</v>
      </c>
      <c r="C55" s="60"/>
      <c r="D55" s="11"/>
      <c r="E55" s="10"/>
      <c r="F55" s="11"/>
      <c r="G55" s="11"/>
      <c r="H55" s="61"/>
      <c r="I55" s="11"/>
      <c r="J55" s="38" t="b">
        <f t="shared" si="10"/>
        <v>0</v>
      </c>
      <c r="K55" s="67"/>
      <c r="L55" s="42" t="str">
        <f t="shared" si="0"/>
        <v/>
      </c>
      <c r="M55" s="41" t="str">
        <f t="shared" si="1"/>
        <v/>
      </c>
      <c r="N55" s="13"/>
      <c r="O55" s="45">
        <f t="shared" si="2"/>
        <v>0</v>
      </c>
      <c r="P55" s="45">
        <v>25700</v>
      </c>
      <c r="Q55" s="46">
        <f t="shared" si="3"/>
        <v>0</v>
      </c>
      <c r="R55" s="54" t="str">
        <f t="shared" si="4"/>
        <v/>
      </c>
      <c r="S55" s="55" t="str">
        <f t="shared" si="5"/>
        <v/>
      </c>
      <c r="T55" s="55" t="str">
        <f t="shared" si="6"/>
        <v/>
      </c>
      <c r="U55" s="56" t="str">
        <f t="shared" si="7"/>
        <v/>
      </c>
      <c r="V55" s="7"/>
      <c r="W55" s="8"/>
      <c r="X55" s="57" t="str">
        <f t="shared" si="11"/>
        <v/>
      </c>
      <c r="Y55" s="7"/>
      <c r="Z55" s="58" t="str">
        <f t="shared" si="8"/>
        <v/>
      </c>
      <c r="AA55" s="58">
        <f t="shared" si="9"/>
        <v>12</v>
      </c>
    </row>
    <row r="56" spans="1:27" s="100" customFormat="1" ht="39" customHeight="1">
      <c r="A56" s="3"/>
      <c r="B56" s="74">
        <v>49</v>
      </c>
      <c r="C56" s="60"/>
      <c r="D56" s="11"/>
      <c r="E56" s="10"/>
      <c r="F56" s="11"/>
      <c r="G56" s="11"/>
      <c r="H56" s="61"/>
      <c r="I56" s="11"/>
      <c r="J56" s="38" t="b">
        <f t="shared" si="10"/>
        <v>0</v>
      </c>
      <c r="K56" s="67"/>
      <c r="L56" s="42" t="str">
        <f t="shared" si="0"/>
        <v/>
      </c>
      <c r="M56" s="41" t="str">
        <f t="shared" si="1"/>
        <v/>
      </c>
      <c r="N56" s="13"/>
      <c r="O56" s="45">
        <f t="shared" si="2"/>
        <v>0</v>
      </c>
      <c r="P56" s="45">
        <v>25700</v>
      </c>
      <c r="Q56" s="46">
        <f t="shared" si="3"/>
        <v>0</v>
      </c>
      <c r="R56" s="54" t="str">
        <f t="shared" si="4"/>
        <v/>
      </c>
      <c r="S56" s="55" t="str">
        <f t="shared" si="5"/>
        <v/>
      </c>
      <c r="T56" s="55" t="str">
        <f t="shared" si="6"/>
        <v/>
      </c>
      <c r="U56" s="56" t="str">
        <f t="shared" si="7"/>
        <v/>
      </c>
      <c r="V56" s="7"/>
      <c r="W56" s="8"/>
      <c r="X56" s="57" t="str">
        <f t="shared" si="11"/>
        <v/>
      </c>
      <c r="Y56" s="7"/>
      <c r="Z56" s="58" t="str">
        <f t="shared" si="8"/>
        <v/>
      </c>
      <c r="AA56" s="58">
        <f t="shared" si="9"/>
        <v>12</v>
      </c>
    </row>
    <row r="57" spans="1:27" ht="39" customHeight="1">
      <c r="A57" s="2"/>
      <c r="B57" s="74">
        <v>50</v>
      </c>
      <c r="C57" s="60"/>
      <c r="D57" s="11"/>
      <c r="E57" s="10"/>
      <c r="F57" s="11"/>
      <c r="G57" s="11"/>
      <c r="H57" s="61"/>
      <c r="I57" s="11"/>
      <c r="J57" s="38" t="b">
        <f t="shared" si="10"/>
        <v>0</v>
      </c>
      <c r="K57" s="67"/>
      <c r="L57" s="42" t="str">
        <f t="shared" si="0"/>
        <v/>
      </c>
      <c r="M57" s="41" t="str">
        <f t="shared" si="1"/>
        <v/>
      </c>
      <c r="N57" s="13"/>
      <c r="O57" s="45">
        <f t="shared" si="2"/>
        <v>0</v>
      </c>
      <c r="P57" s="45">
        <v>25700</v>
      </c>
      <c r="Q57" s="46">
        <f t="shared" si="3"/>
        <v>0</v>
      </c>
      <c r="R57" s="54" t="str">
        <f t="shared" si="4"/>
        <v/>
      </c>
      <c r="S57" s="55" t="str">
        <f t="shared" si="5"/>
        <v/>
      </c>
      <c r="T57" s="55" t="str">
        <f t="shared" si="6"/>
        <v/>
      </c>
      <c r="U57" s="56" t="str">
        <f t="shared" si="7"/>
        <v/>
      </c>
      <c r="V57" s="7"/>
      <c r="W57" s="8"/>
      <c r="X57" s="57" t="str">
        <f t="shared" si="11"/>
        <v/>
      </c>
      <c r="Y57" s="7"/>
      <c r="Z57" s="58" t="str">
        <f t="shared" si="8"/>
        <v/>
      </c>
      <c r="AA57" s="58">
        <f t="shared" si="9"/>
        <v>12</v>
      </c>
    </row>
    <row r="58" spans="1:27" ht="39" customHeight="1">
      <c r="A58" s="2"/>
      <c r="B58" s="74">
        <v>51</v>
      </c>
      <c r="C58" s="60"/>
      <c r="D58" s="11"/>
      <c r="E58" s="10"/>
      <c r="F58" s="11"/>
      <c r="G58" s="11"/>
      <c r="H58" s="61"/>
      <c r="I58" s="11"/>
      <c r="J58" s="38" t="b">
        <f t="shared" si="10"/>
        <v>0</v>
      </c>
      <c r="K58" s="67"/>
      <c r="L58" s="42" t="str">
        <f t="shared" si="0"/>
        <v/>
      </c>
      <c r="M58" s="41" t="str">
        <f t="shared" si="1"/>
        <v/>
      </c>
      <c r="N58" s="13"/>
      <c r="O58" s="45">
        <f t="shared" si="2"/>
        <v>0</v>
      </c>
      <c r="P58" s="45">
        <v>25700</v>
      </c>
      <c r="Q58" s="46">
        <f t="shared" si="3"/>
        <v>0</v>
      </c>
      <c r="R58" s="54" t="str">
        <f t="shared" si="4"/>
        <v/>
      </c>
      <c r="S58" s="55" t="str">
        <f t="shared" si="5"/>
        <v/>
      </c>
      <c r="T58" s="55" t="str">
        <f t="shared" si="6"/>
        <v/>
      </c>
      <c r="U58" s="56" t="str">
        <f t="shared" si="7"/>
        <v/>
      </c>
      <c r="V58" s="7"/>
      <c r="W58" s="8"/>
      <c r="X58" s="57" t="str">
        <f t="shared" si="11"/>
        <v/>
      </c>
      <c r="Y58" s="7"/>
      <c r="Z58" s="58" t="str">
        <f t="shared" si="8"/>
        <v/>
      </c>
      <c r="AA58" s="58">
        <f t="shared" si="9"/>
        <v>12</v>
      </c>
    </row>
    <row r="59" spans="1:27" ht="39" customHeight="1">
      <c r="A59" s="2"/>
      <c r="B59" s="74">
        <v>52</v>
      </c>
      <c r="C59" s="60"/>
      <c r="D59" s="11"/>
      <c r="E59" s="10"/>
      <c r="F59" s="11"/>
      <c r="G59" s="11"/>
      <c r="H59" s="61"/>
      <c r="I59" s="11"/>
      <c r="J59" s="38" t="b">
        <f t="shared" si="10"/>
        <v>0</v>
      </c>
      <c r="K59" s="67"/>
      <c r="L59" s="42" t="str">
        <f t="shared" si="0"/>
        <v/>
      </c>
      <c r="M59" s="41" t="str">
        <f t="shared" si="1"/>
        <v/>
      </c>
      <c r="N59" s="13"/>
      <c r="O59" s="45">
        <f t="shared" si="2"/>
        <v>0</v>
      </c>
      <c r="P59" s="45">
        <v>25700</v>
      </c>
      <c r="Q59" s="46">
        <f t="shared" si="3"/>
        <v>0</v>
      </c>
      <c r="R59" s="54" t="str">
        <f t="shared" si="4"/>
        <v/>
      </c>
      <c r="S59" s="55" t="str">
        <f t="shared" si="5"/>
        <v/>
      </c>
      <c r="T59" s="55" t="str">
        <f t="shared" si="6"/>
        <v/>
      </c>
      <c r="U59" s="56" t="str">
        <f t="shared" si="7"/>
        <v/>
      </c>
      <c r="V59" s="7"/>
      <c r="W59" s="8"/>
      <c r="X59" s="57" t="str">
        <f t="shared" si="11"/>
        <v/>
      </c>
      <c r="Y59" s="7"/>
      <c r="Z59" s="58" t="str">
        <f t="shared" si="8"/>
        <v/>
      </c>
      <c r="AA59" s="58">
        <f t="shared" si="9"/>
        <v>12</v>
      </c>
    </row>
    <row r="60" spans="1:27" ht="39" customHeight="1">
      <c r="A60" s="2"/>
      <c r="B60" s="74">
        <v>53</v>
      </c>
      <c r="C60" s="60"/>
      <c r="D60" s="11"/>
      <c r="E60" s="10"/>
      <c r="F60" s="11"/>
      <c r="G60" s="11"/>
      <c r="H60" s="61"/>
      <c r="I60" s="11"/>
      <c r="J60" s="38" t="b">
        <f t="shared" si="10"/>
        <v>0</v>
      </c>
      <c r="K60" s="67"/>
      <c r="L60" s="42" t="str">
        <f t="shared" si="0"/>
        <v/>
      </c>
      <c r="M60" s="41" t="str">
        <f t="shared" si="1"/>
        <v/>
      </c>
      <c r="N60" s="13"/>
      <c r="O60" s="45">
        <f t="shared" si="2"/>
        <v>0</v>
      </c>
      <c r="P60" s="45">
        <v>25700</v>
      </c>
      <c r="Q60" s="46">
        <f t="shared" si="3"/>
        <v>0</v>
      </c>
      <c r="R60" s="54" t="str">
        <f t="shared" si="4"/>
        <v/>
      </c>
      <c r="S60" s="55" t="str">
        <f t="shared" si="5"/>
        <v/>
      </c>
      <c r="T60" s="55" t="str">
        <f t="shared" si="6"/>
        <v/>
      </c>
      <c r="U60" s="56" t="str">
        <f t="shared" si="7"/>
        <v/>
      </c>
      <c r="V60" s="7"/>
      <c r="W60" s="8"/>
      <c r="X60" s="57" t="str">
        <f t="shared" si="11"/>
        <v/>
      </c>
      <c r="Y60" s="7"/>
      <c r="Z60" s="58" t="str">
        <f t="shared" si="8"/>
        <v/>
      </c>
      <c r="AA60" s="58">
        <f t="shared" si="9"/>
        <v>12</v>
      </c>
    </row>
    <row r="61" spans="1:27" ht="39" customHeight="1">
      <c r="A61" s="2"/>
      <c r="B61" s="74">
        <v>54</v>
      </c>
      <c r="C61" s="60"/>
      <c r="D61" s="11"/>
      <c r="E61" s="10"/>
      <c r="F61" s="11"/>
      <c r="G61" s="11"/>
      <c r="H61" s="61"/>
      <c r="I61" s="11"/>
      <c r="J61" s="38" t="b">
        <f t="shared" si="10"/>
        <v>0</v>
      </c>
      <c r="K61" s="67"/>
      <c r="L61" s="42" t="str">
        <f t="shared" si="0"/>
        <v/>
      </c>
      <c r="M61" s="41" t="str">
        <f t="shared" si="1"/>
        <v/>
      </c>
      <c r="N61" s="13"/>
      <c r="O61" s="45">
        <f t="shared" si="2"/>
        <v>0</v>
      </c>
      <c r="P61" s="45">
        <v>25700</v>
      </c>
      <c r="Q61" s="46">
        <f t="shared" si="3"/>
        <v>0</v>
      </c>
      <c r="R61" s="54" t="str">
        <f t="shared" si="4"/>
        <v/>
      </c>
      <c r="S61" s="55" t="str">
        <f t="shared" si="5"/>
        <v/>
      </c>
      <c r="T61" s="55" t="str">
        <f t="shared" si="6"/>
        <v/>
      </c>
      <c r="U61" s="56" t="str">
        <f t="shared" si="7"/>
        <v/>
      </c>
      <c r="V61" s="7"/>
      <c r="W61" s="8"/>
      <c r="X61" s="57" t="str">
        <f t="shared" si="11"/>
        <v/>
      </c>
      <c r="Y61" s="7"/>
      <c r="Z61" s="58" t="str">
        <f t="shared" si="8"/>
        <v/>
      </c>
      <c r="AA61" s="58">
        <f t="shared" si="9"/>
        <v>12</v>
      </c>
    </row>
    <row r="62" spans="1:27" ht="39" customHeight="1">
      <c r="A62" s="2"/>
      <c r="B62" s="74">
        <v>55</v>
      </c>
      <c r="C62" s="60"/>
      <c r="D62" s="11"/>
      <c r="E62" s="10"/>
      <c r="F62" s="11"/>
      <c r="G62" s="11"/>
      <c r="H62" s="61"/>
      <c r="I62" s="11"/>
      <c r="J62" s="38" t="b">
        <f t="shared" si="10"/>
        <v>0</v>
      </c>
      <c r="K62" s="67"/>
      <c r="L62" s="42" t="str">
        <f t="shared" si="0"/>
        <v/>
      </c>
      <c r="M62" s="41" t="str">
        <f t="shared" si="1"/>
        <v/>
      </c>
      <c r="N62" s="13"/>
      <c r="O62" s="45">
        <f t="shared" si="2"/>
        <v>0</v>
      </c>
      <c r="P62" s="45">
        <v>25700</v>
      </c>
      <c r="Q62" s="46">
        <f t="shared" si="3"/>
        <v>0</v>
      </c>
      <c r="R62" s="54" t="str">
        <f t="shared" si="4"/>
        <v/>
      </c>
      <c r="S62" s="55" t="str">
        <f t="shared" si="5"/>
        <v/>
      </c>
      <c r="T62" s="55" t="str">
        <f t="shared" si="6"/>
        <v/>
      </c>
      <c r="U62" s="56" t="str">
        <f t="shared" si="7"/>
        <v/>
      </c>
      <c r="V62" s="7"/>
      <c r="W62" s="8"/>
      <c r="X62" s="57" t="str">
        <f t="shared" si="11"/>
        <v/>
      </c>
      <c r="Y62" s="7"/>
      <c r="Z62" s="58" t="str">
        <f t="shared" si="8"/>
        <v/>
      </c>
      <c r="AA62" s="58">
        <f t="shared" si="9"/>
        <v>12</v>
      </c>
    </row>
    <row r="63" spans="1:27" ht="39" customHeight="1">
      <c r="A63" s="2"/>
      <c r="B63" s="74">
        <v>56</v>
      </c>
      <c r="C63" s="60"/>
      <c r="D63" s="11"/>
      <c r="E63" s="10"/>
      <c r="F63" s="11"/>
      <c r="G63" s="11"/>
      <c r="H63" s="61"/>
      <c r="I63" s="11"/>
      <c r="J63" s="38" t="b">
        <f t="shared" si="10"/>
        <v>0</v>
      </c>
      <c r="K63" s="67"/>
      <c r="L63" s="42" t="str">
        <f t="shared" si="0"/>
        <v/>
      </c>
      <c r="M63" s="41" t="str">
        <f t="shared" si="1"/>
        <v/>
      </c>
      <c r="N63" s="13"/>
      <c r="O63" s="45">
        <f t="shared" si="2"/>
        <v>0</v>
      </c>
      <c r="P63" s="45">
        <v>25700</v>
      </c>
      <c r="Q63" s="46">
        <f t="shared" si="3"/>
        <v>0</v>
      </c>
      <c r="R63" s="54" t="str">
        <f t="shared" si="4"/>
        <v/>
      </c>
      <c r="S63" s="55" t="str">
        <f t="shared" si="5"/>
        <v/>
      </c>
      <c r="T63" s="55" t="str">
        <f t="shared" si="6"/>
        <v/>
      </c>
      <c r="U63" s="56" t="str">
        <f t="shared" si="7"/>
        <v/>
      </c>
      <c r="V63" s="7"/>
      <c r="W63" s="8"/>
      <c r="X63" s="57" t="str">
        <f t="shared" si="11"/>
        <v/>
      </c>
      <c r="Y63" s="7"/>
      <c r="Z63" s="58" t="str">
        <f t="shared" si="8"/>
        <v/>
      </c>
      <c r="AA63" s="58">
        <f t="shared" si="9"/>
        <v>12</v>
      </c>
    </row>
    <row r="64" spans="1:27" ht="39" customHeight="1">
      <c r="A64" s="2"/>
      <c r="B64" s="74">
        <v>57</v>
      </c>
      <c r="C64" s="60"/>
      <c r="D64" s="11"/>
      <c r="E64" s="10"/>
      <c r="F64" s="11"/>
      <c r="G64" s="11"/>
      <c r="H64" s="61"/>
      <c r="I64" s="11"/>
      <c r="J64" s="38" t="b">
        <f t="shared" si="10"/>
        <v>0</v>
      </c>
      <c r="K64" s="67"/>
      <c r="L64" s="42" t="str">
        <f t="shared" si="0"/>
        <v/>
      </c>
      <c r="M64" s="41" t="str">
        <f t="shared" si="1"/>
        <v/>
      </c>
      <c r="N64" s="13"/>
      <c r="O64" s="45">
        <f t="shared" si="2"/>
        <v>0</v>
      </c>
      <c r="P64" s="45">
        <v>25700</v>
      </c>
      <c r="Q64" s="46">
        <f t="shared" si="3"/>
        <v>0</v>
      </c>
      <c r="R64" s="54" t="str">
        <f t="shared" si="4"/>
        <v/>
      </c>
      <c r="S64" s="55" t="str">
        <f t="shared" si="5"/>
        <v/>
      </c>
      <c r="T64" s="55" t="str">
        <f t="shared" si="6"/>
        <v/>
      </c>
      <c r="U64" s="56" t="str">
        <f t="shared" si="7"/>
        <v/>
      </c>
      <c r="V64" s="7"/>
      <c r="W64" s="8"/>
      <c r="X64" s="57" t="str">
        <f t="shared" si="11"/>
        <v/>
      </c>
      <c r="Y64" s="7"/>
      <c r="Z64" s="58" t="str">
        <f t="shared" si="8"/>
        <v/>
      </c>
      <c r="AA64" s="58">
        <f t="shared" si="9"/>
        <v>12</v>
      </c>
    </row>
    <row r="65" spans="1:27" ht="39" customHeight="1">
      <c r="A65" s="2"/>
      <c r="B65" s="74">
        <v>58</v>
      </c>
      <c r="C65" s="60"/>
      <c r="D65" s="11"/>
      <c r="E65" s="10"/>
      <c r="F65" s="11"/>
      <c r="G65" s="11"/>
      <c r="H65" s="61"/>
      <c r="I65" s="11"/>
      <c r="J65" s="38" t="b">
        <f t="shared" si="10"/>
        <v>0</v>
      </c>
      <c r="K65" s="67"/>
      <c r="L65" s="42" t="str">
        <f t="shared" si="0"/>
        <v/>
      </c>
      <c r="M65" s="41" t="str">
        <f t="shared" si="1"/>
        <v/>
      </c>
      <c r="N65" s="13"/>
      <c r="O65" s="45">
        <f t="shared" si="2"/>
        <v>0</v>
      </c>
      <c r="P65" s="45">
        <v>25700</v>
      </c>
      <c r="Q65" s="46">
        <f t="shared" si="3"/>
        <v>0</v>
      </c>
      <c r="R65" s="54" t="str">
        <f t="shared" si="4"/>
        <v/>
      </c>
      <c r="S65" s="55" t="str">
        <f t="shared" si="5"/>
        <v/>
      </c>
      <c r="T65" s="55" t="str">
        <f t="shared" si="6"/>
        <v/>
      </c>
      <c r="U65" s="56" t="str">
        <f t="shared" si="7"/>
        <v/>
      </c>
      <c r="V65" s="7"/>
      <c r="W65" s="8"/>
      <c r="X65" s="57" t="str">
        <f t="shared" si="11"/>
        <v/>
      </c>
      <c r="Y65" s="7"/>
      <c r="Z65" s="58" t="str">
        <f t="shared" si="8"/>
        <v/>
      </c>
      <c r="AA65" s="58">
        <f t="shared" si="9"/>
        <v>12</v>
      </c>
    </row>
    <row r="66" spans="1:27" ht="39" customHeight="1">
      <c r="A66" s="2"/>
      <c r="B66" s="74">
        <v>59</v>
      </c>
      <c r="C66" s="60"/>
      <c r="D66" s="11"/>
      <c r="E66" s="10"/>
      <c r="F66" s="11"/>
      <c r="G66" s="11"/>
      <c r="H66" s="61"/>
      <c r="I66" s="11"/>
      <c r="J66" s="38" t="b">
        <f t="shared" si="10"/>
        <v>0</v>
      </c>
      <c r="K66" s="67"/>
      <c r="L66" s="42" t="str">
        <f t="shared" si="0"/>
        <v/>
      </c>
      <c r="M66" s="41" t="str">
        <f t="shared" si="1"/>
        <v/>
      </c>
      <c r="N66" s="13"/>
      <c r="O66" s="45">
        <f t="shared" si="2"/>
        <v>0</v>
      </c>
      <c r="P66" s="45">
        <v>25700</v>
      </c>
      <c r="Q66" s="46">
        <f t="shared" si="3"/>
        <v>0</v>
      </c>
      <c r="R66" s="54" t="str">
        <f t="shared" si="4"/>
        <v/>
      </c>
      <c r="S66" s="55" t="str">
        <f t="shared" si="5"/>
        <v/>
      </c>
      <c r="T66" s="55" t="str">
        <f t="shared" si="6"/>
        <v/>
      </c>
      <c r="U66" s="56" t="str">
        <f t="shared" si="7"/>
        <v/>
      </c>
      <c r="V66" s="7"/>
      <c r="W66" s="8"/>
      <c r="X66" s="57" t="str">
        <f t="shared" si="11"/>
        <v/>
      </c>
      <c r="Y66" s="7"/>
      <c r="Z66" s="58" t="str">
        <f t="shared" si="8"/>
        <v/>
      </c>
      <c r="AA66" s="58">
        <f t="shared" si="9"/>
        <v>12</v>
      </c>
    </row>
    <row r="67" spans="1:27" ht="39" customHeight="1">
      <c r="A67" s="2"/>
      <c r="B67" s="74">
        <v>60</v>
      </c>
      <c r="C67" s="60"/>
      <c r="D67" s="11"/>
      <c r="E67" s="10"/>
      <c r="F67" s="11"/>
      <c r="G67" s="11"/>
      <c r="H67" s="61"/>
      <c r="I67" s="11"/>
      <c r="J67" s="38" t="b">
        <f t="shared" si="10"/>
        <v>0</v>
      </c>
      <c r="K67" s="67"/>
      <c r="L67" s="42" t="str">
        <f t="shared" si="0"/>
        <v/>
      </c>
      <c r="M67" s="41" t="str">
        <f t="shared" si="1"/>
        <v/>
      </c>
      <c r="N67" s="13"/>
      <c r="O67" s="45">
        <f t="shared" si="2"/>
        <v>0</v>
      </c>
      <c r="P67" s="45">
        <v>25700</v>
      </c>
      <c r="Q67" s="46">
        <f t="shared" si="3"/>
        <v>0</v>
      </c>
      <c r="R67" s="54" t="str">
        <f t="shared" si="4"/>
        <v/>
      </c>
      <c r="S67" s="55" t="str">
        <f t="shared" si="5"/>
        <v/>
      </c>
      <c r="T67" s="55" t="str">
        <f t="shared" si="6"/>
        <v/>
      </c>
      <c r="U67" s="56" t="str">
        <f t="shared" si="7"/>
        <v/>
      </c>
      <c r="V67" s="7"/>
      <c r="W67" s="8"/>
      <c r="X67" s="57" t="str">
        <f t="shared" si="11"/>
        <v/>
      </c>
      <c r="Y67" s="7"/>
      <c r="Z67" s="58" t="str">
        <f t="shared" si="8"/>
        <v/>
      </c>
      <c r="AA67" s="58">
        <f t="shared" si="9"/>
        <v>12</v>
      </c>
    </row>
    <row r="68" spans="1:27" ht="39" customHeight="1">
      <c r="A68" s="2"/>
      <c r="B68" s="74">
        <v>61</v>
      </c>
      <c r="C68" s="60"/>
      <c r="D68" s="11"/>
      <c r="E68" s="10"/>
      <c r="F68" s="11"/>
      <c r="G68" s="11"/>
      <c r="H68" s="61"/>
      <c r="I68" s="11"/>
      <c r="J68" s="38" t="b">
        <f t="shared" si="10"/>
        <v>0</v>
      </c>
      <c r="K68" s="67"/>
      <c r="L68" s="42" t="str">
        <f t="shared" si="0"/>
        <v/>
      </c>
      <c r="M68" s="41" t="str">
        <f t="shared" si="1"/>
        <v/>
      </c>
      <c r="N68" s="13"/>
      <c r="O68" s="45">
        <f t="shared" si="2"/>
        <v>0</v>
      </c>
      <c r="P68" s="45">
        <v>25700</v>
      </c>
      <c r="Q68" s="46">
        <f t="shared" si="3"/>
        <v>0</v>
      </c>
      <c r="R68" s="54" t="str">
        <f t="shared" si="4"/>
        <v/>
      </c>
      <c r="S68" s="55" t="str">
        <f t="shared" si="5"/>
        <v/>
      </c>
      <c r="T68" s="55" t="str">
        <f t="shared" si="6"/>
        <v/>
      </c>
      <c r="U68" s="56" t="str">
        <f t="shared" si="7"/>
        <v/>
      </c>
      <c r="V68" s="7"/>
      <c r="W68" s="8"/>
      <c r="X68" s="57" t="str">
        <f t="shared" si="11"/>
        <v/>
      </c>
      <c r="Y68" s="7"/>
      <c r="Z68" s="58" t="str">
        <f t="shared" si="8"/>
        <v/>
      </c>
      <c r="AA68" s="58">
        <f t="shared" si="9"/>
        <v>12</v>
      </c>
    </row>
    <row r="69" spans="1:27" ht="39" customHeight="1">
      <c r="A69" s="2"/>
      <c r="B69" s="74">
        <v>62</v>
      </c>
      <c r="C69" s="60"/>
      <c r="D69" s="11"/>
      <c r="E69" s="10"/>
      <c r="F69" s="11"/>
      <c r="G69" s="11"/>
      <c r="H69" s="61"/>
      <c r="I69" s="11"/>
      <c r="J69" s="38" t="b">
        <f t="shared" si="10"/>
        <v>0</v>
      </c>
      <c r="K69" s="67"/>
      <c r="L69" s="42" t="str">
        <f t="shared" si="0"/>
        <v/>
      </c>
      <c r="M69" s="41" t="str">
        <f t="shared" si="1"/>
        <v/>
      </c>
      <c r="N69" s="13"/>
      <c r="O69" s="45">
        <f t="shared" si="2"/>
        <v>0</v>
      </c>
      <c r="P69" s="45">
        <v>25700</v>
      </c>
      <c r="Q69" s="46">
        <f t="shared" si="3"/>
        <v>0</v>
      </c>
      <c r="R69" s="54" t="str">
        <f t="shared" si="4"/>
        <v/>
      </c>
      <c r="S69" s="55" t="str">
        <f t="shared" si="5"/>
        <v/>
      </c>
      <c r="T69" s="55" t="str">
        <f t="shared" si="6"/>
        <v/>
      </c>
      <c r="U69" s="56" t="str">
        <f t="shared" si="7"/>
        <v/>
      </c>
      <c r="V69" s="7"/>
      <c r="W69" s="8"/>
      <c r="X69" s="57" t="str">
        <f t="shared" si="11"/>
        <v/>
      </c>
      <c r="Y69" s="7"/>
      <c r="Z69" s="58" t="str">
        <f t="shared" si="8"/>
        <v/>
      </c>
      <c r="AA69" s="58">
        <f t="shared" si="9"/>
        <v>12</v>
      </c>
    </row>
    <row r="70" spans="1:27" ht="39" customHeight="1">
      <c r="A70" s="2"/>
      <c r="B70" s="74">
        <v>63</v>
      </c>
      <c r="C70" s="60"/>
      <c r="D70" s="11"/>
      <c r="E70" s="10"/>
      <c r="F70" s="11"/>
      <c r="G70" s="11"/>
      <c r="H70" s="61"/>
      <c r="I70" s="11"/>
      <c r="J70" s="38" t="b">
        <f t="shared" si="10"/>
        <v>0</v>
      </c>
      <c r="K70" s="67"/>
      <c r="L70" s="42" t="str">
        <f t="shared" si="0"/>
        <v/>
      </c>
      <c r="M70" s="41" t="str">
        <f t="shared" si="1"/>
        <v/>
      </c>
      <c r="N70" s="13"/>
      <c r="O70" s="45">
        <f t="shared" si="2"/>
        <v>0</v>
      </c>
      <c r="P70" s="45">
        <v>25700</v>
      </c>
      <c r="Q70" s="46">
        <f t="shared" si="3"/>
        <v>0</v>
      </c>
      <c r="R70" s="54" t="str">
        <f t="shared" si="4"/>
        <v/>
      </c>
      <c r="S70" s="55" t="str">
        <f t="shared" si="5"/>
        <v/>
      </c>
      <c r="T70" s="55" t="str">
        <f t="shared" si="6"/>
        <v/>
      </c>
      <c r="U70" s="56" t="str">
        <f t="shared" si="7"/>
        <v/>
      </c>
      <c r="V70" s="7"/>
      <c r="W70" s="8"/>
      <c r="X70" s="57" t="str">
        <f t="shared" si="11"/>
        <v/>
      </c>
      <c r="Y70" s="7"/>
      <c r="Z70" s="58" t="str">
        <f t="shared" si="8"/>
        <v/>
      </c>
      <c r="AA70" s="58">
        <f t="shared" si="9"/>
        <v>12</v>
      </c>
    </row>
    <row r="71" spans="1:27" ht="39" customHeight="1">
      <c r="A71" s="2"/>
      <c r="B71" s="74">
        <v>64</v>
      </c>
      <c r="C71" s="60"/>
      <c r="D71" s="11"/>
      <c r="E71" s="10"/>
      <c r="F71" s="11"/>
      <c r="G71" s="11"/>
      <c r="H71" s="61"/>
      <c r="I71" s="11"/>
      <c r="J71" s="38" t="b">
        <f t="shared" si="10"/>
        <v>0</v>
      </c>
      <c r="K71" s="67"/>
      <c r="L71" s="42" t="str">
        <f t="shared" si="0"/>
        <v/>
      </c>
      <c r="M71" s="41" t="str">
        <f t="shared" si="1"/>
        <v/>
      </c>
      <c r="N71" s="13"/>
      <c r="O71" s="45">
        <f t="shared" si="2"/>
        <v>0</v>
      </c>
      <c r="P71" s="45">
        <v>25700</v>
      </c>
      <c r="Q71" s="46">
        <f t="shared" si="3"/>
        <v>0</v>
      </c>
      <c r="R71" s="54" t="str">
        <f t="shared" si="4"/>
        <v/>
      </c>
      <c r="S71" s="55" t="str">
        <f t="shared" si="5"/>
        <v/>
      </c>
      <c r="T71" s="55" t="str">
        <f t="shared" si="6"/>
        <v/>
      </c>
      <c r="U71" s="56" t="str">
        <f t="shared" si="7"/>
        <v/>
      </c>
      <c r="V71" s="7"/>
      <c r="W71" s="8"/>
      <c r="X71" s="57" t="str">
        <f t="shared" si="11"/>
        <v/>
      </c>
      <c r="Y71" s="7"/>
      <c r="Z71" s="58" t="str">
        <f t="shared" si="8"/>
        <v/>
      </c>
      <c r="AA71" s="58">
        <f t="shared" si="9"/>
        <v>12</v>
      </c>
    </row>
    <row r="72" spans="1:27" ht="39" customHeight="1">
      <c r="A72" s="2"/>
      <c r="B72" s="74">
        <v>65</v>
      </c>
      <c r="C72" s="60"/>
      <c r="D72" s="11"/>
      <c r="E72" s="10"/>
      <c r="F72" s="11"/>
      <c r="G72" s="11"/>
      <c r="H72" s="61"/>
      <c r="I72" s="11"/>
      <c r="J72" s="38" t="b">
        <f t="shared" si="10"/>
        <v>0</v>
      </c>
      <c r="K72" s="67"/>
      <c r="L72" s="42" t="str">
        <f t="shared" si="0"/>
        <v/>
      </c>
      <c r="M72" s="41" t="str">
        <f t="shared" si="1"/>
        <v/>
      </c>
      <c r="N72" s="13"/>
      <c r="O72" s="45">
        <f t="shared" si="2"/>
        <v>0</v>
      </c>
      <c r="P72" s="45">
        <v>25700</v>
      </c>
      <c r="Q72" s="46">
        <f t="shared" si="3"/>
        <v>0</v>
      </c>
      <c r="R72" s="54" t="str">
        <f t="shared" si="4"/>
        <v/>
      </c>
      <c r="S72" s="55" t="str">
        <f t="shared" si="5"/>
        <v/>
      </c>
      <c r="T72" s="55" t="str">
        <f t="shared" si="6"/>
        <v/>
      </c>
      <c r="U72" s="56" t="str">
        <f t="shared" si="7"/>
        <v/>
      </c>
      <c r="V72" s="7"/>
      <c r="W72" s="8"/>
      <c r="X72" s="57" t="str">
        <f t="shared" si="11"/>
        <v/>
      </c>
      <c r="Y72" s="7"/>
      <c r="Z72" s="58" t="str">
        <f t="shared" si="8"/>
        <v/>
      </c>
      <c r="AA72" s="58">
        <f t="shared" si="9"/>
        <v>12</v>
      </c>
    </row>
    <row r="73" spans="1:27" s="100" customFormat="1" ht="39" customHeight="1">
      <c r="A73" s="3"/>
      <c r="B73" s="74">
        <v>66</v>
      </c>
      <c r="C73" s="60"/>
      <c r="D73" s="11"/>
      <c r="E73" s="10"/>
      <c r="F73" s="11"/>
      <c r="G73" s="11"/>
      <c r="H73" s="61"/>
      <c r="I73" s="11"/>
      <c r="J73" s="38" t="b">
        <f t="shared" si="10"/>
        <v>0</v>
      </c>
      <c r="K73" s="67"/>
      <c r="L73" s="42" t="str">
        <f t="shared" ref="L73:L136" si="12">IF(SUM(T73:U73,X73,Y73:Y73)=0,"",SUM(T73:U73,X73,Y73:Y73))</f>
        <v/>
      </c>
      <c r="M73" s="41" t="str">
        <f t="shared" ref="M73:M136" si="13">IF(L73="","",ROUNDDOWN(K73/L73,0))</f>
        <v/>
      </c>
      <c r="N73" s="13"/>
      <c r="O73" s="45">
        <f t="shared" ref="O73:O136" si="14">SUM(M73:N73)</f>
        <v>0</v>
      </c>
      <c r="P73" s="45">
        <v>25700</v>
      </c>
      <c r="Q73" s="46">
        <f t="shared" ref="Q73:Q136" si="15">IF(J73="対象",IF(O73&gt;P73,P73,O73),0)</f>
        <v>0</v>
      </c>
      <c r="R73" s="54" t="str">
        <f t="shared" ref="R73:R136" si="16">IF(H73="在園",(YEAR($R$3)-YEAR(F73))*12+MONTH($R$3)-MONTH(F73)+1,"")</f>
        <v/>
      </c>
      <c r="S73" s="55" t="str">
        <f t="shared" ref="S73:S136" si="17">IF(R73&gt;12,"",R73)</f>
        <v/>
      </c>
      <c r="T73" s="55" t="str">
        <f t="shared" ref="T73:T136" si="18">IF(H73="在園",IF(R73&gt;12,12,R73),"")</f>
        <v/>
      </c>
      <c r="U73" s="56" t="str">
        <f t="shared" ref="U73:U136" si="19">IF(H73="在園のまま市内へ転入",AA73,"")</f>
        <v/>
      </c>
      <c r="V73" s="7"/>
      <c r="W73" s="8"/>
      <c r="X73" s="57" t="str">
        <f t="shared" ref="X73:X136" si="20">IF(AND(OR(H73="休園",H73="復園"),SUM(V73+W73)&gt;0),SUM(V73+W73),"")</f>
        <v/>
      </c>
      <c r="Y73" s="7"/>
      <c r="Z73" s="58" t="str">
        <f t="shared" ref="Z73:Z136" si="21">IF(H73="在園のまま市内へ転入",(YEAR($R$3)-YEAR(G73))*12+MONTH($R$3)-MONTH(G73)+1,"")</f>
        <v/>
      </c>
      <c r="AA73" s="58">
        <f t="shared" ref="AA73:AA136" si="22">IF(Z73&gt;12,12,Z73)</f>
        <v>12</v>
      </c>
    </row>
    <row r="74" spans="1:27" s="100" customFormat="1" ht="39" customHeight="1">
      <c r="A74" s="3"/>
      <c r="B74" s="74">
        <v>67</v>
      </c>
      <c r="C74" s="60"/>
      <c r="D74" s="11"/>
      <c r="E74" s="10"/>
      <c r="F74" s="11"/>
      <c r="G74" s="11"/>
      <c r="H74" s="61"/>
      <c r="I74" s="11"/>
      <c r="J74" s="38" t="b">
        <f t="shared" ref="J74:J137" si="23">IF(OR(H74="在園",H74="在園のまま市内へ転入",H74="復園",H74="その他1（支給対象）"),"対象",IF(OR(H74="退園",H74="在園のまま市外へ転出",H74="休園",H74="入園キャンセル",H74="その他２（支給対象外）"),"対象外"))</f>
        <v>0</v>
      </c>
      <c r="K74" s="67"/>
      <c r="L74" s="42" t="str">
        <f t="shared" si="12"/>
        <v/>
      </c>
      <c r="M74" s="41" t="str">
        <f t="shared" si="13"/>
        <v/>
      </c>
      <c r="N74" s="13"/>
      <c r="O74" s="45">
        <f t="shared" si="14"/>
        <v>0</v>
      </c>
      <c r="P74" s="45">
        <v>25700</v>
      </c>
      <c r="Q74" s="46">
        <f t="shared" si="15"/>
        <v>0</v>
      </c>
      <c r="R74" s="54" t="str">
        <f t="shared" si="16"/>
        <v/>
      </c>
      <c r="S74" s="55" t="str">
        <f t="shared" si="17"/>
        <v/>
      </c>
      <c r="T74" s="55" t="str">
        <f t="shared" si="18"/>
        <v/>
      </c>
      <c r="U74" s="56" t="str">
        <f t="shared" si="19"/>
        <v/>
      </c>
      <c r="V74" s="7"/>
      <c r="W74" s="8"/>
      <c r="X74" s="57" t="str">
        <f t="shared" si="20"/>
        <v/>
      </c>
      <c r="Y74" s="7"/>
      <c r="Z74" s="58" t="str">
        <f t="shared" si="21"/>
        <v/>
      </c>
      <c r="AA74" s="58">
        <f t="shared" si="22"/>
        <v>12</v>
      </c>
    </row>
    <row r="75" spans="1:27" s="100" customFormat="1" ht="39" customHeight="1">
      <c r="A75" s="3"/>
      <c r="B75" s="74">
        <v>68</v>
      </c>
      <c r="C75" s="60"/>
      <c r="D75" s="11"/>
      <c r="E75" s="10"/>
      <c r="F75" s="11"/>
      <c r="G75" s="11"/>
      <c r="H75" s="61"/>
      <c r="I75" s="11"/>
      <c r="J75" s="38" t="b">
        <f t="shared" si="23"/>
        <v>0</v>
      </c>
      <c r="K75" s="67"/>
      <c r="L75" s="42" t="str">
        <f t="shared" si="12"/>
        <v/>
      </c>
      <c r="M75" s="41" t="str">
        <f t="shared" si="13"/>
        <v/>
      </c>
      <c r="N75" s="13"/>
      <c r="O75" s="45">
        <f t="shared" si="14"/>
        <v>0</v>
      </c>
      <c r="P75" s="45">
        <v>25700</v>
      </c>
      <c r="Q75" s="46">
        <f t="shared" si="15"/>
        <v>0</v>
      </c>
      <c r="R75" s="54" t="str">
        <f t="shared" si="16"/>
        <v/>
      </c>
      <c r="S75" s="55" t="str">
        <f t="shared" si="17"/>
        <v/>
      </c>
      <c r="T75" s="55" t="str">
        <f t="shared" si="18"/>
        <v/>
      </c>
      <c r="U75" s="56" t="str">
        <f t="shared" si="19"/>
        <v/>
      </c>
      <c r="V75" s="7"/>
      <c r="W75" s="8"/>
      <c r="X75" s="57" t="str">
        <f t="shared" si="20"/>
        <v/>
      </c>
      <c r="Y75" s="7"/>
      <c r="Z75" s="58" t="str">
        <f t="shared" si="21"/>
        <v/>
      </c>
      <c r="AA75" s="58">
        <f t="shared" si="22"/>
        <v>12</v>
      </c>
    </row>
    <row r="76" spans="1:27" s="100" customFormat="1" ht="39" customHeight="1">
      <c r="A76" s="3"/>
      <c r="B76" s="74">
        <v>69</v>
      </c>
      <c r="C76" s="60"/>
      <c r="D76" s="11"/>
      <c r="E76" s="10"/>
      <c r="F76" s="11"/>
      <c r="G76" s="11"/>
      <c r="H76" s="61"/>
      <c r="I76" s="11"/>
      <c r="J76" s="38" t="b">
        <f t="shared" si="23"/>
        <v>0</v>
      </c>
      <c r="K76" s="67"/>
      <c r="L76" s="42" t="str">
        <f t="shared" si="12"/>
        <v/>
      </c>
      <c r="M76" s="41" t="str">
        <f t="shared" si="13"/>
        <v/>
      </c>
      <c r="N76" s="13"/>
      <c r="O76" s="45">
        <f t="shared" si="14"/>
        <v>0</v>
      </c>
      <c r="P76" s="45">
        <v>25700</v>
      </c>
      <c r="Q76" s="46">
        <f t="shared" si="15"/>
        <v>0</v>
      </c>
      <c r="R76" s="54" t="str">
        <f t="shared" si="16"/>
        <v/>
      </c>
      <c r="S76" s="55" t="str">
        <f t="shared" si="17"/>
        <v/>
      </c>
      <c r="T76" s="55" t="str">
        <f t="shared" si="18"/>
        <v/>
      </c>
      <c r="U76" s="56" t="str">
        <f t="shared" si="19"/>
        <v/>
      </c>
      <c r="V76" s="7"/>
      <c r="W76" s="8"/>
      <c r="X76" s="57" t="str">
        <f t="shared" si="20"/>
        <v/>
      </c>
      <c r="Y76" s="7"/>
      <c r="Z76" s="58" t="str">
        <f t="shared" si="21"/>
        <v/>
      </c>
      <c r="AA76" s="58">
        <f t="shared" si="22"/>
        <v>12</v>
      </c>
    </row>
    <row r="77" spans="1:27" s="100" customFormat="1" ht="39" customHeight="1">
      <c r="A77" s="3"/>
      <c r="B77" s="74">
        <v>70</v>
      </c>
      <c r="C77" s="60"/>
      <c r="D77" s="11"/>
      <c r="E77" s="10"/>
      <c r="F77" s="11"/>
      <c r="G77" s="11"/>
      <c r="H77" s="61"/>
      <c r="I77" s="11"/>
      <c r="J77" s="38" t="b">
        <f t="shared" si="23"/>
        <v>0</v>
      </c>
      <c r="K77" s="67"/>
      <c r="L77" s="42" t="str">
        <f t="shared" si="12"/>
        <v/>
      </c>
      <c r="M77" s="41" t="str">
        <f t="shared" si="13"/>
        <v/>
      </c>
      <c r="N77" s="13"/>
      <c r="O77" s="45">
        <f t="shared" si="14"/>
        <v>0</v>
      </c>
      <c r="P77" s="45">
        <v>25700</v>
      </c>
      <c r="Q77" s="46">
        <f t="shared" si="15"/>
        <v>0</v>
      </c>
      <c r="R77" s="54" t="str">
        <f t="shared" si="16"/>
        <v/>
      </c>
      <c r="S77" s="55" t="str">
        <f t="shared" si="17"/>
        <v/>
      </c>
      <c r="T77" s="55" t="str">
        <f t="shared" si="18"/>
        <v/>
      </c>
      <c r="U77" s="56" t="str">
        <f t="shared" si="19"/>
        <v/>
      </c>
      <c r="V77" s="7"/>
      <c r="W77" s="8"/>
      <c r="X77" s="57" t="str">
        <f t="shared" si="20"/>
        <v/>
      </c>
      <c r="Y77" s="7"/>
      <c r="Z77" s="58" t="str">
        <f t="shared" si="21"/>
        <v/>
      </c>
      <c r="AA77" s="58">
        <f t="shared" si="22"/>
        <v>12</v>
      </c>
    </row>
    <row r="78" spans="1:27" s="100" customFormat="1" ht="39" customHeight="1">
      <c r="A78" s="3"/>
      <c r="B78" s="74">
        <v>71</v>
      </c>
      <c r="C78" s="60"/>
      <c r="D78" s="11"/>
      <c r="E78" s="10"/>
      <c r="F78" s="11"/>
      <c r="G78" s="11"/>
      <c r="H78" s="61"/>
      <c r="I78" s="11"/>
      <c r="J78" s="38" t="b">
        <f t="shared" si="23"/>
        <v>0</v>
      </c>
      <c r="K78" s="67"/>
      <c r="L78" s="42" t="str">
        <f t="shared" si="12"/>
        <v/>
      </c>
      <c r="M78" s="41" t="str">
        <f t="shared" si="13"/>
        <v/>
      </c>
      <c r="N78" s="13"/>
      <c r="O78" s="45">
        <f t="shared" si="14"/>
        <v>0</v>
      </c>
      <c r="P78" s="45">
        <v>25700</v>
      </c>
      <c r="Q78" s="46">
        <f t="shared" si="15"/>
        <v>0</v>
      </c>
      <c r="R78" s="54" t="str">
        <f t="shared" si="16"/>
        <v/>
      </c>
      <c r="S78" s="55" t="str">
        <f t="shared" si="17"/>
        <v/>
      </c>
      <c r="T78" s="55" t="str">
        <f t="shared" si="18"/>
        <v/>
      </c>
      <c r="U78" s="56" t="str">
        <f t="shared" si="19"/>
        <v/>
      </c>
      <c r="V78" s="7"/>
      <c r="W78" s="8"/>
      <c r="X78" s="57" t="str">
        <f t="shared" si="20"/>
        <v/>
      </c>
      <c r="Y78" s="7"/>
      <c r="Z78" s="58" t="str">
        <f t="shared" si="21"/>
        <v/>
      </c>
      <c r="AA78" s="58">
        <f t="shared" si="22"/>
        <v>12</v>
      </c>
    </row>
    <row r="79" spans="1:27" s="100" customFormat="1" ht="39" customHeight="1">
      <c r="A79" s="3"/>
      <c r="B79" s="74">
        <v>72</v>
      </c>
      <c r="C79" s="60"/>
      <c r="D79" s="11"/>
      <c r="E79" s="10"/>
      <c r="F79" s="11"/>
      <c r="G79" s="11"/>
      <c r="H79" s="61"/>
      <c r="I79" s="11"/>
      <c r="J79" s="38" t="b">
        <f t="shared" si="23"/>
        <v>0</v>
      </c>
      <c r="K79" s="67"/>
      <c r="L79" s="42" t="str">
        <f t="shared" si="12"/>
        <v/>
      </c>
      <c r="M79" s="41" t="str">
        <f t="shared" si="13"/>
        <v/>
      </c>
      <c r="N79" s="13"/>
      <c r="O79" s="45">
        <f t="shared" si="14"/>
        <v>0</v>
      </c>
      <c r="P79" s="45">
        <v>25700</v>
      </c>
      <c r="Q79" s="46">
        <f t="shared" si="15"/>
        <v>0</v>
      </c>
      <c r="R79" s="54" t="str">
        <f t="shared" si="16"/>
        <v/>
      </c>
      <c r="S79" s="55" t="str">
        <f t="shared" si="17"/>
        <v/>
      </c>
      <c r="T79" s="55" t="str">
        <f t="shared" si="18"/>
        <v/>
      </c>
      <c r="U79" s="56" t="str">
        <f t="shared" si="19"/>
        <v/>
      </c>
      <c r="V79" s="7"/>
      <c r="W79" s="8"/>
      <c r="X79" s="57" t="str">
        <f t="shared" si="20"/>
        <v/>
      </c>
      <c r="Y79" s="7"/>
      <c r="Z79" s="58" t="str">
        <f t="shared" si="21"/>
        <v/>
      </c>
      <c r="AA79" s="58">
        <f t="shared" si="22"/>
        <v>12</v>
      </c>
    </row>
    <row r="80" spans="1:27" s="100" customFormat="1" ht="39" customHeight="1">
      <c r="A80" s="3"/>
      <c r="B80" s="74">
        <v>73</v>
      </c>
      <c r="C80" s="60"/>
      <c r="D80" s="11"/>
      <c r="E80" s="10"/>
      <c r="F80" s="11"/>
      <c r="G80" s="11"/>
      <c r="H80" s="61"/>
      <c r="I80" s="11"/>
      <c r="J80" s="38" t="b">
        <f t="shared" si="23"/>
        <v>0</v>
      </c>
      <c r="K80" s="67"/>
      <c r="L80" s="42" t="str">
        <f t="shared" si="12"/>
        <v/>
      </c>
      <c r="M80" s="41" t="str">
        <f t="shared" si="13"/>
        <v/>
      </c>
      <c r="N80" s="13"/>
      <c r="O80" s="45">
        <f t="shared" si="14"/>
        <v>0</v>
      </c>
      <c r="P80" s="45">
        <v>25700</v>
      </c>
      <c r="Q80" s="46">
        <f t="shared" si="15"/>
        <v>0</v>
      </c>
      <c r="R80" s="54" t="str">
        <f t="shared" si="16"/>
        <v/>
      </c>
      <c r="S80" s="55" t="str">
        <f t="shared" si="17"/>
        <v/>
      </c>
      <c r="T80" s="55" t="str">
        <f t="shared" si="18"/>
        <v/>
      </c>
      <c r="U80" s="56" t="str">
        <f t="shared" si="19"/>
        <v/>
      </c>
      <c r="V80" s="7"/>
      <c r="W80" s="8"/>
      <c r="X80" s="57" t="str">
        <f t="shared" si="20"/>
        <v/>
      </c>
      <c r="Y80" s="7"/>
      <c r="Z80" s="58" t="str">
        <f t="shared" si="21"/>
        <v/>
      </c>
      <c r="AA80" s="58">
        <f t="shared" si="22"/>
        <v>12</v>
      </c>
    </row>
    <row r="81" spans="1:27" s="100" customFormat="1" ht="39" customHeight="1">
      <c r="A81" s="3"/>
      <c r="B81" s="74">
        <v>74</v>
      </c>
      <c r="C81" s="60"/>
      <c r="D81" s="11"/>
      <c r="E81" s="10"/>
      <c r="F81" s="11"/>
      <c r="G81" s="11"/>
      <c r="H81" s="61"/>
      <c r="I81" s="11"/>
      <c r="J81" s="38" t="b">
        <f t="shared" si="23"/>
        <v>0</v>
      </c>
      <c r="K81" s="67"/>
      <c r="L81" s="42" t="str">
        <f t="shared" si="12"/>
        <v/>
      </c>
      <c r="M81" s="41" t="str">
        <f t="shared" si="13"/>
        <v/>
      </c>
      <c r="N81" s="13"/>
      <c r="O81" s="45">
        <f t="shared" si="14"/>
        <v>0</v>
      </c>
      <c r="P81" s="45">
        <v>25700</v>
      </c>
      <c r="Q81" s="46">
        <f t="shared" si="15"/>
        <v>0</v>
      </c>
      <c r="R81" s="54" t="str">
        <f t="shared" si="16"/>
        <v/>
      </c>
      <c r="S81" s="55" t="str">
        <f t="shared" si="17"/>
        <v/>
      </c>
      <c r="T81" s="55" t="str">
        <f t="shared" si="18"/>
        <v/>
      </c>
      <c r="U81" s="56" t="str">
        <f t="shared" si="19"/>
        <v/>
      </c>
      <c r="V81" s="7"/>
      <c r="W81" s="8"/>
      <c r="X81" s="57" t="str">
        <f t="shared" si="20"/>
        <v/>
      </c>
      <c r="Y81" s="7"/>
      <c r="Z81" s="58" t="str">
        <f t="shared" si="21"/>
        <v/>
      </c>
      <c r="AA81" s="58">
        <f t="shared" si="22"/>
        <v>12</v>
      </c>
    </row>
    <row r="82" spans="1:27" s="100" customFormat="1" ht="39" customHeight="1">
      <c r="A82" s="3"/>
      <c r="B82" s="74">
        <v>75</v>
      </c>
      <c r="C82" s="60"/>
      <c r="D82" s="11"/>
      <c r="E82" s="10"/>
      <c r="F82" s="11"/>
      <c r="G82" s="11"/>
      <c r="H82" s="61"/>
      <c r="I82" s="11"/>
      <c r="J82" s="38" t="b">
        <f t="shared" si="23"/>
        <v>0</v>
      </c>
      <c r="K82" s="67"/>
      <c r="L82" s="42" t="str">
        <f t="shared" si="12"/>
        <v/>
      </c>
      <c r="M82" s="41" t="str">
        <f t="shared" si="13"/>
        <v/>
      </c>
      <c r="N82" s="13"/>
      <c r="O82" s="45">
        <f t="shared" si="14"/>
        <v>0</v>
      </c>
      <c r="P82" s="45">
        <v>25700</v>
      </c>
      <c r="Q82" s="46">
        <f t="shared" si="15"/>
        <v>0</v>
      </c>
      <c r="R82" s="54" t="str">
        <f t="shared" si="16"/>
        <v/>
      </c>
      <c r="S82" s="55" t="str">
        <f t="shared" si="17"/>
        <v/>
      </c>
      <c r="T82" s="55" t="str">
        <f t="shared" si="18"/>
        <v/>
      </c>
      <c r="U82" s="56" t="str">
        <f t="shared" si="19"/>
        <v/>
      </c>
      <c r="V82" s="7"/>
      <c r="W82" s="8"/>
      <c r="X82" s="57" t="str">
        <f t="shared" si="20"/>
        <v/>
      </c>
      <c r="Y82" s="7"/>
      <c r="Z82" s="58" t="str">
        <f t="shared" si="21"/>
        <v/>
      </c>
      <c r="AA82" s="58">
        <f t="shared" si="22"/>
        <v>12</v>
      </c>
    </row>
    <row r="83" spans="1:27" s="100" customFormat="1" ht="39" customHeight="1">
      <c r="A83" s="3"/>
      <c r="B83" s="74">
        <v>76</v>
      </c>
      <c r="C83" s="60"/>
      <c r="D83" s="11"/>
      <c r="E83" s="10"/>
      <c r="F83" s="11"/>
      <c r="G83" s="11"/>
      <c r="H83" s="61"/>
      <c r="I83" s="11"/>
      <c r="J83" s="38" t="b">
        <f t="shared" si="23"/>
        <v>0</v>
      </c>
      <c r="K83" s="67"/>
      <c r="L83" s="42" t="str">
        <f t="shared" si="12"/>
        <v/>
      </c>
      <c r="M83" s="41" t="str">
        <f t="shared" si="13"/>
        <v/>
      </c>
      <c r="N83" s="13"/>
      <c r="O83" s="45">
        <f t="shared" si="14"/>
        <v>0</v>
      </c>
      <c r="P83" s="45">
        <v>25700</v>
      </c>
      <c r="Q83" s="46">
        <f t="shared" si="15"/>
        <v>0</v>
      </c>
      <c r="R83" s="54" t="str">
        <f t="shared" si="16"/>
        <v/>
      </c>
      <c r="S83" s="55" t="str">
        <f t="shared" si="17"/>
        <v/>
      </c>
      <c r="T83" s="55" t="str">
        <f t="shared" si="18"/>
        <v/>
      </c>
      <c r="U83" s="56" t="str">
        <f t="shared" si="19"/>
        <v/>
      </c>
      <c r="V83" s="7"/>
      <c r="W83" s="8"/>
      <c r="X83" s="57" t="str">
        <f t="shared" si="20"/>
        <v/>
      </c>
      <c r="Y83" s="7"/>
      <c r="Z83" s="58" t="str">
        <f t="shared" si="21"/>
        <v/>
      </c>
      <c r="AA83" s="58">
        <f t="shared" si="22"/>
        <v>12</v>
      </c>
    </row>
    <row r="84" spans="1:27" s="100" customFormat="1" ht="39" customHeight="1">
      <c r="A84" s="3"/>
      <c r="B84" s="74">
        <v>77</v>
      </c>
      <c r="C84" s="60"/>
      <c r="D84" s="11"/>
      <c r="E84" s="10"/>
      <c r="F84" s="11"/>
      <c r="G84" s="11"/>
      <c r="H84" s="61"/>
      <c r="I84" s="11"/>
      <c r="J84" s="38" t="b">
        <f t="shared" si="23"/>
        <v>0</v>
      </c>
      <c r="K84" s="67"/>
      <c r="L84" s="42" t="str">
        <f t="shared" si="12"/>
        <v/>
      </c>
      <c r="M84" s="41" t="str">
        <f t="shared" si="13"/>
        <v/>
      </c>
      <c r="N84" s="13"/>
      <c r="O84" s="45">
        <f t="shared" si="14"/>
        <v>0</v>
      </c>
      <c r="P84" s="45">
        <v>25700</v>
      </c>
      <c r="Q84" s="46">
        <f t="shared" si="15"/>
        <v>0</v>
      </c>
      <c r="R84" s="54" t="str">
        <f t="shared" si="16"/>
        <v/>
      </c>
      <c r="S84" s="55" t="str">
        <f t="shared" si="17"/>
        <v/>
      </c>
      <c r="T84" s="55" t="str">
        <f t="shared" si="18"/>
        <v/>
      </c>
      <c r="U84" s="56" t="str">
        <f t="shared" si="19"/>
        <v/>
      </c>
      <c r="V84" s="7"/>
      <c r="W84" s="8"/>
      <c r="X84" s="57" t="str">
        <f t="shared" si="20"/>
        <v/>
      </c>
      <c r="Y84" s="7"/>
      <c r="Z84" s="58" t="str">
        <f t="shared" si="21"/>
        <v/>
      </c>
      <c r="AA84" s="58">
        <f t="shared" si="22"/>
        <v>12</v>
      </c>
    </row>
    <row r="85" spans="1:27" s="100" customFormat="1" ht="39" customHeight="1">
      <c r="A85" s="3"/>
      <c r="B85" s="74">
        <v>78</v>
      </c>
      <c r="C85" s="60"/>
      <c r="D85" s="11"/>
      <c r="E85" s="10"/>
      <c r="F85" s="11"/>
      <c r="G85" s="11"/>
      <c r="H85" s="61"/>
      <c r="I85" s="11"/>
      <c r="J85" s="38" t="b">
        <f t="shared" si="23"/>
        <v>0</v>
      </c>
      <c r="K85" s="67"/>
      <c r="L85" s="42" t="str">
        <f t="shared" si="12"/>
        <v/>
      </c>
      <c r="M85" s="41" t="str">
        <f t="shared" si="13"/>
        <v/>
      </c>
      <c r="N85" s="13"/>
      <c r="O85" s="45">
        <f t="shared" si="14"/>
        <v>0</v>
      </c>
      <c r="P85" s="45">
        <v>25700</v>
      </c>
      <c r="Q85" s="46">
        <f t="shared" si="15"/>
        <v>0</v>
      </c>
      <c r="R85" s="54" t="str">
        <f t="shared" si="16"/>
        <v/>
      </c>
      <c r="S85" s="55" t="str">
        <f t="shared" si="17"/>
        <v/>
      </c>
      <c r="T85" s="55" t="str">
        <f t="shared" si="18"/>
        <v/>
      </c>
      <c r="U85" s="56" t="str">
        <f t="shared" si="19"/>
        <v/>
      </c>
      <c r="V85" s="7"/>
      <c r="W85" s="8"/>
      <c r="X85" s="57" t="str">
        <f t="shared" si="20"/>
        <v/>
      </c>
      <c r="Y85" s="7"/>
      <c r="Z85" s="58" t="str">
        <f t="shared" si="21"/>
        <v/>
      </c>
      <c r="AA85" s="58">
        <f t="shared" si="22"/>
        <v>12</v>
      </c>
    </row>
    <row r="86" spans="1:27" s="100" customFormat="1" ht="39" customHeight="1">
      <c r="A86" s="3"/>
      <c r="B86" s="74">
        <v>79</v>
      </c>
      <c r="C86" s="60"/>
      <c r="D86" s="11"/>
      <c r="E86" s="10"/>
      <c r="F86" s="11"/>
      <c r="G86" s="11"/>
      <c r="H86" s="61"/>
      <c r="I86" s="11"/>
      <c r="J86" s="38" t="b">
        <f t="shared" si="23"/>
        <v>0</v>
      </c>
      <c r="K86" s="67"/>
      <c r="L86" s="42" t="str">
        <f t="shared" si="12"/>
        <v/>
      </c>
      <c r="M86" s="41" t="str">
        <f t="shared" si="13"/>
        <v/>
      </c>
      <c r="N86" s="13"/>
      <c r="O86" s="45">
        <f t="shared" si="14"/>
        <v>0</v>
      </c>
      <c r="P86" s="45">
        <v>25700</v>
      </c>
      <c r="Q86" s="46">
        <f t="shared" si="15"/>
        <v>0</v>
      </c>
      <c r="R86" s="54" t="str">
        <f t="shared" si="16"/>
        <v/>
      </c>
      <c r="S86" s="55" t="str">
        <f t="shared" si="17"/>
        <v/>
      </c>
      <c r="T86" s="55" t="str">
        <f t="shared" si="18"/>
        <v/>
      </c>
      <c r="U86" s="56" t="str">
        <f t="shared" si="19"/>
        <v/>
      </c>
      <c r="V86" s="7"/>
      <c r="W86" s="8"/>
      <c r="X86" s="57" t="str">
        <f t="shared" si="20"/>
        <v/>
      </c>
      <c r="Y86" s="7"/>
      <c r="Z86" s="58" t="str">
        <f t="shared" si="21"/>
        <v/>
      </c>
      <c r="AA86" s="58">
        <f t="shared" si="22"/>
        <v>12</v>
      </c>
    </row>
    <row r="87" spans="1:27" s="100" customFormat="1" ht="39" customHeight="1">
      <c r="A87" s="3"/>
      <c r="B87" s="74">
        <v>80</v>
      </c>
      <c r="C87" s="60"/>
      <c r="D87" s="11"/>
      <c r="E87" s="10"/>
      <c r="F87" s="11"/>
      <c r="G87" s="11"/>
      <c r="H87" s="61"/>
      <c r="I87" s="11"/>
      <c r="J87" s="38" t="b">
        <f t="shared" si="23"/>
        <v>0</v>
      </c>
      <c r="K87" s="67"/>
      <c r="L87" s="42" t="str">
        <f t="shared" si="12"/>
        <v/>
      </c>
      <c r="M87" s="41" t="str">
        <f t="shared" si="13"/>
        <v/>
      </c>
      <c r="N87" s="13"/>
      <c r="O87" s="45">
        <f t="shared" si="14"/>
        <v>0</v>
      </c>
      <c r="P87" s="45">
        <v>25700</v>
      </c>
      <c r="Q87" s="46">
        <f t="shared" si="15"/>
        <v>0</v>
      </c>
      <c r="R87" s="54" t="str">
        <f t="shared" si="16"/>
        <v/>
      </c>
      <c r="S87" s="55" t="str">
        <f t="shared" si="17"/>
        <v/>
      </c>
      <c r="T87" s="55" t="str">
        <f t="shared" si="18"/>
        <v/>
      </c>
      <c r="U87" s="56" t="str">
        <f t="shared" si="19"/>
        <v/>
      </c>
      <c r="V87" s="7"/>
      <c r="W87" s="8"/>
      <c r="X87" s="57" t="str">
        <f t="shared" si="20"/>
        <v/>
      </c>
      <c r="Y87" s="7"/>
      <c r="Z87" s="58" t="str">
        <f t="shared" si="21"/>
        <v/>
      </c>
      <c r="AA87" s="58">
        <f t="shared" si="22"/>
        <v>12</v>
      </c>
    </row>
    <row r="88" spans="1:27" s="100" customFormat="1" ht="39" customHeight="1">
      <c r="A88" s="3"/>
      <c r="B88" s="74">
        <v>81</v>
      </c>
      <c r="C88" s="60"/>
      <c r="D88" s="11"/>
      <c r="E88" s="10"/>
      <c r="F88" s="11"/>
      <c r="G88" s="11"/>
      <c r="H88" s="61"/>
      <c r="I88" s="11"/>
      <c r="J88" s="38" t="b">
        <f t="shared" si="23"/>
        <v>0</v>
      </c>
      <c r="K88" s="67"/>
      <c r="L88" s="42" t="str">
        <f t="shared" si="12"/>
        <v/>
      </c>
      <c r="M88" s="41" t="str">
        <f t="shared" si="13"/>
        <v/>
      </c>
      <c r="N88" s="13"/>
      <c r="O88" s="45">
        <f t="shared" si="14"/>
        <v>0</v>
      </c>
      <c r="P88" s="45">
        <v>25700</v>
      </c>
      <c r="Q88" s="46">
        <f t="shared" si="15"/>
        <v>0</v>
      </c>
      <c r="R88" s="54" t="str">
        <f t="shared" si="16"/>
        <v/>
      </c>
      <c r="S88" s="55" t="str">
        <f t="shared" si="17"/>
        <v/>
      </c>
      <c r="T88" s="55" t="str">
        <f t="shared" si="18"/>
        <v/>
      </c>
      <c r="U88" s="56" t="str">
        <f t="shared" si="19"/>
        <v/>
      </c>
      <c r="V88" s="7"/>
      <c r="W88" s="8"/>
      <c r="X88" s="57" t="str">
        <f t="shared" si="20"/>
        <v/>
      </c>
      <c r="Y88" s="7"/>
      <c r="Z88" s="58" t="str">
        <f t="shared" si="21"/>
        <v/>
      </c>
      <c r="AA88" s="58">
        <f t="shared" si="22"/>
        <v>12</v>
      </c>
    </row>
    <row r="89" spans="1:27" s="100" customFormat="1" ht="39" customHeight="1">
      <c r="A89" s="3"/>
      <c r="B89" s="74">
        <v>82</v>
      </c>
      <c r="C89" s="60"/>
      <c r="D89" s="11"/>
      <c r="E89" s="10"/>
      <c r="F89" s="11"/>
      <c r="G89" s="11"/>
      <c r="H89" s="61"/>
      <c r="I89" s="11"/>
      <c r="J89" s="38" t="b">
        <f t="shared" si="23"/>
        <v>0</v>
      </c>
      <c r="K89" s="67"/>
      <c r="L89" s="42" t="str">
        <f t="shared" si="12"/>
        <v/>
      </c>
      <c r="M89" s="41" t="str">
        <f t="shared" si="13"/>
        <v/>
      </c>
      <c r="N89" s="13"/>
      <c r="O89" s="45">
        <f t="shared" si="14"/>
        <v>0</v>
      </c>
      <c r="P89" s="45">
        <v>25700</v>
      </c>
      <c r="Q89" s="46">
        <f t="shared" si="15"/>
        <v>0</v>
      </c>
      <c r="R89" s="54" t="str">
        <f t="shared" si="16"/>
        <v/>
      </c>
      <c r="S89" s="55" t="str">
        <f t="shared" si="17"/>
        <v/>
      </c>
      <c r="T89" s="55" t="str">
        <f t="shared" si="18"/>
        <v/>
      </c>
      <c r="U89" s="56" t="str">
        <f t="shared" si="19"/>
        <v/>
      </c>
      <c r="V89" s="7"/>
      <c r="W89" s="8"/>
      <c r="X89" s="57" t="str">
        <f t="shared" si="20"/>
        <v/>
      </c>
      <c r="Y89" s="7"/>
      <c r="Z89" s="58" t="str">
        <f t="shared" si="21"/>
        <v/>
      </c>
      <c r="AA89" s="58">
        <f t="shared" si="22"/>
        <v>12</v>
      </c>
    </row>
    <row r="90" spans="1:27" s="100" customFormat="1" ht="39" customHeight="1">
      <c r="A90" s="3"/>
      <c r="B90" s="74">
        <v>83</v>
      </c>
      <c r="C90" s="60"/>
      <c r="D90" s="11"/>
      <c r="E90" s="10"/>
      <c r="F90" s="11"/>
      <c r="G90" s="11"/>
      <c r="H90" s="61"/>
      <c r="I90" s="11"/>
      <c r="J90" s="38" t="b">
        <f t="shared" si="23"/>
        <v>0</v>
      </c>
      <c r="K90" s="67"/>
      <c r="L90" s="42" t="str">
        <f t="shared" si="12"/>
        <v/>
      </c>
      <c r="M90" s="41" t="str">
        <f t="shared" si="13"/>
        <v/>
      </c>
      <c r="N90" s="13"/>
      <c r="O90" s="45">
        <f t="shared" si="14"/>
        <v>0</v>
      </c>
      <c r="P90" s="45">
        <v>25700</v>
      </c>
      <c r="Q90" s="46">
        <f t="shared" si="15"/>
        <v>0</v>
      </c>
      <c r="R90" s="54" t="str">
        <f t="shared" si="16"/>
        <v/>
      </c>
      <c r="S90" s="55" t="str">
        <f t="shared" si="17"/>
        <v/>
      </c>
      <c r="T90" s="55" t="str">
        <f t="shared" si="18"/>
        <v/>
      </c>
      <c r="U90" s="56" t="str">
        <f t="shared" si="19"/>
        <v/>
      </c>
      <c r="V90" s="7"/>
      <c r="W90" s="8"/>
      <c r="X90" s="57" t="str">
        <f t="shared" si="20"/>
        <v/>
      </c>
      <c r="Y90" s="7"/>
      <c r="Z90" s="58" t="str">
        <f t="shared" si="21"/>
        <v/>
      </c>
      <c r="AA90" s="58">
        <f t="shared" si="22"/>
        <v>12</v>
      </c>
    </row>
    <row r="91" spans="1:27" s="100" customFormat="1" ht="39" customHeight="1">
      <c r="A91" s="3"/>
      <c r="B91" s="74">
        <v>84</v>
      </c>
      <c r="C91" s="60"/>
      <c r="D91" s="11"/>
      <c r="E91" s="10"/>
      <c r="F91" s="11"/>
      <c r="G91" s="11"/>
      <c r="H91" s="61"/>
      <c r="I91" s="11"/>
      <c r="J91" s="38" t="b">
        <f t="shared" si="23"/>
        <v>0</v>
      </c>
      <c r="K91" s="67"/>
      <c r="L91" s="42" t="str">
        <f t="shared" si="12"/>
        <v/>
      </c>
      <c r="M91" s="41" t="str">
        <f t="shared" si="13"/>
        <v/>
      </c>
      <c r="N91" s="13"/>
      <c r="O91" s="45">
        <f t="shared" si="14"/>
        <v>0</v>
      </c>
      <c r="P91" s="45">
        <v>25700</v>
      </c>
      <c r="Q91" s="46">
        <f t="shared" si="15"/>
        <v>0</v>
      </c>
      <c r="R91" s="54" t="str">
        <f t="shared" si="16"/>
        <v/>
      </c>
      <c r="S91" s="55" t="str">
        <f t="shared" si="17"/>
        <v/>
      </c>
      <c r="T91" s="55" t="str">
        <f t="shared" si="18"/>
        <v/>
      </c>
      <c r="U91" s="56" t="str">
        <f t="shared" si="19"/>
        <v/>
      </c>
      <c r="V91" s="7"/>
      <c r="W91" s="8"/>
      <c r="X91" s="57" t="str">
        <f t="shared" si="20"/>
        <v/>
      </c>
      <c r="Y91" s="7"/>
      <c r="Z91" s="58" t="str">
        <f t="shared" si="21"/>
        <v/>
      </c>
      <c r="AA91" s="58">
        <f t="shared" si="22"/>
        <v>12</v>
      </c>
    </row>
    <row r="92" spans="1:27" s="100" customFormat="1" ht="39" customHeight="1">
      <c r="A92" s="3"/>
      <c r="B92" s="74">
        <v>85</v>
      </c>
      <c r="C92" s="60"/>
      <c r="D92" s="11"/>
      <c r="E92" s="10"/>
      <c r="F92" s="11"/>
      <c r="G92" s="11"/>
      <c r="H92" s="61"/>
      <c r="I92" s="11"/>
      <c r="J92" s="38" t="b">
        <f t="shared" si="23"/>
        <v>0</v>
      </c>
      <c r="K92" s="67"/>
      <c r="L92" s="42" t="str">
        <f t="shared" si="12"/>
        <v/>
      </c>
      <c r="M92" s="41" t="str">
        <f t="shared" si="13"/>
        <v/>
      </c>
      <c r="N92" s="13"/>
      <c r="O92" s="45">
        <f t="shared" si="14"/>
        <v>0</v>
      </c>
      <c r="P92" s="45">
        <v>25700</v>
      </c>
      <c r="Q92" s="46">
        <f t="shared" si="15"/>
        <v>0</v>
      </c>
      <c r="R92" s="54" t="str">
        <f t="shared" si="16"/>
        <v/>
      </c>
      <c r="S92" s="55" t="str">
        <f t="shared" si="17"/>
        <v/>
      </c>
      <c r="T92" s="55" t="str">
        <f t="shared" si="18"/>
        <v/>
      </c>
      <c r="U92" s="56" t="str">
        <f t="shared" si="19"/>
        <v/>
      </c>
      <c r="V92" s="7"/>
      <c r="W92" s="8"/>
      <c r="X92" s="57" t="str">
        <f t="shared" si="20"/>
        <v/>
      </c>
      <c r="Y92" s="7"/>
      <c r="Z92" s="58" t="str">
        <f t="shared" si="21"/>
        <v/>
      </c>
      <c r="AA92" s="58">
        <f t="shared" si="22"/>
        <v>12</v>
      </c>
    </row>
    <row r="93" spans="1:27" s="100" customFormat="1" ht="39" customHeight="1">
      <c r="A93" s="3"/>
      <c r="B93" s="74">
        <v>86</v>
      </c>
      <c r="C93" s="60"/>
      <c r="D93" s="11"/>
      <c r="E93" s="10"/>
      <c r="F93" s="11"/>
      <c r="G93" s="11"/>
      <c r="H93" s="61"/>
      <c r="I93" s="11"/>
      <c r="J93" s="38" t="b">
        <f t="shared" si="23"/>
        <v>0</v>
      </c>
      <c r="K93" s="67"/>
      <c r="L93" s="42" t="str">
        <f t="shared" si="12"/>
        <v/>
      </c>
      <c r="M93" s="41" t="str">
        <f t="shared" si="13"/>
        <v/>
      </c>
      <c r="N93" s="13"/>
      <c r="O93" s="45">
        <f t="shared" si="14"/>
        <v>0</v>
      </c>
      <c r="P93" s="45">
        <v>25700</v>
      </c>
      <c r="Q93" s="46">
        <f t="shared" si="15"/>
        <v>0</v>
      </c>
      <c r="R93" s="54" t="str">
        <f t="shared" si="16"/>
        <v/>
      </c>
      <c r="S93" s="55" t="str">
        <f t="shared" si="17"/>
        <v/>
      </c>
      <c r="T93" s="55" t="str">
        <f t="shared" si="18"/>
        <v/>
      </c>
      <c r="U93" s="56" t="str">
        <f t="shared" si="19"/>
        <v/>
      </c>
      <c r="V93" s="7"/>
      <c r="W93" s="8"/>
      <c r="X93" s="57" t="str">
        <f t="shared" si="20"/>
        <v/>
      </c>
      <c r="Y93" s="7"/>
      <c r="Z93" s="58" t="str">
        <f t="shared" si="21"/>
        <v/>
      </c>
      <c r="AA93" s="58">
        <f t="shared" si="22"/>
        <v>12</v>
      </c>
    </row>
    <row r="94" spans="1:27" s="100" customFormat="1" ht="39" customHeight="1">
      <c r="A94" s="3"/>
      <c r="B94" s="74">
        <v>87</v>
      </c>
      <c r="C94" s="60"/>
      <c r="D94" s="11"/>
      <c r="E94" s="10"/>
      <c r="F94" s="11"/>
      <c r="G94" s="11"/>
      <c r="H94" s="61"/>
      <c r="I94" s="11"/>
      <c r="J94" s="38" t="b">
        <f t="shared" si="23"/>
        <v>0</v>
      </c>
      <c r="K94" s="67"/>
      <c r="L94" s="42" t="str">
        <f t="shared" si="12"/>
        <v/>
      </c>
      <c r="M94" s="41" t="str">
        <f t="shared" si="13"/>
        <v/>
      </c>
      <c r="N94" s="13"/>
      <c r="O94" s="45">
        <f t="shared" si="14"/>
        <v>0</v>
      </c>
      <c r="P94" s="45">
        <v>25700</v>
      </c>
      <c r="Q94" s="46">
        <f t="shared" si="15"/>
        <v>0</v>
      </c>
      <c r="R94" s="54" t="str">
        <f t="shared" si="16"/>
        <v/>
      </c>
      <c r="S94" s="55" t="str">
        <f t="shared" si="17"/>
        <v/>
      </c>
      <c r="T94" s="55" t="str">
        <f t="shared" si="18"/>
        <v/>
      </c>
      <c r="U94" s="56" t="str">
        <f t="shared" si="19"/>
        <v/>
      </c>
      <c r="V94" s="7"/>
      <c r="W94" s="8"/>
      <c r="X94" s="57" t="str">
        <f t="shared" si="20"/>
        <v/>
      </c>
      <c r="Y94" s="7"/>
      <c r="Z94" s="58" t="str">
        <f t="shared" si="21"/>
        <v/>
      </c>
      <c r="AA94" s="58">
        <f t="shared" si="22"/>
        <v>12</v>
      </c>
    </row>
    <row r="95" spans="1:27" s="100" customFormat="1" ht="39" customHeight="1">
      <c r="A95" s="3"/>
      <c r="B95" s="74">
        <v>88</v>
      </c>
      <c r="C95" s="60"/>
      <c r="D95" s="11"/>
      <c r="E95" s="10"/>
      <c r="F95" s="11"/>
      <c r="G95" s="11"/>
      <c r="H95" s="61"/>
      <c r="I95" s="11"/>
      <c r="J95" s="38" t="b">
        <f t="shared" si="23"/>
        <v>0</v>
      </c>
      <c r="K95" s="67"/>
      <c r="L95" s="42" t="str">
        <f t="shared" si="12"/>
        <v/>
      </c>
      <c r="M95" s="41" t="str">
        <f t="shared" si="13"/>
        <v/>
      </c>
      <c r="N95" s="13"/>
      <c r="O95" s="45">
        <f t="shared" si="14"/>
        <v>0</v>
      </c>
      <c r="P95" s="45">
        <v>25700</v>
      </c>
      <c r="Q95" s="46">
        <f t="shared" si="15"/>
        <v>0</v>
      </c>
      <c r="R95" s="54" t="str">
        <f t="shared" si="16"/>
        <v/>
      </c>
      <c r="S95" s="55" t="str">
        <f t="shared" si="17"/>
        <v/>
      </c>
      <c r="T95" s="55" t="str">
        <f t="shared" si="18"/>
        <v/>
      </c>
      <c r="U95" s="56" t="str">
        <f t="shared" si="19"/>
        <v/>
      </c>
      <c r="V95" s="7"/>
      <c r="W95" s="8"/>
      <c r="X95" s="57" t="str">
        <f t="shared" si="20"/>
        <v/>
      </c>
      <c r="Y95" s="7"/>
      <c r="Z95" s="58" t="str">
        <f t="shared" si="21"/>
        <v/>
      </c>
      <c r="AA95" s="58">
        <f t="shared" si="22"/>
        <v>12</v>
      </c>
    </row>
    <row r="96" spans="1:27" s="100" customFormat="1" ht="39" customHeight="1">
      <c r="A96" s="3"/>
      <c r="B96" s="74">
        <v>89</v>
      </c>
      <c r="C96" s="60"/>
      <c r="D96" s="11"/>
      <c r="E96" s="10"/>
      <c r="F96" s="11"/>
      <c r="G96" s="11"/>
      <c r="H96" s="61"/>
      <c r="I96" s="11"/>
      <c r="J96" s="38" t="b">
        <f t="shared" si="23"/>
        <v>0</v>
      </c>
      <c r="K96" s="67"/>
      <c r="L96" s="42" t="str">
        <f t="shared" si="12"/>
        <v/>
      </c>
      <c r="M96" s="41" t="str">
        <f t="shared" si="13"/>
        <v/>
      </c>
      <c r="N96" s="13"/>
      <c r="O96" s="45">
        <f t="shared" si="14"/>
        <v>0</v>
      </c>
      <c r="P96" s="45">
        <v>25700</v>
      </c>
      <c r="Q96" s="46">
        <f t="shared" si="15"/>
        <v>0</v>
      </c>
      <c r="R96" s="54" t="str">
        <f t="shared" si="16"/>
        <v/>
      </c>
      <c r="S96" s="55" t="str">
        <f t="shared" si="17"/>
        <v/>
      </c>
      <c r="T96" s="55" t="str">
        <f t="shared" si="18"/>
        <v/>
      </c>
      <c r="U96" s="56" t="str">
        <f t="shared" si="19"/>
        <v/>
      </c>
      <c r="V96" s="7"/>
      <c r="W96" s="8"/>
      <c r="X96" s="57" t="str">
        <f t="shared" si="20"/>
        <v/>
      </c>
      <c r="Y96" s="7"/>
      <c r="Z96" s="58" t="str">
        <f t="shared" si="21"/>
        <v/>
      </c>
      <c r="AA96" s="58">
        <f t="shared" si="22"/>
        <v>12</v>
      </c>
    </row>
    <row r="97" spans="1:27" s="100" customFormat="1" ht="39" customHeight="1">
      <c r="A97" s="3"/>
      <c r="B97" s="74">
        <v>90</v>
      </c>
      <c r="C97" s="60"/>
      <c r="D97" s="11"/>
      <c r="E97" s="10"/>
      <c r="F97" s="11"/>
      <c r="G97" s="11"/>
      <c r="H97" s="61"/>
      <c r="I97" s="11"/>
      <c r="J97" s="38" t="b">
        <f t="shared" si="23"/>
        <v>0</v>
      </c>
      <c r="K97" s="67"/>
      <c r="L97" s="42" t="str">
        <f t="shared" si="12"/>
        <v/>
      </c>
      <c r="M97" s="41" t="str">
        <f t="shared" si="13"/>
        <v/>
      </c>
      <c r="N97" s="13"/>
      <c r="O97" s="45">
        <f t="shared" si="14"/>
        <v>0</v>
      </c>
      <c r="P97" s="45">
        <v>25700</v>
      </c>
      <c r="Q97" s="46">
        <f t="shared" si="15"/>
        <v>0</v>
      </c>
      <c r="R97" s="54" t="str">
        <f t="shared" si="16"/>
        <v/>
      </c>
      <c r="S97" s="55" t="str">
        <f t="shared" si="17"/>
        <v/>
      </c>
      <c r="T97" s="55" t="str">
        <f t="shared" si="18"/>
        <v/>
      </c>
      <c r="U97" s="56" t="str">
        <f t="shared" si="19"/>
        <v/>
      </c>
      <c r="V97" s="7"/>
      <c r="W97" s="8"/>
      <c r="X97" s="57" t="str">
        <f t="shared" si="20"/>
        <v/>
      </c>
      <c r="Y97" s="7"/>
      <c r="Z97" s="58" t="str">
        <f t="shared" si="21"/>
        <v/>
      </c>
      <c r="AA97" s="58">
        <f t="shared" si="22"/>
        <v>12</v>
      </c>
    </row>
    <row r="98" spans="1:27" s="100" customFormat="1" ht="39" customHeight="1">
      <c r="A98" s="3"/>
      <c r="B98" s="74">
        <v>91</v>
      </c>
      <c r="C98" s="60"/>
      <c r="D98" s="11"/>
      <c r="E98" s="10"/>
      <c r="F98" s="11"/>
      <c r="G98" s="11"/>
      <c r="H98" s="61"/>
      <c r="I98" s="11"/>
      <c r="J98" s="38" t="b">
        <f t="shared" si="23"/>
        <v>0</v>
      </c>
      <c r="K98" s="67"/>
      <c r="L98" s="42" t="str">
        <f t="shared" si="12"/>
        <v/>
      </c>
      <c r="M98" s="41" t="str">
        <f t="shared" si="13"/>
        <v/>
      </c>
      <c r="N98" s="13"/>
      <c r="O98" s="45">
        <f t="shared" si="14"/>
        <v>0</v>
      </c>
      <c r="P98" s="45">
        <v>25700</v>
      </c>
      <c r="Q98" s="46">
        <f t="shared" si="15"/>
        <v>0</v>
      </c>
      <c r="R98" s="54" t="str">
        <f t="shared" si="16"/>
        <v/>
      </c>
      <c r="S98" s="55" t="str">
        <f t="shared" si="17"/>
        <v/>
      </c>
      <c r="T98" s="55" t="str">
        <f t="shared" si="18"/>
        <v/>
      </c>
      <c r="U98" s="56" t="str">
        <f t="shared" si="19"/>
        <v/>
      </c>
      <c r="V98" s="7"/>
      <c r="W98" s="8"/>
      <c r="X98" s="57" t="str">
        <f t="shared" si="20"/>
        <v/>
      </c>
      <c r="Y98" s="7"/>
      <c r="Z98" s="58" t="str">
        <f t="shared" si="21"/>
        <v/>
      </c>
      <c r="AA98" s="58">
        <f t="shared" si="22"/>
        <v>12</v>
      </c>
    </row>
    <row r="99" spans="1:27" s="100" customFormat="1" ht="39" customHeight="1">
      <c r="A99" s="3"/>
      <c r="B99" s="74">
        <v>92</v>
      </c>
      <c r="C99" s="60"/>
      <c r="D99" s="11"/>
      <c r="E99" s="10"/>
      <c r="F99" s="11"/>
      <c r="G99" s="11"/>
      <c r="H99" s="61"/>
      <c r="I99" s="11"/>
      <c r="J99" s="38" t="b">
        <f t="shared" si="23"/>
        <v>0</v>
      </c>
      <c r="K99" s="67"/>
      <c r="L99" s="42" t="str">
        <f t="shared" si="12"/>
        <v/>
      </c>
      <c r="M99" s="41" t="str">
        <f t="shared" si="13"/>
        <v/>
      </c>
      <c r="N99" s="13"/>
      <c r="O99" s="45">
        <f t="shared" si="14"/>
        <v>0</v>
      </c>
      <c r="P99" s="45">
        <v>25700</v>
      </c>
      <c r="Q99" s="46">
        <f t="shared" si="15"/>
        <v>0</v>
      </c>
      <c r="R99" s="54" t="str">
        <f t="shared" si="16"/>
        <v/>
      </c>
      <c r="S99" s="55" t="str">
        <f t="shared" si="17"/>
        <v/>
      </c>
      <c r="T99" s="55" t="str">
        <f t="shared" si="18"/>
        <v/>
      </c>
      <c r="U99" s="56" t="str">
        <f t="shared" si="19"/>
        <v/>
      </c>
      <c r="V99" s="7"/>
      <c r="W99" s="8"/>
      <c r="X99" s="57" t="str">
        <f t="shared" si="20"/>
        <v/>
      </c>
      <c r="Y99" s="7"/>
      <c r="Z99" s="58" t="str">
        <f t="shared" si="21"/>
        <v/>
      </c>
      <c r="AA99" s="58">
        <f t="shared" si="22"/>
        <v>12</v>
      </c>
    </row>
    <row r="100" spans="1:27" s="100" customFormat="1" ht="39" customHeight="1">
      <c r="A100" s="3"/>
      <c r="B100" s="74">
        <v>93</v>
      </c>
      <c r="C100" s="60"/>
      <c r="D100" s="11"/>
      <c r="E100" s="10"/>
      <c r="F100" s="11"/>
      <c r="G100" s="11"/>
      <c r="H100" s="61"/>
      <c r="I100" s="11"/>
      <c r="J100" s="38" t="b">
        <f t="shared" si="23"/>
        <v>0</v>
      </c>
      <c r="K100" s="67"/>
      <c r="L100" s="42" t="str">
        <f t="shared" si="12"/>
        <v/>
      </c>
      <c r="M100" s="41" t="str">
        <f t="shared" si="13"/>
        <v/>
      </c>
      <c r="N100" s="13"/>
      <c r="O100" s="45">
        <f t="shared" si="14"/>
        <v>0</v>
      </c>
      <c r="P100" s="45">
        <v>25700</v>
      </c>
      <c r="Q100" s="46">
        <f t="shared" si="15"/>
        <v>0</v>
      </c>
      <c r="R100" s="54" t="str">
        <f t="shared" si="16"/>
        <v/>
      </c>
      <c r="S100" s="55" t="str">
        <f t="shared" si="17"/>
        <v/>
      </c>
      <c r="T100" s="55" t="str">
        <f t="shared" si="18"/>
        <v/>
      </c>
      <c r="U100" s="56" t="str">
        <f t="shared" si="19"/>
        <v/>
      </c>
      <c r="V100" s="7"/>
      <c r="W100" s="8"/>
      <c r="X100" s="57" t="str">
        <f t="shared" si="20"/>
        <v/>
      </c>
      <c r="Y100" s="7"/>
      <c r="Z100" s="58" t="str">
        <f t="shared" si="21"/>
        <v/>
      </c>
      <c r="AA100" s="58">
        <f t="shared" si="22"/>
        <v>12</v>
      </c>
    </row>
    <row r="101" spans="1:27" s="100" customFormat="1" ht="39" customHeight="1">
      <c r="A101" s="3"/>
      <c r="B101" s="74">
        <v>94</v>
      </c>
      <c r="C101" s="60"/>
      <c r="D101" s="11"/>
      <c r="E101" s="10"/>
      <c r="F101" s="11"/>
      <c r="G101" s="11"/>
      <c r="H101" s="61"/>
      <c r="I101" s="11"/>
      <c r="J101" s="38" t="b">
        <f t="shared" si="23"/>
        <v>0</v>
      </c>
      <c r="K101" s="67"/>
      <c r="L101" s="42" t="str">
        <f t="shared" si="12"/>
        <v/>
      </c>
      <c r="M101" s="41" t="str">
        <f t="shared" si="13"/>
        <v/>
      </c>
      <c r="N101" s="13"/>
      <c r="O101" s="45">
        <f t="shared" si="14"/>
        <v>0</v>
      </c>
      <c r="P101" s="45">
        <v>25700</v>
      </c>
      <c r="Q101" s="46">
        <f t="shared" si="15"/>
        <v>0</v>
      </c>
      <c r="R101" s="54" t="str">
        <f t="shared" si="16"/>
        <v/>
      </c>
      <c r="S101" s="55" t="str">
        <f t="shared" si="17"/>
        <v/>
      </c>
      <c r="T101" s="55" t="str">
        <f t="shared" si="18"/>
        <v/>
      </c>
      <c r="U101" s="56" t="str">
        <f t="shared" si="19"/>
        <v/>
      </c>
      <c r="V101" s="7"/>
      <c r="W101" s="8"/>
      <c r="X101" s="57" t="str">
        <f t="shared" si="20"/>
        <v/>
      </c>
      <c r="Y101" s="7"/>
      <c r="Z101" s="58" t="str">
        <f t="shared" si="21"/>
        <v/>
      </c>
      <c r="AA101" s="58">
        <f t="shared" si="22"/>
        <v>12</v>
      </c>
    </row>
    <row r="102" spans="1:27" s="100" customFormat="1" ht="39" customHeight="1">
      <c r="A102" s="3"/>
      <c r="B102" s="74">
        <v>95</v>
      </c>
      <c r="C102" s="60"/>
      <c r="D102" s="11"/>
      <c r="E102" s="10"/>
      <c r="F102" s="11"/>
      <c r="G102" s="11"/>
      <c r="H102" s="61"/>
      <c r="I102" s="11"/>
      <c r="J102" s="38" t="b">
        <f t="shared" si="23"/>
        <v>0</v>
      </c>
      <c r="K102" s="67"/>
      <c r="L102" s="42" t="str">
        <f t="shared" si="12"/>
        <v/>
      </c>
      <c r="M102" s="41" t="str">
        <f t="shared" si="13"/>
        <v/>
      </c>
      <c r="N102" s="13"/>
      <c r="O102" s="45">
        <f t="shared" si="14"/>
        <v>0</v>
      </c>
      <c r="P102" s="45">
        <v>25700</v>
      </c>
      <c r="Q102" s="46">
        <f t="shared" si="15"/>
        <v>0</v>
      </c>
      <c r="R102" s="54" t="str">
        <f t="shared" si="16"/>
        <v/>
      </c>
      <c r="S102" s="55" t="str">
        <f t="shared" si="17"/>
        <v/>
      </c>
      <c r="T102" s="55" t="str">
        <f t="shared" si="18"/>
        <v/>
      </c>
      <c r="U102" s="56" t="str">
        <f t="shared" si="19"/>
        <v/>
      </c>
      <c r="V102" s="7"/>
      <c r="W102" s="8"/>
      <c r="X102" s="57" t="str">
        <f t="shared" si="20"/>
        <v/>
      </c>
      <c r="Y102" s="7"/>
      <c r="Z102" s="58" t="str">
        <f t="shared" si="21"/>
        <v/>
      </c>
      <c r="AA102" s="58">
        <f t="shared" si="22"/>
        <v>12</v>
      </c>
    </row>
    <row r="103" spans="1:27" s="100" customFormat="1" ht="39" customHeight="1">
      <c r="A103" s="3"/>
      <c r="B103" s="74">
        <v>96</v>
      </c>
      <c r="C103" s="60"/>
      <c r="D103" s="11"/>
      <c r="E103" s="10"/>
      <c r="F103" s="11"/>
      <c r="G103" s="11"/>
      <c r="H103" s="61"/>
      <c r="I103" s="11"/>
      <c r="J103" s="38" t="b">
        <f t="shared" si="23"/>
        <v>0</v>
      </c>
      <c r="K103" s="67"/>
      <c r="L103" s="42" t="str">
        <f t="shared" si="12"/>
        <v/>
      </c>
      <c r="M103" s="41" t="str">
        <f t="shared" si="13"/>
        <v/>
      </c>
      <c r="N103" s="13"/>
      <c r="O103" s="45">
        <f t="shared" si="14"/>
        <v>0</v>
      </c>
      <c r="P103" s="45">
        <v>25700</v>
      </c>
      <c r="Q103" s="46">
        <f t="shared" si="15"/>
        <v>0</v>
      </c>
      <c r="R103" s="54" t="str">
        <f t="shared" si="16"/>
        <v/>
      </c>
      <c r="S103" s="55" t="str">
        <f t="shared" si="17"/>
        <v/>
      </c>
      <c r="T103" s="55" t="str">
        <f t="shared" si="18"/>
        <v/>
      </c>
      <c r="U103" s="56" t="str">
        <f t="shared" si="19"/>
        <v/>
      </c>
      <c r="V103" s="7"/>
      <c r="W103" s="8"/>
      <c r="X103" s="57" t="str">
        <f t="shared" si="20"/>
        <v/>
      </c>
      <c r="Y103" s="7"/>
      <c r="Z103" s="58" t="str">
        <f t="shared" si="21"/>
        <v/>
      </c>
      <c r="AA103" s="58">
        <f t="shared" si="22"/>
        <v>12</v>
      </c>
    </row>
    <row r="104" spans="1:27" s="100" customFormat="1" ht="39" customHeight="1">
      <c r="A104" s="3"/>
      <c r="B104" s="74">
        <v>97</v>
      </c>
      <c r="C104" s="60"/>
      <c r="D104" s="11"/>
      <c r="E104" s="10"/>
      <c r="F104" s="11"/>
      <c r="G104" s="11"/>
      <c r="H104" s="61"/>
      <c r="I104" s="11"/>
      <c r="J104" s="38" t="b">
        <f t="shared" si="23"/>
        <v>0</v>
      </c>
      <c r="K104" s="67"/>
      <c r="L104" s="42" t="str">
        <f t="shared" si="12"/>
        <v/>
      </c>
      <c r="M104" s="41" t="str">
        <f t="shared" si="13"/>
        <v/>
      </c>
      <c r="N104" s="13"/>
      <c r="O104" s="45">
        <f t="shared" si="14"/>
        <v>0</v>
      </c>
      <c r="P104" s="45">
        <v>25700</v>
      </c>
      <c r="Q104" s="46">
        <f t="shared" si="15"/>
        <v>0</v>
      </c>
      <c r="R104" s="54" t="str">
        <f t="shared" si="16"/>
        <v/>
      </c>
      <c r="S104" s="55" t="str">
        <f t="shared" si="17"/>
        <v/>
      </c>
      <c r="T104" s="55" t="str">
        <f t="shared" si="18"/>
        <v/>
      </c>
      <c r="U104" s="56" t="str">
        <f t="shared" si="19"/>
        <v/>
      </c>
      <c r="V104" s="7"/>
      <c r="W104" s="8"/>
      <c r="X104" s="57" t="str">
        <f t="shared" si="20"/>
        <v/>
      </c>
      <c r="Y104" s="7"/>
      <c r="Z104" s="58" t="str">
        <f t="shared" si="21"/>
        <v/>
      </c>
      <c r="AA104" s="58">
        <f t="shared" si="22"/>
        <v>12</v>
      </c>
    </row>
    <row r="105" spans="1:27" s="100" customFormat="1" ht="39" customHeight="1">
      <c r="A105" s="3"/>
      <c r="B105" s="74">
        <v>98</v>
      </c>
      <c r="C105" s="60"/>
      <c r="D105" s="11"/>
      <c r="E105" s="10"/>
      <c r="F105" s="11"/>
      <c r="G105" s="11"/>
      <c r="H105" s="61"/>
      <c r="I105" s="11"/>
      <c r="J105" s="38" t="b">
        <f t="shared" si="23"/>
        <v>0</v>
      </c>
      <c r="K105" s="67"/>
      <c r="L105" s="42" t="str">
        <f t="shared" si="12"/>
        <v/>
      </c>
      <c r="M105" s="41" t="str">
        <f t="shared" si="13"/>
        <v/>
      </c>
      <c r="N105" s="13"/>
      <c r="O105" s="45">
        <f t="shared" si="14"/>
        <v>0</v>
      </c>
      <c r="P105" s="45">
        <v>25700</v>
      </c>
      <c r="Q105" s="46">
        <f t="shared" si="15"/>
        <v>0</v>
      </c>
      <c r="R105" s="54" t="str">
        <f t="shared" si="16"/>
        <v/>
      </c>
      <c r="S105" s="55" t="str">
        <f t="shared" si="17"/>
        <v/>
      </c>
      <c r="T105" s="55" t="str">
        <f t="shared" si="18"/>
        <v/>
      </c>
      <c r="U105" s="56" t="str">
        <f t="shared" si="19"/>
        <v/>
      </c>
      <c r="V105" s="7"/>
      <c r="W105" s="8"/>
      <c r="X105" s="57" t="str">
        <f t="shared" si="20"/>
        <v/>
      </c>
      <c r="Y105" s="7"/>
      <c r="Z105" s="58" t="str">
        <f t="shared" si="21"/>
        <v/>
      </c>
      <c r="AA105" s="58">
        <f t="shared" si="22"/>
        <v>12</v>
      </c>
    </row>
    <row r="106" spans="1:27" s="100" customFormat="1" ht="39" customHeight="1">
      <c r="A106" s="3"/>
      <c r="B106" s="74">
        <v>99</v>
      </c>
      <c r="C106" s="60"/>
      <c r="D106" s="11"/>
      <c r="E106" s="10"/>
      <c r="F106" s="11"/>
      <c r="G106" s="11"/>
      <c r="H106" s="61"/>
      <c r="I106" s="11"/>
      <c r="J106" s="38" t="b">
        <f t="shared" si="23"/>
        <v>0</v>
      </c>
      <c r="K106" s="67"/>
      <c r="L106" s="42" t="str">
        <f t="shared" si="12"/>
        <v/>
      </c>
      <c r="M106" s="41" t="str">
        <f t="shared" si="13"/>
        <v/>
      </c>
      <c r="N106" s="13"/>
      <c r="O106" s="45">
        <f t="shared" si="14"/>
        <v>0</v>
      </c>
      <c r="P106" s="45">
        <v>25700</v>
      </c>
      <c r="Q106" s="46">
        <f t="shared" si="15"/>
        <v>0</v>
      </c>
      <c r="R106" s="54" t="str">
        <f t="shared" si="16"/>
        <v/>
      </c>
      <c r="S106" s="55" t="str">
        <f t="shared" si="17"/>
        <v/>
      </c>
      <c r="T106" s="55" t="str">
        <f t="shared" si="18"/>
        <v/>
      </c>
      <c r="U106" s="56" t="str">
        <f t="shared" si="19"/>
        <v/>
      </c>
      <c r="V106" s="7"/>
      <c r="W106" s="8"/>
      <c r="X106" s="57" t="str">
        <f t="shared" si="20"/>
        <v/>
      </c>
      <c r="Y106" s="7"/>
      <c r="Z106" s="58" t="str">
        <f t="shared" si="21"/>
        <v/>
      </c>
      <c r="AA106" s="58">
        <f t="shared" si="22"/>
        <v>12</v>
      </c>
    </row>
    <row r="107" spans="1:27" s="100" customFormat="1" ht="39" customHeight="1">
      <c r="A107" s="3"/>
      <c r="B107" s="74">
        <v>100</v>
      </c>
      <c r="C107" s="60"/>
      <c r="D107" s="11"/>
      <c r="E107" s="10"/>
      <c r="F107" s="11"/>
      <c r="G107" s="11"/>
      <c r="H107" s="61"/>
      <c r="I107" s="11"/>
      <c r="J107" s="38" t="b">
        <f t="shared" si="23"/>
        <v>0</v>
      </c>
      <c r="K107" s="67"/>
      <c r="L107" s="42" t="str">
        <f t="shared" si="12"/>
        <v/>
      </c>
      <c r="M107" s="41" t="str">
        <f t="shared" si="13"/>
        <v/>
      </c>
      <c r="N107" s="13"/>
      <c r="O107" s="45">
        <f t="shared" si="14"/>
        <v>0</v>
      </c>
      <c r="P107" s="45">
        <v>25700</v>
      </c>
      <c r="Q107" s="46">
        <f t="shared" si="15"/>
        <v>0</v>
      </c>
      <c r="R107" s="54" t="str">
        <f t="shared" si="16"/>
        <v/>
      </c>
      <c r="S107" s="55" t="str">
        <f t="shared" si="17"/>
        <v/>
      </c>
      <c r="T107" s="55" t="str">
        <f t="shared" si="18"/>
        <v/>
      </c>
      <c r="U107" s="56" t="str">
        <f t="shared" si="19"/>
        <v/>
      </c>
      <c r="V107" s="7"/>
      <c r="W107" s="8"/>
      <c r="X107" s="57" t="str">
        <f t="shared" si="20"/>
        <v/>
      </c>
      <c r="Y107" s="7"/>
      <c r="Z107" s="58" t="str">
        <f t="shared" si="21"/>
        <v/>
      </c>
      <c r="AA107" s="58">
        <f t="shared" si="22"/>
        <v>12</v>
      </c>
    </row>
    <row r="108" spans="1:27" s="100" customFormat="1" ht="39" customHeight="1">
      <c r="A108" s="3"/>
      <c r="B108" s="74">
        <v>101</v>
      </c>
      <c r="C108" s="60"/>
      <c r="D108" s="11"/>
      <c r="E108" s="10"/>
      <c r="F108" s="11"/>
      <c r="G108" s="11"/>
      <c r="H108" s="61"/>
      <c r="I108" s="11"/>
      <c r="J108" s="38" t="b">
        <f t="shared" si="23"/>
        <v>0</v>
      </c>
      <c r="K108" s="67"/>
      <c r="L108" s="42" t="str">
        <f t="shared" si="12"/>
        <v/>
      </c>
      <c r="M108" s="41" t="str">
        <f t="shared" si="13"/>
        <v/>
      </c>
      <c r="N108" s="13"/>
      <c r="O108" s="45">
        <f t="shared" si="14"/>
        <v>0</v>
      </c>
      <c r="P108" s="45">
        <v>25700</v>
      </c>
      <c r="Q108" s="46">
        <f t="shared" si="15"/>
        <v>0</v>
      </c>
      <c r="R108" s="54" t="str">
        <f t="shared" si="16"/>
        <v/>
      </c>
      <c r="S108" s="55" t="str">
        <f t="shared" si="17"/>
        <v/>
      </c>
      <c r="T108" s="55" t="str">
        <f t="shared" si="18"/>
        <v/>
      </c>
      <c r="U108" s="56" t="str">
        <f t="shared" si="19"/>
        <v/>
      </c>
      <c r="V108" s="7"/>
      <c r="W108" s="8"/>
      <c r="X108" s="57" t="str">
        <f t="shared" si="20"/>
        <v/>
      </c>
      <c r="Y108" s="7"/>
      <c r="Z108" s="58" t="str">
        <f t="shared" si="21"/>
        <v/>
      </c>
      <c r="AA108" s="58">
        <f t="shared" si="22"/>
        <v>12</v>
      </c>
    </row>
    <row r="109" spans="1:27" s="100" customFormat="1" ht="39" customHeight="1">
      <c r="A109" s="3"/>
      <c r="B109" s="74">
        <v>102</v>
      </c>
      <c r="C109" s="60"/>
      <c r="D109" s="11"/>
      <c r="E109" s="10"/>
      <c r="F109" s="11"/>
      <c r="G109" s="11"/>
      <c r="H109" s="61"/>
      <c r="I109" s="11"/>
      <c r="J109" s="38" t="b">
        <f t="shared" si="23"/>
        <v>0</v>
      </c>
      <c r="K109" s="67"/>
      <c r="L109" s="42" t="str">
        <f t="shared" si="12"/>
        <v/>
      </c>
      <c r="M109" s="41" t="str">
        <f t="shared" si="13"/>
        <v/>
      </c>
      <c r="N109" s="13"/>
      <c r="O109" s="45">
        <f t="shared" si="14"/>
        <v>0</v>
      </c>
      <c r="P109" s="45">
        <v>25700</v>
      </c>
      <c r="Q109" s="46">
        <f t="shared" si="15"/>
        <v>0</v>
      </c>
      <c r="R109" s="54" t="str">
        <f t="shared" si="16"/>
        <v/>
      </c>
      <c r="S109" s="55" t="str">
        <f t="shared" si="17"/>
        <v/>
      </c>
      <c r="T109" s="55" t="str">
        <f t="shared" si="18"/>
        <v/>
      </c>
      <c r="U109" s="56" t="str">
        <f t="shared" si="19"/>
        <v/>
      </c>
      <c r="V109" s="7"/>
      <c r="W109" s="8"/>
      <c r="X109" s="57" t="str">
        <f t="shared" si="20"/>
        <v/>
      </c>
      <c r="Y109" s="7"/>
      <c r="Z109" s="58" t="str">
        <f t="shared" si="21"/>
        <v/>
      </c>
      <c r="AA109" s="58">
        <f t="shared" si="22"/>
        <v>12</v>
      </c>
    </row>
    <row r="110" spans="1:27" s="100" customFormat="1" ht="39" customHeight="1">
      <c r="A110" s="3"/>
      <c r="B110" s="74">
        <v>103</v>
      </c>
      <c r="C110" s="60"/>
      <c r="D110" s="11"/>
      <c r="E110" s="10"/>
      <c r="F110" s="11"/>
      <c r="G110" s="11"/>
      <c r="H110" s="61"/>
      <c r="I110" s="11"/>
      <c r="J110" s="38" t="b">
        <f t="shared" si="23"/>
        <v>0</v>
      </c>
      <c r="K110" s="67"/>
      <c r="L110" s="42" t="str">
        <f t="shared" si="12"/>
        <v/>
      </c>
      <c r="M110" s="41" t="str">
        <f t="shared" si="13"/>
        <v/>
      </c>
      <c r="N110" s="13"/>
      <c r="O110" s="45">
        <f t="shared" si="14"/>
        <v>0</v>
      </c>
      <c r="P110" s="45">
        <v>25700</v>
      </c>
      <c r="Q110" s="46">
        <f t="shared" si="15"/>
        <v>0</v>
      </c>
      <c r="R110" s="54" t="str">
        <f t="shared" si="16"/>
        <v/>
      </c>
      <c r="S110" s="55" t="str">
        <f t="shared" si="17"/>
        <v/>
      </c>
      <c r="T110" s="55" t="str">
        <f t="shared" si="18"/>
        <v/>
      </c>
      <c r="U110" s="56" t="str">
        <f t="shared" si="19"/>
        <v/>
      </c>
      <c r="V110" s="7"/>
      <c r="W110" s="8"/>
      <c r="X110" s="57" t="str">
        <f t="shared" si="20"/>
        <v/>
      </c>
      <c r="Y110" s="7"/>
      <c r="Z110" s="58" t="str">
        <f t="shared" si="21"/>
        <v/>
      </c>
      <c r="AA110" s="58">
        <f t="shared" si="22"/>
        <v>12</v>
      </c>
    </row>
    <row r="111" spans="1:27" s="100" customFormat="1" ht="39" customHeight="1">
      <c r="A111" s="3"/>
      <c r="B111" s="74">
        <v>104</v>
      </c>
      <c r="C111" s="60"/>
      <c r="D111" s="11"/>
      <c r="E111" s="10"/>
      <c r="F111" s="11"/>
      <c r="G111" s="11"/>
      <c r="H111" s="61"/>
      <c r="I111" s="11"/>
      <c r="J111" s="38" t="b">
        <f t="shared" si="23"/>
        <v>0</v>
      </c>
      <c r="K111" s="67"/>
      <c r="L111" s="42" t="str">
        <f t="shared" si="12"/>
        <v/>
      </c>
      <c r="M111" s="41" t="str">
        <f t="shared" si="13"/>
        <v/>
      </c>
      <c r="N111" s="13"/>
      <c r="O111" s="45">
        <f t="shared" si="14"/>
        <v>0</v>
      </c>
      <c r="P111" s="45">
        <v>25700</v>
      </c>
      <c r="Q111" s="46">
        <f t="shared" si="15"/>
        <v>0</v>
      </c>
      <c r="R111" s="54" t="str">
        <f t="shared" si="16"/>
        <v/>
      </c>
      <c r="S111" s="55" t="str">
        <f t="shared" si="17"/>
        <v/>
      </c>
      <c r="T111" s="55" t="str">
        <f t="shared" si="18"/>
        <v/>
      </c>
      <c r="U111" s="56" t="str">
        <f t="shared" si="19"/>
        <v/>
      </c>
      <c r="V111" s="7"/>
      <c r="W111" s="8"/>
      <c r="X111" s="57" t="str">
        <f t="shared" si="20"/>
        <v/>
      </c>
      <c r="Y111" s="7"/>
      <c r="Z111" s="58" t="str">
        <f t="shared" si="21"/>
        <v/>
      </c>
      <c r="AA111" s="58">
        <f t="shared" si="22"/>
        <v>12</v>
      </c>
    </row>
    <row r="112" spans="1:27" s="100" customFormat="1" ht="39" customHeight="1">
      <c r="A112" s="3"/>
      <c r="B112" s="74">
        <v>105</v>
      </c>
      <c r="C112" s="60"/>
      <c r="D112" s="11"/>
      <c r="E112" s="10"/>
      <c r="F112" s="11"/>
      <c r="G112" s="11"/>
      <c r="H112" s="61"/>
      <c r="I112" s="11"/>
      <c r="J112" s="38" t="b">
        <f t="shared" si="23"/>
        <v>0</v>
      </c>
      <c r="K112" s="67"/>
      <c r="L112" s="42" t="str">
        <f t="shared" si="12"/>
        <v/>
      </c>
      <c r="M112" s="41" t="str">
        <f t="shared" si="13"/>
        <v/>
      </c>
      <c r="N112" s="13"/>
      <c r="O112" s="45">
        <f t="shared" si="14"/>
        <v>0</v>
      </c>
      <c r="P112" s="45">
        <v>25700</v>
      </c>
      <c r="Q112" s="46">
        <f t="shared" si="15"/>
        <v>0</v>
      </c>
      <c r="R112" s="54" t="str">
        <f t="shared" si="16"/>
        <v/>
      </c>
      <c r="S112" s="55" t="str">
        <f t="shared" si="17"/>
        <v/>
      </c>
      <c r="T112" s="55" t="str">
        <f t="shared" si="18"/>
        <v/>
      </c>
      <c r="U112" s="56" t="str">
        <f t="shared" si="19"/>
        <v/>
      </c>
      <c r="V112" s="7"/>
      <c r="W112" s="8"/>
      <c r="X112" s="57" t="str">
        <f t="shared" si="20"/>
        <v/>
      </c>
      <c r="Y112" s="7"/>
      <c r="Z112" s="58" t="str">
        <f t="shared" si="21"/>
        <v/>
      </c>
      <c r="AA112" s="58">
        <f t="shared" si="22"/>
        <v>12</v>
      </c>
    </row>
    <row r="113" spans="1:27" ht="39" customHeight="1">
      <c r="A113" s="2"/>
      <c r="B113" s="74">
        <v>106</v>
      </c>
      <c r="C113" s="60"/>
      <c r="D113" s="11"/>
      <c r="E113" s="10"/>
      <c r="F113" s="11"/>
      <c r="G113" s="11"/>
      <c r="H113" s="61"/>
      <c r="I113" s="11"/>
      <c r="J113" s="38" t="b">
        <f t="shared" si="23"/>
        <v>0</v>
      </c>
      <c r="K113" s="67"/>
      <c r="L113" s="42" t="str">
        <f t="shared" si="12"/>
        <v/>
      </c>
      <c r="M113" s="41" t="str">
        <f t="shared" si="13"/>
        <v/>
      </c>
      <c r="N113" s="13"/>
      <c r="O113" s="45">
        <f t="shared" si="14"/>
        <v>0</v>
      </c>
      <c r="P113" s="45">
        <v>25700</v>
      </c>
      <c r="Q113" s="46">
        <f t="shared" si="15"/>
        <v>0</v>
      </c>
      <c r="R113" s="54" t="str">
        <f t="shared" si="16"/>
        <v/>
      </c>
      <c r="S113" s="55" t="str">
        <f t="shared" si="17"/>
        <v/>
      </c>
      <c r="T113" s="55" t="str">
        <f t="shared" si="18"/>
        <v/>
      </c>
      <c r="U113" s="56" t="str">
        <f t="shared" si="19"/>
        <v/>
      </c>
      <c r="V113" s="7"/>
      <c r="W113" s="8"/>
      <c r="X113" s="57" t="str">
        <f t="shared" si="20"/>
        <v/>
      </c>
      <c r="Y113" s="7"/>
      <c r="Z113" s="58" t="str">
        <f t="shared" si="21"/>
        <v/>
      </c>
      <c r="AA113" s="58">
        <f t="shared" si="22"/>
        <v>12</v>
      </c>
    </row>
    <row r="114" spans="1:27" ht="39" customHeight="1">
      <c r="A114" s="2"/>
      <c r="B114" s="74">
        <v>107</v>
      </c>
      <c r="C114" s="60"/>
      <c r="D114" s="11"/>
      <c r="E114" s="10"/>
      <c r="F114" s="11"/>
      <c r="G114" s="11"/>
      <c r="H114" s="61"/>
      <c r="I114" s="11"/>
      <c r="J114" s="38" t="b">
        <f t="shared" si="23"/>
        <v>0</v>
      </c>
      <c r="K114" s="67"/>
      <c r="L114" s="42" t="str">
        <f t="shared" si="12"/>
        <v/>
      </c>
      <c r="M114" s="41" t="str">
        <f t="shared" si="13"/>
        <v/>
      </c>
      <c r="N114" s="13"/>
      <c r="O114" s="45">
        <f t="shared" si="14"/>
        <v>0</v>
      </c>
      <c r="P114" s="45">
        <v>25700</v>
      </c>
      <c r="Q114" s="46">
        <f t="shared" si="15"/>
        <v>0</v>
      </c>
      <c r="R114" s="54" t="str">
        <f t="shared" si="16"/>
        <v/>
      </c>
      <c r="S114" s="55" t="str">
        <f t="shared" si="17"/>
        <v/>
      </c>
      <c r="T114" s="55" t="str">
        <f t="shared" si="18"/>
        <v/>
      </c>
      <c r="U114" s="56" t="str">
        <f t="shared" si="19"/>
        <v/>
      </c>
      <c r="V114" s="7"/>
      <c r="W114" s="8"/>
      <c r="X114" s="57" t="str">
        <f t="shared" si="20"/>
        <v/>
      </c>
      <c r="Y114" s="7"/>
      <c r="Z114" s="58" t="str">
        <f t="shared" si="21"/>
        <v/>
      </c>
      <c r="AA114" s="58">
        <f t="shared" si="22"/>
        <v>12</v>
      </c>
    </row>
    <row r="115" spans="1:27" ht="39" customHeight="1">
      <c r="A115" s="2"/>
      <c r="B115" s="74">
        <v>108</v>
      </c>
      <c r="C115" s="60"/>
      <c r="D115" s="11"/>
      <c r="E115" s="10"/>
      <c r="F115" s="11"/>
      <c r="G115" s="11"/>
      <c r="H115" s="61"/>
      <c r="I115" s="11"/>
      <c r="J115" s="38" t="b">
        <f t="shared" si="23"/>
        <v>0</v>
      </c>
      <c r="K115" s="67"/>
      <c r="L115" s="42" t="str">
        <f t="shared" si="12"/>
        <v/>
      </c>
      <c r="M115" s="41" t="str">
        <f t="shared" si="13"/>
        <v/>
      </c>
      <c r="N115" s="13"/>
      <c r="O115" s="45">
        <f t="shared" si="14"/>
        <v>0</v>
      </c>
      <c r="P115" s="45">
        <v>25700</v>
      </c>
      <c r="Q115" s="46">
        <f t="shared" si="15"/>
        <v>0</v>
      </c>
      <c r="R115" s="54" t="str">
        <f t="shared" si="16"/>
        <v/>
      </c>
      <c r="S115" s="55" t="str">
        <f t="shared" si="17"/>
        <v/>
      </c>
      <c r="T115" s="55" t="str">
        <f t="shared" si="18"/>
        <v/>
      </c>
      <c r="U115" s="56" t="str">
        <f t="shared" si="19"/>
        <v/>
      </c>
      <c r="V115" s="7"/>
      <c r="W115" s="8"/>
      <c r="X115" s="57" t="str">
        <f t="shared" si="20"/>
        <v/>
      </c>
      <c r="Y115" s="7"/>
      <c r="Z115" s="58" t="str">
        <f t="shared" si="21"/>
        <v/>
      </c>
      <c r="AA115" s="58">
        <f t="shared" si="22"/>
        <v>12</v>
      </c>
    </row>
    <row r="116" spans="1:27" ht="39" customHeight="1">
      <c r="A116" s="2"/>
      <c r="B116" s="74">
        <v>109</v>
      </c>
      <c r="C116" s="60"/>
      <c r="D116" s="11"/>
      <c r="E116" s="10"/>
      <c r="F116" s="11"/>
      <c r="G116" s="11"/>
      <c r="H116" s="61"/>
      <c r="I116" s="11"/>
      <c r="J116" s="38" t="b">
        <f t="shared" si="23"/>
        <v>0</v>
      </c>
      <c r="K116" s="67"/>
      <c r="L116" s="42" t="str">
        <f t="shared" si="12"/>
        <v/>
      </c>
      <c r="M116" s="41" t="str">
        <f t="shared" si="13"/>
        <v/>
      </c>
      <c r="N116" s="13"/>
      <c r="O116" s="45">
        <f t="shared" si="14"/>
        <v>0</v>
      </c>
      <c r="P116" s="45">
        <v>25700</v>
      </c>
      <c r="Q116" s="46">
        <f t="shared" si="15"/>
        <v>0</v>
      </c>
      <c r="R116" s="54" t="str">
        <f t="shared" si="16"/>
        <v/>
      </c>
      <c r="S116" s="55" t="str">
        <f t="shared" si="17"/>
        <v/>
      </c>
      <c r="T116" s="55" t="str">
        <f t="shared" si="18"/>
        <v/>
      </c>
      <c r="U116" s="56" t="str">
        <f t="shared" si="19"/>
        <v/>
      </c>
      <c r="V116" s="7"/>
      <c r="W116" s="8"/>
      <c r="X116" s="57" t="str">
        <f t="shared" si="20"/>
        <v/>
      </c>
      <c r="Y116" s="7"/>
      <c r="Z116" s="58" t="str">
        <f t="shared" si="21"/>
        <v/>
      </c>
      <c r="AA116" s="58">
        <f t="shared" si="22"/>
        <v>12</v>
      </c>
    </row>
    <row r="117" spans="1:27" ht="39" customHeight="1">
      <c r="A117" s="2"/>
      <c r="B117" s="74">
        <v>110</v>
      </c>
      <c r="C117" s="60"/>
      <c r="D117" s="11"/>
      <c r="E117" s="10"/>
      <c r="F117" s="11"/>
      <c r="G117" s="11"/>
      <c r="H117" s="61"/>
      <c r="I117" s="11"/>
      <c r="J117" s="38" t="b">
        <f t="shared" si="23"/>
        <v>0</v>
      </c>
      <c r="K117" s="67"/>
      <c r="L117" s="42" t="str">
        <f t="shared" si="12"/>
        <v/>
      </c>
      <c r="M117" s="41" t="str">
        <f t="shared" si="13"/>
        <v/>
      </c>
      <c r="N117" s="13"/>
      <c r="O117" s="45">
        <f t="shared" si="14"/>
        <v>0</v>
      </c>
      <c r="P117" s="45">
        <v>25700</v>
      </c>
      <c r="Q117" s="46">
        <f t="shared" si="15"/>
        <v>0</v>
      </c>
      <c r="R117" s="54" t="str">
        <f t="shared" si="16"/>
        <v/>
      </c>
      <c r="S117" s="55" t="str">
        <f t="shared" si="17"/>
        <v/>
      </c>
      <c r="T117" s="55" t="str">
        <f t="shared" si="18"/>
        <v/>
      </c>
      <c r="U117" s="56" t="str">
        <f t="shared" si="19"/>
        <v/>
      </c>
      <c r="V117" s="7"/>
      <c r="W117" s="8"/>
      <c r="X117" s="57" t="str">
        <f t="shared" si="20"/>
        <v/>
      </c>
      <c r="Y117" s="7"/>
      <c r="Z117" s="58" t="str">
        <f t="shared" si="21"/>
        <v/>
      </c>
      <c r="AA117" s="58">
        <f t="shared" si="22"/>
        <v>12</v>
      </c>
    </row>
    <row r="118" spans="1:27" ht="39" customHeight="1">
      <c r="A118" s="2"/>
      <c r="B118" s="74">
        <v>111</v>
      </c>
      <c r="C118" s="60"/>
      <c r="D118" s="11"/>
      <c r="E118" s="10"/>
      <c r="F118" s="11"/>
      <c r="G118" s="11"/>
      <c r="H118" s="61"/>
      <c r="I118" s="11"/>
      <c r="J118" s="38" t="b">
        <f t="shared" si="23"/>
        <v>0</v>
      </c>
      <c r="K118" s="67"/>
      <c r="L118" s="42" t="str">
        <f t="shared" si="12"/>
        <v/>
      </c>
      <c r="M118" s="41" t="str">
        <f t="shared" si="13"/>
        <v/>
      </c>
      <c r="N118" s="13"/>
      <c r="O118" s="45">
        <f t="shared" si="14"/>
        <v>0</v>
      </c>
      <c r="P118" s="45">
        <v>25700</v>
      </c>
      <c r="Q118" s="46">
        <f t="shared" si="15"/>
        <v>0</v>
      </c>
      <c r="R118" s="54" t="str">
        <f t="shared" si="16"/>
        <v/>
      </c>
      <c r="S118" s="55" t="str">
        <f t="shared" si="17"/>
        <v/>
      </c>
      <c r="T118" s="55" t="str">
        <f t="shared" si="18"/>
        <v/>
      </c>
      <c r="U118" s="56" t="str">
        <f t="shared" si="19"/>
        <v/>
      </c>
      <c r="V118" s="7"/>
      <c r="W118" s="8"/>
      <c r="X118" s="57" t="str">
        <f t="shared" si="20"/>
        <v/>
      </c>
      <c r="Y118" s="7"/>
      <c r="Z118" s="58" t="str">
        <f t="shared" si="21"/>
        <v/>
      </c>
      <c r="AA118" s="58">
        <f t="shared" si="22"/>
        <v>12</v>
      </c>
    </row>
    <row r="119" spans="1:27" ht="39" customHeight="1">
      <c r="A119" s="2"/>
      <c r="B119" s="74">
        <v>112</v>
      </c>
      <c r="C119" s="60"/>
      <c r="D119" s="11"/>
      <c r="E119" s="10"/>
      <c r="F119" s="11"/>
      <c r="G119" s="11"/>
      <c r="H119" s="61"/>
      <c r="I119" s="11"/>
      <c r="J119" s="38" t="b">
        <f t="shared" si="23"/>
        <v>0</v>
      </c>
      <c r="K119" s="67"/>
      <c r="L119" s="42" t="str">
        <f t="shared" si="12"/>
        <v/>
      </c>
      <c r="M119" s="41" t="str">
        <f t="shared" si="13"/>
        <v/>
      </c>
      <c r="N119" s="13"/>
      <c r="O119" s="45">
        <f t="shared" si="14"/>
        <v>0</v>
      </c>
      <c r="P119" s="45">
        <v>25700</v>
      </c>
      <c r="Q119" s="46">
        <f t="shared" si="15"/>
        <v>0</v>
      </c>
      <c r="R119" s="54" t="str">
        <f t="shared" si="16"/>
        <v/>
      </c>
      <c r="S119" s="55" t="str">
        <f t="shared" si="17"/>
        <v/>
      </c>
      <c r="T119" s="55" t="str">
        <f t="shared" si="18"/>
        <v/>
      </c>
      <c r="U119" s="56" t="str">
        <f t="shared" si="19"/>
        <v/>
      </c>
      <c r="V119" s="7"/>
      <c r="W119" s="8"/>
      <c r="X119" s="57" t="str">
        <f t="shared" si="20"/>
        <v/>
      </c>
      <c r="Y119" s="7"/>
      <c r="Z119" s="58" t="str">
        <f t="shared" si="21"/>
        <v/>
      </c>
      <c r="AA119" s="58">
        <f t="shared" si="22"/>
        <v>12</v>
      </c>
    </row>
    <row r="120" spans="1:27" ht="39" customHeight="1">
      <c r="A120" s="2"/>
      <c r="B120" s="74">
        <v>113</v>
      </c>
      <c r="C120" s="60"/>
      <c r="D120" s="11"/>
      <c r="E120" s="10"/>
      <c r="F120" s="11"/>
      <c r="G120" s="11"/>
      <c r="H120" s="61"/>
      <c r="I120" s="11"/>
      <c r="J120" s="38" t="b">
        <f t="shared" si="23"/>
        <v>0</v>
      </c>
      <c r="K120" s="67"/>
      <c r="L120" s="42" t="str">
        <f t="shared" si="12"/>
        <v/>
      </c>
      <c r="M120" s="41" t="str">
        <f t="shared" si="13"/>
        <v/>
      </c>
      <c r="N120" s="13"/>
      <c r="O120" s="45">
        <f t="shared" si="14"/>
        <v>0</v>
      </c>
      <c r="P120" s="45">
        <v>25700</v>
      </c>
      <c r="Q120" s="46">
        <f t="shared" si="15"/>
        <v>0</v>
      </c>
      <c r="R120" s="54" t="str">
        <f t="shared" si="16"/>
        <v/>
      </c>
      <c r="S120" s="55" t="str">
        <f t="shared" si="17"/>
        <v/>
      </c>
      <c r="T120" s="55" t="str">
        <f t="shared" si="18"/>
        <v/>
      </c>
      <c r="U120" s="56" t="str">
        <f t="shared" si="19"/>
        <v/>
      </c>
      <c r="V120" s="7"/>
      <c r="W120" s="8"/>
      <c r="X120" s="57" t="str">
        <f t="shared" si="20"/>
        <v/>
      </c>
      <c r="Y120" s="7"/>
      <c r="Z120" s="58" t="str">
        <f t="shared" si="21"/>
        <v/>
      </c>
      <c r="AA120" s="58">
        <f t="shared" si="22"/>
        <v>12</v>
      </c>
    </row>
    <row r="121" spans="1:27" ht="39" customHeight="1">
      <c r="A121" s="2"/>
      <c r="B121" s="74">
        <v>114</v>
      </c>
      <c r="C121" s="60"/>
      <c r="D121" s="11"/>
      <c r="E121" s="10"/>
      <c r="F121" s="11"/>
      <c r="G121" s="11"/>
      <c r="H121" s="61"/>
      <c r="I121" s="11"/>
      <c r="J121" s="38" t="b">
        <f t="shared" si="23"/>
        <v>0</v>
      </c>
      <c r="K121" s="67"/>
      <c r="L121" s="42" t="str">
        <f t="shared" si="12"/>
        <v/>
      </c>
      <c r="M121" s="41" t="str">
        <f t="shared" si="13"/>
        <v/>
      </c>
      <c r="N121" s="13"/>
      <c r="O121" s="45">
        <f t="shared" si="14"/>
        <v>0</v>
      </c>
      <c r="P121" s="45">
        <v>25700</v>
      </c>
      <c r="Q121" s="46">
        <f t="shared" si="15"/>
        <v>0</v>
      </c>
      <c r="R121" s="54" t="str">
        <f t="shared" si="16"/>
        <v/>
      </c>
      <c r="S121" s="55" t="str">
        <f t="shared" si="17"/>
        <v/>
      </c>
      <c r="T121" s="55" t="str">
        <f t="shared" si="18"/>
        <v/>
      </c>
      <c r="U121" s="56" t="str">
        <f t="shared" si="19"/>
        <v/>
      </c>
      <c r="V121" s="7"/>
      <c r="W121" s="8"/>
      <c r="X121" s="57" t="str">
        <f t="shared" si="20"/>
        <v/>
      </c>
      <c r="Y121" s="7"/>
      <c r="Z121" s="58" t="str">
        <f t="shared" si="21"/>
        <v/>
      </c>
      <c r="AA121" s="58">
        <f t="shared" si="22"/>
        <v>12</v>
      </c>
    </row>
    <row r="122" spans="1:27" ht="39" customHeight="1">
      <c r="A122" s="2"/>
      <c r="B122" s="74">
        <v>115</v>
      </c>
      <c r="C122" s="60"/>
      <c r="D122" s="11"/>
      <c r="E122" s="10"/>
      <c r="F122" s="11"/>
      <c r="G122" s="11"/>
      <c r="H122" s="61"/>
      <c r="I122" s="11"/>
      <c r="J122" s="38" t="b">
        <f t="shared" si="23"/>
        <v>0</v>
      </c>
      <c r="K122" s="67"/>
      <c r="L122" s="42" t="str">
        <f t="shared" si="12"/>
        <v/>
      </c>
      <c r="M122" s="41" t="str">
        <f t="shared" si="13"/>
        <v/>
      </c>
      <c r="N122" s="13"/>
      <c r="O122" s="45">
        <f t="shared" si="14"/>
        <v>0</v>
      </c>
      <c r="P122" s="45">
        <v>25700</v>
      </c>
      <c r="Q122" s="46">
        <f t="shared" si="15"/>
        <v>0</v>
      </c>
      <c r="R122" s="54" t="str">
        <f t="shared" si="16"/>
        <v/>
      </c>
      <c r="S122" s="55" t="str">
        <f t="shared" si="17"/>
        <v/>
      </c>
      <c r="T122" s="55" t="str">
        <f t="shared" si="18"/>
        <v/>
      </c>
      <c r="U122" s="56" t="str">
        <f t="shared" si="19"/>
        <v/>
      </c>
      <c r="V122" s="7"/>
      <c r="W122" s="8"/>
      <c r="X122" s="57" t="str">
        <f t="shared" si="20"/>
        <v/>
      </c>
      <c r="Y122" s="7"/>
      <c r="Z122" s="58" t="str">
        <f t="shared" si="21"/>
        <v/>
      </c>
      <c r="AA122" s="58">
        <f t="shared" si="22"/>
        <v>12</v>
      </c>
    </row>
    <row r="123" spans="1:27" ht="39" customHeight="1">
      <c r="A123" s="2"/>
      <c r="B123" s="74">
        <v>116</v>
      </c>
      <c r="C123" s="60"/>
      <c r="D123" s="11"/>
      <c r="E123" s="10"/>
      <c r="F123" s="11"/>
      <c r="G123" s="11"/>
      <c r="H123" s="61"/>
      <c r="I123" s="11"/>
      <c r="J123" s="38" t="b">
        <f t="shared" si="23"/>
        <v>0</v>
      </c>
      <c r="K123" s="67"/>
      <c r="L123" s="42" t="str">
        <f t="shared" si="12"/>
        <v/>
      </c>
      <c r="M123" s="41" t="str">
        <f t="shared" si="13"/>
        <v/>
      </c>
      <c r="N123" s="13"/>
      <c r="O123" s="45">
        <f t="shared" si="14"/>
        <v>0</v>
      </c>
      <c r="P123" s="45">
        <v>25700</v>
      </c>
      <c r="Q123" s="46">
        <f t="shared" si="15"/>
        <v>0</v>
      </c>
      <c r="R123" s="54" t="str">
        <f t="shared" si="16"/>
        <v/>
      </c>
      <c r="S123" s="55" t="str">
        <f t="shared" si="17"/>
        <v/>
      </c>
      <c r="T123" s="55" t="str">
        <f t="shared" si="18"/>
        <v/>
      </c>
      <c r="U123" s="56" t="str">
        <f t="shared" si="19"/>
        <v/>
      </c>
      <c r="V123" s="7"/>
      <c r="W123" s="8"/>
      <c r="X123" s="57" t="str">
        <f t="shared" si="20"/>
        <v/>
      </c>
      <c r="Y123" s="7"/>
      <c r="Z123" s="58" t="str">
        <f t="shared" si="21"/>
        <v/>
      </c>
      <c r="AA123" s="58">
        <f t="shared" si="22"/>
        <v>12</v>
      </c>
    </row>
    <row r="124" spans="1:27" ht="39" customHeight="1">
      <c r="A124" s="2"/>
      <c r="B124" s="74">
        <v>117</v>
      </c>
      <c r="C124" s="60"/>
      <c r="D124" s="11"/>
      <c r="E124" s="10"/>
      <c r="F124" s="11"/>
      <c r="G124" s="11"/>
      <c r="H124" s="61"/>
      <c r="I124" s="11"/>
      <c r="J124" s="38" t="b">
        <f t="shared" si="23"/>
        <v>0</v>
      </c>
      <c r="K124" s="67"/>
      <c r="L124" s="42" t="str">
        <f t="shared" si="12"/>
        <v/>
      </c>
      <c r="M124" s="41" t="str">
        <f t="shared" si="13"/>
        <v/>
      </c>
      <c r="N124" s="13"/>
      <c r="O124" s="45">
        <f t="shared" si="14"/>
        <v>0</v>
      </c>
      <c r="P124" s="45">
        <v>25700</v>
      </c>
      <c r="Q124" s="46">
        <f t="shared" si="15"/>
        <v>0</v>
      </c>
      <c r="R124" s="54" t="str">
        <f t="shared" si="16"/>
        <v/>
      </c>
      <c r="S124" s="55" t="str">
        <f t="shared" si="17"/>
        <v/>
      </c>
      <c r="T124" s="55" t="str">
        <f t="shared" si="18"/>
        <v/>
      </c>
      <c r="U124" s="56" t="str">
        <f t="shared" si="19"/>
        <v/>
      </c>
      <c r="V124" s="7"/>
      <c r="W124" s="8"/>
      <c r="X124" s="57" t="str">
        <f t="shared" si="20"/>
        <v/>
      </c>
      <c r="Y124" s="7"/>
      <c r="Z124" s="58" t="str">
        <f t="shared" si="21"/>
        <v/>
      </c>
      <c r="AA124" s="58">
        <f t="shared" si="22"/>
        <v>12</v>
      </c>
    </row>
    <row r="125" spans="1:27" ht="39" customHeight="1">
      <c r="A125" s="2"/>
      <c r="B125" s="74">
        <v>118</v>
      </c>
      <c r="C125" s="60"/>
      <c r="D125" s="11"/>
      <c r="E125" s="10"/>
      <c r="F125" s="11"/>
      <c r="G125" s="11"/>
      <c r="H125" s="61"/>
      <c r="I125" s="11"/>
      <c r="J125" s="38" t="b">
        <f t="shared" si="23"/>
        <v>0</v>
      </c>
      <c r="K125" s="67"/>
      <c r="L125" s="42" t="str">
        <f t="shared" si="12"/>
        <v/>
      </c>
      <c r="M125" s="41" t="str">
        <f t="shared" si="13"/>
        <v/>
      </c>
      <c r="N125" s="13"/>
      <c r="O125" s="45">
        <f t="shared" si="14"/>
        <v>0</v>
      </c>
      <c r="P125" s="45">
        <v>25700</v>
      </c>
      <c r="Q125" s="46">
        <f t="shared" si="15"/>
        <v>0</v>
      </c>
      <c r="R125" s="54" t="str">
        <f t="shared" si="16"/>
        <v/>
      </c>
      <c r="S125" s="55" t="str">
        <f t="shared" si="17"/>
        <v/>
      </c>
      <c r="T125" s="55" t="str">
        <f t="shared" si="18"/>
        <v/>
      </c>
      <c r="U125" s="56" t="str">
        <f t="shared" si="19"/>
        <v/>
      </c>
      <c r="V125" s="7"/>
      <c r="W125" s="8"/>
      <c r="X125" s="57" t="str">
        <f t="shared" si="20"/>
        <v/>
      </c>
      <c r="Y125" s="7"/>
      <c r="Z125" s="58" t="str">
        <f t="shared" si="21"/>
        <v/>
      </c>
      <c r="AA125" s="58">
        <f t="shared" si="22"/>
        <v>12</v>
      </c>
    </row>
    <row r="126" spans="1:27" ht="39" customHeight="1">
      <c r="A126" s="2"/>
      <c r="B126" s="74">
        <v>119</v>
      </c>
      <c r="C126" s="60"/>
      <c r="D126" s="11"/>
      <c r="E126" s="10"/>
      <c r="F126" s="11"/>
      <c r="G126" s="11"/>
      <c r="H126" s="61"/>
      <c r="I126" s="11"/>
      <c r="J126" s="38" t="b">
        <f t="shared" si="23"/>
        <v>0</v>
      </c>
      <c r="K126" s="67"/>
      <c r="L126" s="42" t="str">
        <f t="shared" si="12"/>
        <v/>
      </c>
      <c r="M126" s="41" t="str">
        <f t="shared" si="13"/>
        <v/>
      </c>
      <c r="N126" s="13"/>
      <c r="O126" s="45">
        <f t="shared" si="14"/>
        <v>0</v>
      </c>
      <c r="P126" s="45">
        <v>25700</v>
      </c>
      <c r="Q126" s="46">
        <f t="shared" si="15"/>
        <v>0</v>
      </c>
      <c r="R126" s="54" t="str">
        <f t="shared" si="16"/>
        <v/>
      </c>
      <c r="S126" s="55" t="str">
        <f t="shared" si="17"/>
        <v/>
      </c>
      <c r="T126" s="55" t="str">
        <f t="shared" si="18"/>
        <v/>
      </c>
      <c r="U126" s="56" t="str">
        <f t="shared" si="19"/>
        <v/>
      </c>
      <c r="V126" s="7"/>
      <c r="W126" s="8"/>
      <c r="X126" s="57" t="str">
        <f t="shared" si="20"/>
        <v/>
      </c>
      <c r="Y126" s="7"/>
      <c r="Z126" s="58" t="str">
        <f t="shared" si="21"/>
        <v/>
      </c>
      <c r="AA126" s="58">
        <f t="shared" si="22"/>
        <v>12</v>
      </c>
    </row>
    <row r="127" spans="1:27" ht="39" customHeight="1">
      <c r="A127" s="2"/>
      <c r="B127" s="74">
        <v>120</v>
      </c>
      <c r="C127" s="60"/>
      <c r="D127" s="11"/>
      <c r="E127" s="10"/>
      <c r="F127" s="11"/>
      <c r="G127" s="11"/>
      <c r="H127" s="61"/>
      <c r="I127" s="11"/>
      <c r="J127" s="38" t="b">
        <f t="shared" si="23"/>
        <v>0</v>
      </c>
      <c r="K127" s="67"/>
      <c r="L127" s="42" t="str">
        <f t="shared" si="12"/>
        <v/>
      </c>
      <c r="M127" s="41" t="str">
        <f t="shared" si="13"/>
        <v/>
      </c>
      <c r="N127" s="13"/>
      <c r="O127" s="45">
        <f t="shared" si="14"/>
        <v>0</v>
      </c>
      <c r="P127" s="45">
        <v>25700</v>
      </c>
      <c r="Q127" s="46">
        <f t="shared" si="15"/>
        <v>0</v>
      </c>
      <c r="R127" s="54" t="str">
        <f t="shared" si="16"/>
        <v/>
      </c>
      <c r="S127" s="55" t="str">
        <f t="shared" si="17"/>
        <v/>
      </c>
      <c r="T127" s="55" t="str">
        <f t="shared" si="18"/>
        <v/>
      </c>
      <c r="U127" s="56" t="str">
        <f t="shared" si="19"/>
        <v/>
      </c>
      <c r="V127" s="7"/>
      <c r="W127" s="8"/>
      <c r="X127" s="57" t="str">
        <f t="shared" si="20"/>
        <v/>
      </c>
      <c r="Y127" s="7"/>
      <c r="Z127" s="58" t="str">
        <f t="shared" si="21"/>
        <v/>
      </c>
      <c r="AA127" s="58">
        <f t="shared" si="22"/>
        <v>12</v>
      </c>
    </row>
    <row r="128" spans="1:27" ht="39" customHeight="1">
      <c r="A128" s="2"/>
      <c r="B128" s="74">
        <v>121</v>
      </c>
      <c r="C128" s="60"/>
      <c r="D128" s="11"/>
      <c r="E128" s="10"/>
      <c r="F128" s="11"/>
      <c r="G128" s="11"/>
      <c r="H128" s="61"/>
      <c r="I128" s="11"/>
      <c r="J128" s="38" t="b">
        <f t="shared" si="23"/>
        <v>0</v>
      </c>
      <c r="K128" s="67"/>
      <c r="L128" s="42" t="str">
        <f t="shared" si="12"/>
        <v/>
      </c>
      <c r="M128" s="41" t="str">
        <f t="shared" si="13"/>
        <v/>
      </c>
      <c r="N128" s="13"/>
      <c r="O128" s="45">
        <f t="shared" si="14"/>
        <v>0</v>
      </c>
      <c r="P128" s="45">
        <v>25700</v>
      </c>
      <c r="Q128" s="46">
        <f t="shared" si="15"/>
        <v>0</v>
      </c>
      <c r="R128" s="54" t="str">
        <f t="shared" si="16"/>
        <v/>
      </c>
      <c r="S128" s="55" t="str">
        <f t="shared" si="17"/>
        <v/>
      </c>
      <c r="T128" s="55" t="str">
        <f t="shared" si="18"/>
        <v/>
      </c>
      <c r="U128" s="56" t="str">
        <f t="shared" si="19"/>
        <v/>
      </c>
      <c r="V128" s="7"/>
      <c r="W128" s="8"/>
      <c r="X128" s="57" t="str">
        <f t="shared" si="20"/>
        <v/>
      </c>
      <c r="Y128" s="7"/>
      <c r="Z128" s="58" t="str">
        <f t="shared" si="21"/>
        <v/>
      </c>
      <c r="AA128" s="58">
        <f t="shared" si="22"/>
        <v>12</v>
      </c>
    </row>
    <row r="129" spans="1:27" s="100" customFormat="1" ht="39" customHeight="1">
      <c r="A129" s="3"/>
      <c r="B129" s="74">
        <v>122</v>
      </c>
      <c r="C129" s="60"/>
      <c r="D129" s="11"/>
      <c r="E129" s="10"/>
      <c r="F129" s="11"/>
      <c r="G129" s="11"/>
      <c r="H129" s="61"/>
      <c r="I129" s="11"/>
      <c r="J129" s="38" t="b">
        <f t="shared" si="23"/>
        <v>0</v>
      </c>
      <c r="K129" s="67"/>
      <c r="L129" s="42" t="str">
        <f t="shared" si="12"/>
        <v/>
      </c>
      <c r="M129" s="41" t="str">
        <f t="shared" si="13"/>
        <v/>
      </c>
      <c r="N129" s="13"/>
      <c r="O129" s="45">
        <f t="shared" si="14"/>
        <v>0</v>
      </c>
      <c r="P129" s="45">
        <v>25700</v>
      </c>
      <c r="Q129" s="46">
        <f t="shared" si="15"/>
        <v>0</v>
      </c>
      <c r="R129" s="54" t="str">
        <f t="shared" si="16"/>
        <v/>
      </c>
      <c r="S129" s="55" t="str">
        <f t="shared" si="17"/>
        <v/>
      </c>
      <c r="T129" s="55" t="str">
        <f t="shared" si="18"/>
        <v/>
      </c>
      <c r="U129" s="56" t="str">
        <f t="shared" si="19"/>
        <v/>
      </c>
      <c r="V129" s="7"/>
      <c r="W129" s="8"/>
      <c r="X129" s="57" t="str">
        <f t="shared" si="20"/>
        <v/>
      </c>
      <c r="Y129" s="7"/>
      <c r="Z129" s="58" t="str">
        <f t="shared" si="21"/>
        <v/>
      </c>
      <c r="AA129" s="58">
        <f t="shared" si="22"/>
        <v>12</v>
      </c>
    </row>
    <row r="130" spans="1:27" s="100" customFormat="1" ht="39" customHeight="1">
      <c r="A130" s="3"/>
      <c r="B130" s="74">
        <v>123</v>
      </c>
      <c r="C130" s="60"/>
      <c r="D130" s="11"/>
      <c r="E130" s="10"/>
      <c r="F130" s="11"/>
      <c r="G130" s="11"/>
      <c r="H130" s="61"/>
      <c r="I130" s="11"/>
      <c r="J130" s="38" t="b">
        <f t="shared" si="23"/>
        <v>0</v>
      </c>
      <c r="K130" s="67"/>
      <c r="L130" s="42" t="str">
        <f t="shared" si="12"/>
        <v/>
      </c>
      <c r="M130" s="41" t="str">
        <f t="shared" si="13"/>
        <v/>
      </c>
      <c r="N130" s="13"/>
      <c r="O130" s="45">
        <f t="shared" si="14"/>
        <v>0</v>
      </c>
      <c r="P130" s="45">
        <v>25700</v>
      </c>
      <c r="Q130" s="46">
        <f t="shared" si="15"/>
        <v>0</v>
      </c>
      <c r="R130" s="54" t="str">
        <f t="shared" si="16"/>
        <v/>
      </c>
      <c r="S130" s="55" t="str">
        <f t="shared" si="17"/>
        <v/>
      </c>
      <c r="T130" s="55" t="str">
        <f t="shared" si="18"/>
        <v/>
      </c>
      <c r="U130" s="56" t="str">
        <f t="shared" si="19"/>
        <v/>
      </c>
      <c r="V130" s="7"/>
      <c r="W130" s="8"/>
      <c r="X130" s="57" t="str">
        <f t="shared" si="20"/>
        <v/>
      </c>
      <c r="Y130" s="7"/>
      <c r="Z130" s="58" t="str">
        <f t="shared" si="21"/>
        <v/>
      </c>
      <c r="AA130" s="58">
        <f t="shared" si="22"/>
        <v>12</v>
      </c>
    </row>
    <row r="131" spans="1:27" s="100" customFormat="1" ht="39" customHeight="1">
      <c r="A131" s="3"/>
      <c r="B131" s="74">
        <v>124</v>
      </c>
      <c r="C131" s="60"/>
      <c r="D131" s="11"/>
      <c r="E131" s="10"/>
      <c r="F131" s="11"/>
      <c r="G131" s="11"/>
      <c r="H131" s="61"/>
      <c r="I131" s="11"/>
      <c r="J131" s="38" t="b">
        <f t="shared" si="23"/>
        <v>0</v>
      </c>
      <c r="K131" s="67"/>
      <c r="L131" s="42" t="str">
        <f t="shared" si="12"/>
        <v/>
      </c>
      <c r="M131" s="41" t="str">
        <f t="shared" si="13"/>
        <v/>
      </c>
      <c r="N131" s="13"/>
      <c r="O131" s="45">
        <f t="shared" si="14"/>
        <v>0</v>
      </c>
      <c r="P131" s="45">
        <v>25700</v>
      </c>
      <c r="Q131" s="46">
        <f t="shared" si="15"/>
        <v>0</v>
      </c>
      <c r="R131" s="54" t="str">
        <f t="shared" si="16"/>
        <v/>
      </c>
      <c r="S131" s="55" t="str">
        <f t="shared" si="17"/>
        <v/>
      </c>
      <c r="T131" s="55" t="str">
        <f t="shared" si="18"/>
        <v/>
      </c>
      <c r="U131" s="56" t="str">
        <f t="shared" si="19"/>
        <v/>
      </c>
      <c r="V131" s="7"/>
      <c r="W131" s="8"/>
      <c r="X131" s="57" t="str">
        <f t="shared" si="20"/>
        <v/>
      </c>
      <c r="Y131" s="7"/>
      <c r="Z131" s="58" t="str">
        <f t="shared" si="21"/>
        <v/>
      </c>
      <c r="AA131" s="58">
        <f t="shared" si="22"/>
        <v>12</v>
      </c>
    </row>
    <row r="132" spans="1:27" s="100" customFormat="1" ht="39" customHeight="1">
      <c r="A132" s="3"/>
      <c r="B132" s="74">
        <v>125</v>
      </c>
      <c r="C132" s="60"/>
      <c r="D132" s="11"/>
      <c r="E132" s="10"/>
      <c r="F132" s="11"/>
      <c r="G132" s="11"/>
      <c r="H132" s="61"/>
      <c r="I132" s="11"/>
      <c r="J132" s="38" t="b">
        <f t="shared" si="23"/>
        <v>0</v>
      </c>
      <c r="K132" s="67"/>
      <c r="L132" s="42" t="str">
        <f t="shared" si="12"/>
        <v/>
      </c>
      <c r="M132" s="41" t="str">
        <f t="shared" si="13"/>
        <v/>
      </c>
      <c r="N132" s="13"/>
      <c r="O132" s="45">
        <f t="shared" si="14"/>
        <v>0</v>
      </c>
      <c r="P132" s="45">
        <v>25700</v>
      </c>
      <c r="Q132" s="46">
        <f t="shared" si="15"/>
        <v>0</v>
      </c>
      <c r="R132" s="54" t="str">
        <f t="shared" si="16"/>
        <v/>
      </c>
      <c r="S132" s="55" t="str">
        <f t="shared" si="17"/>
        <v/>
      </c>
      <c r="T132" s="55" t="str">
        <f t="shared" si="18"/>
        <v/>
      </c>
      <c r="U132" s="56" t="str">
        <f t="shared" si="19"/>
        <v/>
      </c>
      <c r="V132" s="7"/>
      <c r="W132" s="8"/>
      <c r="X132" s="57" t="str">
        <f t="shared" si="20"/>
        <v/>
      </c>
      <c r="Y132" s="7"/>
      <c r="Z132" s="58" t="str">
        <f t="shared" si="21"/>
        <v/>
      </c>
      <c r="AA132" s="58">
        <f t="shared" si="22"/>
        <v>12</v>
      </c>
    </row>
    <row r="133" spans="1:27" s="100" customFormat="1" ht="39" customHeight="1">
      <c r="A133" s="3"/>
      <c r="B133" s="74">
        <v>126</v>
      </c>
      <c r="C133" s="60"/>
      <c r="D133" s="11"/>
      <c r="E133" s="10"/>
      <c r="F133" s="11"/>
      <c r="G133" s="11"/>
      <c r="H133" s="61"/>
      <c r="I133" s="11"/>
      <c r="J133" s="38" t="b">
        <f t="shared" si="23"/>
        <v>0</v>
      </c>
      <c r="K133" s="67"/>
      <c r="L133" s="42" t="str">
        <f t="shared" si="12"/>
        <v/>
      </c>
      <c r="M133" s="41" t="str">
        <f t="shared" si="13"/>
        <v/>
      </c>
      <c r="N133" s="13"/>
      <c r="O133" s="45">
        <f t="shared" si="14"/>
        <v>0</v>
      </c>
      <c r="P133" s="45">
        <v>25700</v>
      </c>
      <c r="Q133" s="46">
        <f t="shared" si="15"/>
        <v>0</v>
      </c>
      <c r="R133" s="54" t="str">
        <f t="shared" si="16"/>
        <v/>
      </c>
      <c r="S133" s="55" t="str">
        <f t="shared" si="17"/>
        <v/>
      </c>
      <c r="T133" s="55" t="str">
        <f t="shared" si="18"/>
        <v/>
      </c>
      <c r="U133" s="56" t="str">
        <f t="shared" si="19"/>
        <v/>
      </c>
      <c r="V133" s="7"/>
      <c r="W133" s="8"/>
      <c r="X133" s="57" t="str">
        <f t="shared" si="20"/>
        <v/>
      </c>
      <c r="Y133" s="7"/>
      <c r="Z133" s="58" t="str">
        <f t="shared" si="21"/>
        <v/>
      </c>
      <c r="AA133" s="58">
        <f t="shared" si="22"/>
        <v>12</v>
      </c>
    </row>
    <row r="134" spans="1:27" s="100" customFormat="1" ht="39" customHeight="1">
      <c r="A134" s="3"/>
      <c r="B134" s="74">
        <v>127</v>
      </c>
      <c r="C134" s="60"/>
      <c r="D134" s="11"/>
      <c r="E134" s="10"/>
      <c r="F134" s="11"/>
      <c r="G134" s="11"/>
      <c r="H134" s="61"/>
      <c r="I134" s="11"/>
      <c r="J134" s="38" t="b">
        <f t="shared" si="23"/>
        <v>0</v>
      </c>
      <c r="K134" s="67"/>
      <c r="L134" s="42" t="str">
        <f t="shared" si="12"/>
        <v/>
      </c>
      <c r="M134" s="41" t="str">
        <f t="shared" si="13"/>
        <v/>
      </c>
      <c r="N134" s="13"/>
      <c r="O134" s="45">
        <f t="shared" si="14"/>
        <v>0</v>
      </c>
      <c r="P134" s="45">
        <v>25700</v>
      </c>
      <c r="Q134" s="46">
        <f t="shared" si="15"/>
        <v>0</v>
      </c>
      <c r="R134" s="54" t="str">
        <f t="shared" si="16"/>
        <v/>
      </c>
      <c r="S134" s="55" t="str">
        <f t="shared" si="17"/>
        <v/>
      </c>
      <c r="T134" s="55" t="str">
        <f t="shared" si="18"/>
        <v/>
      </c>
      <c r="U134" s="56" t="str">
        <f t="shared" si="19"/>
        <v/>
      </c>
      <c r="V134" s="7"/>
      <c r="W134" s="8"/>
      <c r="X134" s="57" t="str">
        <f t="shared" si="20"/>
        <v/>
      </c>
      <c r="Y134" s="7"/>
      <c r="Z134" s="58" t="str">
        <f t="shared" si="21"/>
        <v/>
      </c>
      <c r="AA134" s="58">
        <f t="shared" si="22"/>
        <v>12</v>
      </c>
    </row>
    <row r="135" spans="1:27" s="100" customFormat="1" ht="39" customHeight="1">
      <c r="A135" s="3"/>
      <c r="B135" s="74">
        <v>128</v>
      </c>
      <c r="C135" s="60"/>
      <c r="D135" s="11"/>
      <c r="E135" s="10"/>
      <c r="F135" s="11"/>
      <c r="G135" s="11"/>
      <c r="H135" s="61"/>
      <c r="I135" s="11"/>
      <c r="J135" s="38" t="b">
        <f t="shared" si="23"/>
        <v>0</v>
      </c>
      <c r="K135" s="67"/>
      <c r="L135" s="42" t="str">
        <f t="shared" si="12"/>
        <v/>
      </c>
      <c r="M135" s="41" t="str">
        <f t="shared" si="13"/>
        <v/>
      </c>
      <c r="N135" s="13"/>
      <c r="O135" s="45">
        <f t="shared" si="14"/>
        <v>0</v>
      </c>
      <c r="P135" s="45">
        <v>25700</v>
      </c>
      <c r="Q135" s="46">
        <f t="shared" si="15"/>
        <v>0</v>
      </c>
      <c r="R135" s="54" t="str">
        <f t="shared" si="16"/>
        <v/>
      </c>
      <c r="S135" s="55" t="str">
        <f t="shared" si="17"/>
        <v/>
      </c>
      <c r="T135" s="55" t="str">
        <f t="shared" si="18"/>
        <v/>
      </c>
      <c r="U135" s="56" t="str">
        <f t="shared" si="19"/>
        <v/>
      </c>
      <c r="V135" s="7"/>
      <c r="W135" s="8"/>
      <c r="X135" s="57" t="str">
        <f t="shared" si="20"/>
        <v/>
      </c>
      <c r="Y135" s="7"/>
      <c r="Z135" s="58" t="str">
        <f t="shared" si="21"/>
        <v/>
      </c>
      <c r="AA135" s="58">
        <f t="shared" si="22"/>
        <v>12</v>
      </c>
    </row>
    <row r="136" spans="1:27" s="100" customFormat="1" ht="39" customHeight="1">
      <c r="A136" s="3"/>
      <c r="B136" s="74">
        <v>129</v>
      </c>
      <c r="C136" s="60"/>
      <c r="D136" s="11"/>
      <c r="E136" s="10"/>
      <c r="F136" s="11"/>
      <c r="G136" s="11"/>
      <c r="H136" s="61"/>
      <c r="I136" s="11"/>
      <c r="J136" s="38" t="b">
        <f t="shared" si="23"/>
        <v>0</v>
      </c>
      <c r="K136" s="67"/>
      <c r="L136" s="42" t="str">
        <f t="shared" si="12"/>
        <v/>
      </c>
      <c r="M136" s="41" t="str">
        <f t="shared" si="13"/>
        <v/>
      </c>
      <c r="N136" s="13"/>
      <c r="O136" s="45">
        <f t="shared" si="14"/>
        <v>0</v>
      </c>
      <c r="P136" s="45">
        <v>25700</v>
      </c>
      <c r="Q136" s="46">
        <f t="shared" si="15"/>
        <v>0</v>
      </c>
      <c r="R136" s="54" t="str">
        <f t="shared" si="16"/>
        <v/>
      </c>
      <c r="S136" s="55" t="str">
        <f t="shared" si="17"/>
        <v/>
      </c>
      <c r="T136" s="55" t="str">
        <f t="shared" si="18"/>
        <v/>
      </c>
      <c r="U136" s="56" t="str">
        <f t="shared" si="19"/>
        <v/>
      </c>
      <c r="V136" s="7"/>
      <c r="W136" s="8"/>
      <c r="X136" s="57" t="str">
        <f t="shared" si="20"/>
        <v/>
      </c>
      <c r="Y136" s="7"/>
      <c r="Z136" s="58" t="str">
        <f t="shared" si="21"/>
        <v/>
      </c>
      <c r="AA136" s="58">
        <f t="shared" si="22"/>
        <v>12</v>
      </c>
    </row>
    <row r="137" spans="1:27" s="100" customFormat="1" ht="39" customHeight="1">
      <c r="A137" s="3"/>
      <c r="B137" s="74">
        <v>130</v>
      </c>
      <c r="C137" s="60"/>
      <c r="D137" s="11"/>
      <c r="E137" s="10"/>
      <c r="F137" s="11"/>
      <c r="G137" s="11"/>
      <c r="H137" s="61"/>
      <c r="I137" s="11"/>
      <c r="J137" s="38" t="b">
        <f t="shared" si="23"/>
        <v>0</v>
      </c>
      <c r="K137" s="67"/>
      <c r="L137" s="42" t="str">
        <f t="shared" ref="L137:L200" si="24">IF(SUM(T137:U137,X137,Y137:Y137)=0,"",SUM(T137:U137,X137,Y137:Y137))</f>
        <v/>
      </c>
      <c r="M137" s="41" t="str">
        <f t="shared" ref="M137:M200" si="25">IF(L137="","",ROUNDDOWN(K137/L137,0))</f>
        <v/>
      </c>
      <c r="N137" s="13"/>
      <c r="O137" s="45">
        <f t="shared" ref="O137:O200" si="26">SUM(M137:N137)</f>
        <v>0</v>
      </c>
      <c r="P137" s="45">
        <v>25700</v>
      </c>
      <c r="Q137" s="46">
        <f t="shared" ref="Q137:Q200" si="27">IF(J137="対象",IF(O137&gt;P137,P137,O137),0)</f>
        <v>0</v>
      </c>
      <c r="R137" s="54" t="str">
        <f t="shared" ref="R137:R200" si="28">IF(H137="在園",(YEAR($R$3)-YEAR(F137))*12+MONTH($R$3)-MONTH(F137)+1,"")</f>
        <v/>
      </c>
      <c r="S137" s="55" t="str">
        <f t="shared" ref="S137:S200" si="29">IF(R137&gt;12,"",R137)</f>
        <v/>
      </c>
      <c r="T137" s="55" t="str">
        <f t="shared" ref="T137:T200" si="30">IF(H137="在園",IF(R137&gt;12,12,R137),"")</f>
        <v/>
      </c>
      <c r="U137" s="56" t="str">
        <f t="shared" ref="U137:U200" si="31">IF(H137="在園のまま市内へ転入",AA137,"")</f>
        <v/>
      </c>
      <c r="V137" s="7"/>
      <c r="W137" s="8"/>
      <c r="X137" s="57" t="str">
        <f t="shared" ref="X137:X200" si="32">IF(AND(OR(H137="休園",H137="復園"),SUM(V137+W137)&gt;0),SUM(V137+W137),"")</f>
        <v/>
      </c>
      <c r="Y137" s="7"/>
      <c r="Z137" s="58" t="str">
        <f t="shared" ref="Z137:Z200" si="33">IF(H137="在園のまま市内へ転入",(YEAR($R$3)-YEAR(G137))*12+MONTH($R$3)-MONTH(G137)+1,"")</f>
        <v/>
      </c>
      <c r="AA137" s="58">
        <f t="shared" ref="AA137:AA200" si="34">IF(Z137&gt;12,12,Z137)</f>
        <v>12</v>
      </c>
    </row>
    <row r="138" spans="1:27" s="100" customFormat="1" ht="39" customHeight="1">
      <c r="A138" s="3"/>
      <c r="B138" s="74">
        <v>131</v>
      </c>
      <c r="C138" s="60"/>
      <c r="D138" s="11"/>
      <c r="E138" s="10"/>
      <c r="F138" s="11"/>
      <c r="G138" s="11"/>
      <c r="H138" s="61"/>
      <c r="I138" s="11"/>
      <c r="J138" s="38" t="b">
        <f t="shared" ref="J138:J201" si="35">IF(OR(H138="在園",H138="在園のまま市内へ転入",H138="復園",H138="その他1（支給対象）"),"対象",IF(OR(H138="退園",H138="在園のまま市外へ転出",H138="休園",H138="入園キャンセル",H138="その他２（支給対象外）"),"対象外"))</f>
        <v>0</v>
      </c>
      <c r="K138" s="67"/>
      <c r="L138" s="42" t="str">
        <f t="shared" si="24"/>
        <v/>
      </c>
      <c r="M138" s="41" t="str">
        <f t="shared" si="25"/>
        <v/>
      </c>
      <c r="N138" s="13"/>
      <c r="O138" s="45">
        <f t="shared" si="26"/>
        <v>0</v>
      </c>
      <c r="P138" s="45">
        <v>25700</v>
      </c>
      <c r="Q138" s="46">
        <f t="shared" si="27"/>
        <v>0</v>
      </c>
      <c r="R138" s="54" t="str">
        <f t="shared" si="28"/>
        <v/>
      </c>
      <c r="S138" s="55" t="str">
        <f t="shared" si="29"/>
        <v/>
      </c>
      <c r="T138" s="55" t="str">
        <f t="shared" si="30"/>
        <v/>
      </c>
      <c r="U138" s="56" t="str">
        <f t="shared" si="31"/>
        <v/>
      </c>
      <c r="V138" s="7"/>
      <c r="W138" s="8"/>
      <c r="X138" s="57" t="str">
        <f t="shared" si="32"/>
        <v/>
      </c>
      <c r="Y138" s="7"/>
      <c r="Z138" s="58" t="str">
        <f t="shared" si="33"/>
        <v/>
      </c>
      <c r="AA138" s="58">
        <f t="shared" si="34"/>
        <v>12</v>
      </c>
    </row>
    <row r="139" spans="1:27" s="100" customFormat="1" ht="39" customHeight="1">
      <c r="A139" s="3"/>
      <c r="B139" s="74">
        <v>132</v>
      </c>
      <c r="C139" s="60"/>
      <c r="D139" s="11"/>
      <c r="E139" s="10"/>
      <c r="F139" s="11"/>
      <c r="G139" s="11"/>
      <c r="H139" s="61"/>
      <c r="I139" s="11"/>
      <c r="J139" s="38" t="b">
        <f t="shared" si="35"/>
        <v>0</v>
      </c>
      <c r="K139" s="67"/>
      <c r="L139" s="42" t="str">
        <f t="shared" si="24"/>
        <v/>
      </c>
      <c r="M139" s="41" t="str">
        <f t="shared" si="25"/>
        <v/>
      </c>
      <c r="N139" s="13"/>
      <c r="O139" s="45">
        <f t="shared" si="26"/>
        <v>0</v>
      </c>
      <c r="P139" s="45">
        <v>25700</v>
      </c>
      <c r="Q139" s="46">
        <f t="shared" si="27"/>
        <v>0</v>
      </c>
      <c r="R139" s="54" t="str">
        <f t="shared" si="28"/>
        <v/>
      </c>
      <c r="S139" s="55" t="str">
        <f t="shared" si="29"/>
        <v/>
      </c>
      <c r="T139" s="55" t="str">
        <f t="shared" si="30"/>
        <v/>
      </c>
      <c r="U139" s="56" t="str">
        <f t="shared" si="31"/>
        <v/>
      </c>
      <c r="V139" s="7"/>
      <c r="W139" s="8"/>
      <c r="X139" s="57" t="str">
        <f t="shared" si="32"/>
        <v/>
      </c>
      <c r="Y139" s="7"/>
      <c r="Z139" s="58" t="str">
        <f t="shared" si="33"/>
        <v/>
      </c>
      <c r="AA139" s="58">
        <f t="shared" si="34"/>
        <v>12</v>
      </c>
    </row>
    <row r="140" spans="1:27" s="100" customFormat="1" ht="39" customHeight="1">
      <c r="A140" s="3"/>
      <c r="B140" s="74">
        <v>133</v>
      </c>
      <c r="C140" s="60"/>
      <c r="D140" s="11"/>
      <c r="E140" s="10"/>
      <c r="F140" s="11"/>
      <c r="G140" s="11"/>
      <c r="H140" s="61"/>
      <c r="I140" s="11"/>
      <c r="J140" s="38" t="b">
        <f t="shared" si="35"/>
        <v>0</v>
      </c>
      <c r="K140" s="67"/>
      <c r="L140" s="42" t="str">
        <f t="shared" si="24"/>
        <v/>
      </c>
      <c r="M140" s="41" t="str">
        <f t="shared" si="25"/>
        <v/>
      </c>
      <c r="N140" s="13"/>
      <c r="O140" s="45">
        <f t="shared" si="26"/>
        <v>0</v>
      </c>
      <c r="P140" s="45">
        <v>25700</v>
      </c>
      <c r="Q140" s="46">
        <f t="shared" si="27"/>
        <v>0</v>
      </c>
      <c r="R140" s="54" t="str">
        <f t="shared" si="28"/>
        <v/>
      </c>
      <c r="S140" s="55" t="str">
        <f t="shared" si="29"/>
        <v/>
      </c>
      <c r="T140" s="55" t="str">
        <f t="shared" si="30"/>
        <v/>
      </c>
      <c r="U140" s="56" t="str">
        <f t="shared" si="31"/>
        <v/>
      </c>
      <c r="V140" s="7"/>
      <c r="W140" s="8"/>
      <c r="X140" s="57" t="str">
        <f t="shared" si="32"/>
        <v/>
      </c>
      <c r="Y140" s="7"/>
      <c r="Z140" s="58" t="str">
        <f t="shared" si="33"/>
        <v/>
      </c>
      <c r="AA140" s="58">
        <f t="shared" si="34"/>
        <v>12</v>
      </c>
    </row>
    <row r="141" spans="1:27" s="100" customFormat="1" ht="39" customHeight="1">
      <c r="A141" s="3"/>
      <c r="B141" s="74">
        <v>134</v>
      </c>
      <c r="C141" s="60"/>
      <c r="D141" s="11"/>
      <c r="E141" s="10"/>
      <c r="F141" s="11"/>
      <c r="G141" s="11"/>
      <c r="H141" s="61"/>
      <c r="I141" s="11"/>
      <c r="J141" s="38" t="b">
        <f t="shared" si="35"/>
        <v>0</v>
      </c>
      <c r="K141" s="67"/>
      <c r="L141" s="42" t="str">
        <f t="shared" si="24"/>
        <v/>
      </c>
      <c r="M141" s="41" t="str">
        <f t="shared" si="25"/>
        <v/>
      </c>
      <c r="N141" s="13"/>
      <c r="O141" s="45">
        <f t="shared" si="26"/>
        <v>0</v>
      </c>
      <c r="P141" s="45">
        <v>25700</v>
      </c>
      <c r="Q141" s="46">
        <f t="shared" si="27"/>
        <v>0</v>
      </c>
      <c r="R141" s="54" t="str">
        <f t="shared" si="28"/>
        <v/>
      </c>
      <c r="S141" s="55" t="str">
        <f t="shared" si="29"/>
        <v/>
      </c>
      <c r="T141" s="55" t="str">
        <f t="shared" si="30"/>
        <v/>
      </c>
      <c r="U141" s="56" t="str">
        <f t="shared" si="31"/>
        <v/>
      </c>
      <c r="V141" s="7"/>
      <c r="W141" s="8"/>
      <c r="X141" s="57" t="str">
        <f t="shared" si="32"/>
        <v/>
      </c>
      <c r="Y141" s="7"/>
      <c r="Z141" s="58" t="str">
        <f t="shared" si="33"/>
        <v/>
      </c>
      <c r="AA141" s="58">
        <f t="shared" si="34"/>
        <v>12</v>
      </c>
    </row>
    <row r="142" spans="1:27" s="100" customFormat="1" ht="39" customHeight="1">
      <c r="A142" s="3"/>
      <c r="B142" s="74">
        <v>135</v>
      </c>
      <c r="C142" s="60"/>
      <c r="D142" s="11"/>
      <c r="E142" s="10"/>
      <c r="F142" s="11"/>
      <c r="G142" s="11"/>
      <c r="H142" s="61"/>
      <c r="I142" s="11"/>
      <c r="J142" s="38" t="b">
        <f t="shared" si="35"/>
        <v>0</v>
      </c>
      <c r="K142" s="67"/>
      <c r="L142" s="42" t="str">
        <f t="shared" si="24"/>
        <v/>
      </c>
      <c r="M142" s="41" t="str">
        <f t="shared" si="25"/>
        <v/>
      </c>
      <c r="N142" s="13"/>
      <c r="O142" s="45">
        <f t="shared" si="26"/>
        <v>0</v>
      </c>
      <c r="P142" s="45">
        <v>25700</v>
      </c>
      <c r="Q142" s="46">
        <f t="shared" si="27"/>
        <v>0</v>
      </c>
      <c r="R142" s="54" t="str">
        <f t="shared" si="28"/>
        <v/>
      </c>
      <c r="S142" s="55" t="str">
        <f t="shared" si="29"/>
        <v/>
      </c>
      <c r="T142" s="55" t="str">
        <f t="shared" si="30"/>
        <v/>
      </c>
      <c r="U142" s="56" t="str">
        <f t="shared" si="31"/>
        <v/>
      </c>
      <c r="V142" s="7"/>
      <c r="W142" s="8"/>
      <c r="X142" s="57" t="str">
        <f t="shared" si="32"/>
        <v/>
      </c>
      <c r="Y142" s="7"/>
      <c r="Z142" s="58" t="str">
        <f t="shared" si="33"/>
        <v/>
      </c>
      <c r="AA142" s="58">
        <f t="shared" si="34"/>
        <v>12</v>
      </c>
    </row>
    <row r="143" spans="1:27" s="100" customFormat="1" ht="39" customHeight="1">
      <c r="A143" s="3"/>
      <c r="B143" s="74">
        <v>136</v>
      </c>
      <c r="C143" s="60"/>
      <c r="D143" s="11"/>
      <c r="E143" s="10"/>
      <c r="F143" s="11"/>
      <c r="G143" s="11"/>
      <c r="H143" s="61"/>
      <c r="I143" s="11"/>
      <c r="J143" s="38" t="b">
        <f t="shared" si="35"/>
        <v>0</v>
      </c>
      <c r="K143" s="67"/>
      <c r="L143" s="42" t="str">
        <f t="shared" si="24"/>
        <v/>
      </c>
      <c r="M143" s="41" t="str">
        <f t="shared" si="25"/>
        <v/>
      </c>
      <c r="N143" s="13"/>
      <c r="O143" s="45">
        <f t="shared" si="26"/>
        <v>0</v>
      </c>
      <c r="P143" s="45">
        <v>25700</v>
      </c>
      <c r="Q143" s="46">
        <f t="shared" si="27"/>
        <v>0</v>
      </c>
      <c r="R143" s="54" t="str">
        <f t="shared" si="28"/>
        <v/>
      </c>
      <c r="S143" s="55" t="str">
        <f t="shared" si="29"/>
        <v/>
      </c>
      <c r="T143" s="55" t="str">
        <f t="shared" si="30"/>
        <v/>
      </c>
      <c r="U143" s="56" t="str">
        <f t="shared" si="31"/>
        <v/>
      </c>
      <c r="V143" s="7"/>
      <c r="W143" s="8"/>
      <c r="X143" s="57" t="str">
        <f t="shared" si="32"/>
        <v/>
      </c>
      <c r="Y143" s="7"/>
      <c r="Z143" s="58" t="str">
        <f t="shared" si="33"/>
        <v/>
      </c>
      <c r="AA143" s="58">
        <f t="shared" si="34"/>
        <v>12</v>
      </c>
    </row>
    <row r="144" spans="1:27" s="100" customFormat="1" ht="39" customHeight="1">
      <c r="A144" s="3"/>
      <c r="B144" s="74">
        <v>137</v>
      </c>
      <c r="C144" s="60"/>
      <c r="D144" s="11"/>
      <c r="E144" s="10"/>
      <c r="F144" s="11"/>
      <c r="G144" s="11"/>
      <c r="H144" s="61"/>
      <c r="I144" s="11"/>
      <c r="J144" s="38" t="b">
        <f t="shared" si="35"/>
        <v>0</v>
      </c>
      <c r="K144" s="67"/>
      <c r="L144" s="42" t="str">
        <f t="shared" si="24"/>
        <v/>
      </c>
      <c r="M144" s="41" t="str">
        <f t="shared" si="25"/>
        <v/>
      </c>
      <c r="N144" s="13"/>
      <c r="O144" s="45">
        <f t="shared" si="26"/>
        <v>0</v>
      </c>
      <c r="P144" s="45">
        <v>25700</v>
      </c>
      <c r="Q144" s="46">
        <f t="shared" si="27"/>
        <v>0</v>
      </c>
      <c r="R144" s="54" t="str">
        <f t="shared" si="28"/>
        <v/>
      </c>
      <c r="S144" s="55" t="str">
        <f t="shared" si="29"/>
        <v/>
      </c>
      <c r="T144" s="55" t="str">
        <f t="shared" si="30"/>
        <v/>
      </c>
      <c r="U144" s="56" t="str">
        <f t="shared" si="31"/>
        <v/>
      </c>
      <c r="V144" s="7"/>
      <c r="W144" s="8"/>
      <c r="X144" s="57" t="str">
        <f t="shared" si="32"/>
        <v/>
      </c>
      <c r="Y144" s="7"/>
      <c r="Z144" s="58" t="str">
        <f t="shared" si="33"/>
        <v/>
      </c>
      <c r="AA144" s="58">
        <f t="shared" si="34"/>
        <v>12</v>
      </c>
    </row>
    <row r="145" spans="1:27" s="100" customFormat="1" ht="39" customHeight="1">
      <c r="A145" s="3"/>
      <c r="B145" s="74">
        <v>138</v>
      </c>
      <c r="C145" s="60"/>
      <c r="D145" s="11"/>
      <c r="E145" s="10"/>
      <c r="F145" s="11"/>
      <c r="G145" s="11"/>
      <c r="H145" s="61"/>
      <c r="I145" s="11"/>
      <c r="J145" s="38" t="b">
        <f t="shared" si="35"/>
        <v>0</v>
      </c>
      <c r="K145" s="67"/>
      <c r="L145" s="42" t="str">
        <f t="shared" si="24"/>
        <v/>
      </c>
      <c r="M145" s="41" t="str">
        <f t="shared" si="25"/>
        <v/>
      </c>
      <c r="N145" s="13"/>
      <c r="O145" s="45">
        <f t="shared" si="26"/>
        <v>0</v>
      </c>
      <c r="P145" s="45">
        <v>25700</v>
      </c>
      <c r="Q145" s="46">
        <f t="shared" si="27"/>
        <v>0</v>
      </c>
      <c r="R145" s="54" t="str">
        <f t="shared" si="28"/>
        <v/>
      </c>
      <c r="S145" s="55" t="str">
        <f t="shared" si="29"/>
        <v/>
      </c>
      <c r="T145" s="55" t="str">
        <f t="shared" si="30"/>
        <v/>
      </c>
      <c r="U145" s="56" t="str">
        <f t="shared" si="31"/>
        <v/>
      </c>
      <c r="V145" s="7"/>
      <c r="W145" s="8"/>
      <c r="X145" s="57" t="str">
        <f t="shared" si="32"/>
        <v/>
      </c>
      <c r="Y145" s="7"/>
      <c r="Z145" s="58" t="str">
        <f t="shared" si="33"/>
        <v/>
      </c>
      <c r="AA145" s="58">
        <f t="shared" si="34"/>
        <v>12</v>
      </c>
    </row>
    <row r="146" spans="1:27" s="100" customFormat="1" ht="39" customHeight="1">
      <c r="A146" s="3"/>
      <c r="B146" s="74">
        <v>139</v>
      </c>
      <c r="C146" s="60"/>
      <c r="D146" s="11"/>
      <c r="E146" s="10"/>
      <c r="F146" s="11"/>
      <c r="G146" s="11"/>
      <c r="H146" s="61"/>
      <c r="I146" s="11"/>
      <c r="J146" s="38" t="b">
        <f t="shared" si="35"/>
        <v>0</v>
      </c>
      <c r="K146" s="67"/>
      <c r="L146" s="42" t="str">
        <f t="shared" si="24"/>
        <v/>
      </c>
      <c r="M146" s="41" t="str">
        <f t="shared" si="25"/>
        <v/>
      </c>
      <c r="N146" s="13"/>
      <c r="O146" s="45">
        <f t="shared" si="26"/>
        <v>0</v>
      </c>
      <c r="P146" s="45">
        <v>25700</v>
      </c>
      <c r="Q146" s="46">
        <f t="shared" si="27"/>
        <v>0</v>
      </c>
      <c r="R146" s="54" t="str">
        <f t="shared" si="28"/>
        <v/>
      </c>
      <c r="S146" s="55" t="str">
        <f t="shared" si="29"/>
        <v/>
      </c>
      <c r="T146" s="55" t="str">
        <f t="shared" si="30"/>
        <v/>
      </c>
      <c r="U146" s="56" t="str">
        <f t="shared" si="31"/>
        <v/>
      </c>
      <c r="V146" s="7"/>
      <c r="W146" s="8"/>
      <c r="X146" s="57" t="str">
        <f t="shared" si="32"/>
        <v/>
      </c>
      <c r="Y146" s="7"/>
      <c r="Z146" s="58" t="str">
        <f t="shared" si="33"/>
        <v/>
      </c>
      <c r="AA146" s="58">
        <f t="shared" si="34"/>
        <v>12</v>
      </c>
    </row>
    <row r="147" spans="1:27" s="100" customFormat="1" ht="39" customHeight="1">
      <c r="A147" s="3"/>
      <c r="B147" s="74">
        <v>140</v>
      </c>
      <c r="C147" s="60"/>
      <c r="D147" s="11"/>
      <c r="E147" s="10"/>
      <c r="F147" s="11"/>
      <c r="G147" s="11"/>
      <c r="H147" s="61"/>
      <c r="I147" s="11"/>
      <c r="J147" s="38" t="b">
        <f t="shared" si="35"/>
        <v>0</v>
      </c>
      <c r="K147" s="67"/>
      <c r="L147" s="42" t="str">
        <f t="shared" si="24"/>
        <v/>
      </c>
      <c r="M147" s="41" t="str">
        <f t="shared" si="25"/>
        <v/>
      </c>
      <c r="N147" s="13"/>
      <c r="O147" s="45">
        <f t="shared" si="26"/>
        <v>0</v>
      </c>
      <c r="P147" s="45">
        <v>25700</v>
      </c>
      <c r="Q147" s="46">
        <f t="shared" si="27"/>
        <v>0</v>
      </c>
      <c r="R147" s="54" t="str">
        <f t="shared" si="28"/>
        <v/>
      </c>
      <c r="S147" s="55" t="str">
        <f t="shared" si="29"/>
        <v/>
      </c>
      <c r="T147" s="55" t="str">
        <f t="shared" si="30"/>
        <v/>
      </c>
      <c r="U147" s="56" t="str">
        <f t="shared" si="31"/>
        <v/>
      </c>
      <c r="V147" s="7"/>
      <c r="W147" s="8"/>
      <c r="X147" s="57" t="str">
        <f t="shared" si="32"/>
        <v/>
      </c>
      <c r="Y147" s="7"/>
      <c r="Z147" s="58" t="str">
        <f t="shared" si="33"/>
        <v/>
      </c>
      <c r="AA147" s="58">
        <f t="shared" si="34"/>
        <v>12</v>
      </c>
    </row>
    <row r="148" spans="1:27" s="100" customFormat="1" ht="39" customHeight="1">
      <c r="A148" s="3"/>
      <c r="B148" s="74">
        <v>141</v>
      </c>
      <c r="C148" s="60"/>
      <c r="D148" s="11"/>
      <c r="E148" s="10"/>
      <c r="F148" s="11"/>
      <c r="G148" s="11"/>
      <c r="H148" s="61"/>
      <c r="I148" s="11"/>
      <c r="J148" s="38" t="b">
        <f t="shared" si="35"/>
        <v>0</v>
      </c>
      <c r="K148" s="67"/>
      <c r="L148" s="42" t="str">
        <f t="shared" si="24"/>
        <v/>
      </c>
      <c r="M148" s="41" t="str">
        <f t="shared" si="25"/>
        <v/>
      </c>
      <c r="N148" s="13"/>
      <c r="O148" s="45">
        <f t="shared" si="26"/>
        <v>0</v>
      </c>
      <c r="P148" s="45">
        <v>25700</v>
      </c>
      <c r="Q148" s="46">
        <f t="shared" si="27"/>
        <v>0</v>
      </c>
      <c r="R148" s="54" t="str">
        <f t="shared" si="28"/>
        <v/>
      </c>
      <c r="S148" s="55" t="str">
        <f t="shared" si="29"/>
        <v/>
      </c>
      <c r="T148" s="55" t="str">
        <f t="shared" si="30"/>
        <v/>
      </c>
      <c r="U148" s="56" t="str">
        <f t="shared" si="31"/>
        <v/>
      </c>
      <c r="V148" s="7"/>
      <c r="W148" s="8"/>
      <c r="X148" s="57" t="str">
        <f t="shared" si="32"/>
        <v/>
      </c>
      <c r="Y148" s="7"/>
      <c r="Z148" s="58" t="str">
        <f t="shared" si="33"/>
        <v/>
      </c>
      <c r="AA148" s="58">
        <f t="shared" si="34"/>
        <v>12</v>
      </c>
    </row>
    <row r="149" spans="1:27" s="100" customFormat="1" ht="39" customHeight="1">
      <c r="A149" s="3"/>
      <c r="B149" s="74">
        <v>142</v>
      </c>
      <c r="C149" s="60"/>
      <c r="D149" s="11"/>
      <c r="E149" s="10"/>
      <c r="F149" s="11"/>
      <c r="G149" s="11"/>
      <c r="H149" s="61"/>
      <c r="I149" s="11"/>
      <c r="J149" s="38" t="b">
        <f t="shared" si="35"/>
        <v>0</v>
      </c>
      <c r="K149" s="67"/>
      <c r="L149" s="42" t="str">
        <f t="shared" si="24"/>
        <v/>
      </c>
      <c r="M149" s="41" t="str">
        <f t="shared" si="25"/>
        <v/>
      </c>
      <c r="N149" s="13"/>
      <c r="O149" s="45">
        <f t="shared" si="26"/>
        <v>0</v>
      </c>
      <c r="P149" s="45">
        <v>25700</v>
      </c>
      <c r="Q149" s="46">
        <f t="shared" si="27"/>
        <v>0</v>
      </c>
      <c r="R149" s="54" t="str">
        <f t="shared" si="28"/>
        <v/>
      </c>
      <c r="S149" s="55" t="str">
        <f t="shared" si="29"/>
        <v/>
      </c>
      <c r="T149" s="55" t="str">
        <f t="shared" si="30"/>
        <v/>
      </c>
      <c r="U149" s="56" t="str">
        <f t="shared" si="31"/>
        <v/>
      </c>
      <c r="V149" s="7"/>
      <c r="W149" s="8"/>
      <c r="X149" s="57" t="str">
        <f t="shared" si="32"/>
        <v/>
      </c>
      <c r="Y149" s="7"/>
      <c r="Z149" s="58" t="str">
        <f t="shared" si="33"/>
        <v/>
      </c>
      <c r="AA149" s="58">
        <f t="shared" si="34"/>
        <v>12</v>
      </c>
    </row>
    <row r="150" spans="1:27" s="100" customFormat="1" ht="39" customHeight="1">
      <c r="A150" s="3"/>
      <c r="B150" s="74">
        <v>143</v>
      </c>
      <c r="C150" s="60"/>
      <c r="D150" s="11"/>
      <c r="E150" s="10"/>
      <c r="F150" s="11"/>
      <c r="G150" s="11"/>
      <c r="H150" s="61"/>
      <c r="I150" s="11"/>
      <c r="J150" s="38" t="b">
        <f t="shared" si="35"/>
        <v>0</v>
      </c>
      <c r="K150" s="67"/>
      <c r="L150" s="42" t="str">
        <f t="shared" si="24"/>
        <v/>
      </c>
      <c r="M150" s="41" t="str">
        <f t="shared" si="25"/>
        <v/>
      </c>
      <c r="N150" s="13"/>
      <c r="O150" s="45">
        <f t="shared" si="26"/>
        <v>0</v>
      </c>
      <c r="P150" s="45">
        <v>25700</v>
      </c>
      <c r="Q150" s="46">
        <f t="shared" si="27"/>
        <v>0</v>
      </c>
      <c r="R150" s="54" t="str">
        <f t="shared" si="28"/>
        <v/>
      </c>
      <c r="S150" s="55" t="str">
        <f t="shared" si="29"/>
        <v/>
      </c>
      <c r="T150" s="55" t="str">
        <f t="shared" si="30"/>
        <v/>
      </c>
      <c r="U150" s="56" t="str">
        <f t="shared" si="31"/>
        <v/>
      </c>
      <c r="V150" s="7"/>
      <c r="W150" s="8"/>
      <c r="X150" s="57" t="str">
        <f t="shared" si="32"/>
        <v/>
      </c>
      <c r="Y150" s="7"/>
      <c r="Z150" s="58" t="str">
        <f t="shared" si="33"/>
        <v/>
      </c>
      <c r="AA150" s="58">
        <f t="shared" si="34"/>
        <v>12</v>
      </c>
    </row>
    <row r="151" spans="1:27" s="100" customFormat="1" ht="39" customHeight="1">
      <c r="A151" s="3"/>
      <c r="B151" s="74">
        <v>144</v>
      </c>
      <c r="C151" s="60"/>
      <c r="D151" s="11"/>
      <c r="E151" s="10"/>
      <c r="F151" s="11"/>
      <c r="G151" s="11"/>
      <c r="H151" s="61"/>
      <c r="I151" s="11"/>
      <c r="J151" s="38" t="b">
        <f t="shared" si="35"/>
        <v>0</v>
      </c>
      <c r="K151" s="67"/>
      <c r="L151" s="42" t="str">
        <f t="shared" si="24"/>
        <v/>
      </c>
      <c r="M151" s="41" t="str">
        <f t="shared" si="25"/>
        <v/>
      </c>
      <c r="N151" s="13"/>
      <c r="O151" s="45">
        <f t="shared" si="26"/>
        <v>0</v>
      </c>
      <c r="P151" s="45">
        <v>25700</v>
      </c>
      <c r="Q151" s="46">
        <f t="shared" si="27"/>
        <v>0</v>
      </c>
      <c r="R151" s="54" t="str">
        <f t="shared" si="28"/>
        <v/>
      </c>
      <c r="S151" s="55" t="str">
        <f t="shared" si="29"/>
        <v/>
      </c>
      <c r="T151" s="55" t="str">
        <f t="shared" si="30"/>
        <v/>
      </c>
      <c r="U151" s="56" t="str">
        <f t="shared" si="31"/>
        <v/>
      </c>
      <c r="V151" s="7"/>
      <c r="W151" s="8"/>
      <c r="X151" s="57" t="str">
        <f t="shared" si="32"/>
        <v/>
      </c>
      <c r="Y151" s="7"/>
      <c r="Z151" s="58" t="str">
        <f t="shared" si="33"/>
        <v/>
      </c>
      <c r="AA151" s="58">
        <f t="shared" si="34"/>
        <v>12</v>
      </c>
    </row>
    <row r="152" spans="1:27" s="100" customFormat="1" ht="39" customHeight="1">
      <c r="A152" s="3"/>
      <c r="B152" s="74">
        <v>145</v>
      </c>
      <c r="C152" s="60"/>
      <c r="D152" s="11"/>
      <c r="E152" s="10"/>
      <c r="F152" s="11"/>
      <c r="G152" s="11"/>
      <c r="H152" s="61"/>
      <c r="I152" s="11"/>
      <c r="J152" s="38" t="b">
        <f t="shared" si="35"/>
        <v>0</v>
      </c>
      <c r="K152" s="67"/>
      <c r="L152" s="42" t="str">
        <f t="shared" si="24"/>
        <v/>
      </c>
      <c r="M152" s="41" t="str">
        <f t="shared" si="25"/>
        <v/>
      </c>
      <c r="N152" s="13"/>
      <c r="O152" s="45">
        <f t="shared" si="26"/>
        <v>0</v>
      </c>
      <c r="P152" s="45">
        <v>25700</v>
      </c>
      <c r="Q152" s="46">
        <f t="shared" si="27"/>
        <v>0</v>
      </c>
      <c r="R152" s="54" t="str">
        <f t="shared" si="28"/>
        <v/>
      </c>
      <c r="S152" s="55" t="str">
        <f t="shared" si="29"/>
        <v/>
      </c>
      <c r="T152" s="55" t="str">
        <f t="shared" si="30"/>
        <v/>
      </c>
      <c r="U152" s="56" t="str">
        <f t="shared" si="31"/>
        <v/>
      </c>
      <c r="V152" s="7"/>
      <c r="W152" s="8"/>
      <c r="X152" s="57" t="str">
        <f t="shared" si="32"/>
        <v/>
      </c>
      <c r="Y152" s="7"/>
      <c r="Z152" s="58" t="str">
        <f t="shared" si="33"/>
        <v/>
      </c>
      <c r="AA152" s="58">
        <f t="shared" si="34"/>
        <v>12</v>
      </c>
    </row>
    <row r="153" spans="1:27" s="100" customFormat="1" ht="39" customHeight="1">
      <c r="A153" s="3"/>
      <c r="B153" s="74">
        <v>146</v>
      </c>
      <c r="C153" s="60"/>
      <c r="D153" s="11"/>
      <c r="E153" s="10"/>
      <c r="F153" s="11"/>
      <c r="G153" s="11"/>
      <c r="H153" s="61"/>
      <c r="I153" s="11"/>
      <c r="J153" s="38" t="b">
        <f t="shared" si="35"/>
        <v>0</v>
      </c>
      <c r="K153" s="67"/>
      <c r="L153" s="42" t="str">
        <f t="shared" si="24"/>
        <v/>
      </c>
      <c r="M153" s="41" t="str">
        <f t="shared" si="25"/>
        <v/>
      </c>
      <c r="N153" s="13"/>
      <c r="O153" s="45">
        <f t="shared" si="26"/>
        <v>0</v>
      </c>
      <c r="P153" s="45">
        <v>25700</v>
      </c>
      <c r="Q153" s="46">
        <f t="shared" si="27"/>
        <v>0</v>
      </c>
      <c r="R153" s="54" t="str">
        <f t="shared" si="28"/>
        <v/>
      </c>
      <c r="S153" s="55" t="str">
        <f t="shared" si="29"/>
        <v/>
      </c>
      <c r="T153" s="55" t="str">
        <f t="shared" si="30"/>
        <v/>
      </c>
      <c r="U153" s="56" t="str">
        <f t="shared" si="31"/>
        <v/>
      </c>
      <c r="V153" s="7"/>
      <c r="W153" s="8"/>
      <c r="X153" s="57" t="str">
        <f t="shared" si="32"/>
        <v/>
      </c>
      <c r="Y153" s="7"/>
      <c r="Z153" s="58" t="str">
        <f t="shared" si="33"/>
        <v/>
      </c>
      <c r="AA153" s="58">
        <f t="shared" si="34"/>
        <v>12</v>
      </c>
    </row>
    <row r="154" spans="1:27" s="100" customFormat="1" ht="39" customHeight="1">
      <c r="A154" s="3"/>
      <c r="B154" s="74">
        <v>147</v>
      </c>
      <c r="C154" s="60"/>
      <c r="D154" s="11"/>
      <c r="E154" s="10"/>
      <c r="F154" s="11"/>
      <c r="G154" s="11"/>
      <c r="H154" s="61"/>
      <c r="I154" s="11"/>
      <c r="J154" s="38" t="b">
        <f t="shared" si="35"/>
        <v>0</v>
      </c>
      <c r="K154" s="67"/>
      <c r="L154" s="42" t="str">
        <f t="shared" si="24"/>
        <v/>
      </c>
      <c r="M154" s="41" t="str">
        <f t="shared" si="25"/>
        <v/>
      </c>
      <c r="N154" s="13"/>
      <c r="O154" s="45">
        <f t="shared" si="26"/>
        <v>0</v>
      </c>
      <c r="P154" s="45">
        <v>25700</v>
      </c>
      <c r="Q154" s="46">
        <f t="shared" si="27"/>
        <v>0</v>
      </c>
      <c r="R154" s="54" t="str">
        <f t="shared" si="28"/>
        <v/>
      </c>
      <c r="S154" s="55" t="str">
        <f t="shared" si="29"/>
        <v/>
      </c>
      <c r="T154" s="55" t="str">
        <f t="shared" si="30"/>
        <v/>
      </c>
      <c r="U154" s="56" t="str">
        <f t="shared" si="31"/>
        <v/>
      </c>
      <c r="V154" s="7"/>
      <c r="W154" s="8"/>
      <c r="X154" s="57" t="str">
        <f t="shared" si="32"/>
        <v/>
      </c>
      <c r="Y154" s="7"/>
      <c r="Z154" s="58" t="str">
        <f t="shared" si="33"/>
        <v/>
      </c>
      <c r="AA154" s="58">
        <f t="shared" si="34"/>
        <v>12</v>
      </c>
    </row>
    <row r="155" spans="1:27" s="100" customFormat="1" ht="39" customHeight="1">
      <c r="A155" s="3"/>
      <c r="B155" s="74">
        <v>148</v>
      </c>
      <c r="C155" s="60"/>
      <c r="D155" s="11"/>
      <c r="E155" s="10"/>
      <c r="F155" s="11"/>
      <c r="G155" s="11"/>
      <c r="H155" s="61"/>
      <c r="I155" s="11"/>
      <c r="J155" s="38" t="b">
        <f t="shared" si="35"/>
        <v>0</v>
      </c>
      <c r="K155" s="67"/>
      <c r="L155" s="42" t="str">
        <f t="shared" si="24"/>
        <v/>
      </c>
      <c r="M155" s="41" t="str">
        <f t="shared" si="25"/>
        <v/>
      </c>
      <c r="N155" s="13"/>
      <c r="O155" s="45">
        <f t="shared" si="26"/>
        <v>0</v>
      </c>
      <c r="P155" s="45">
        <v>25700</v>
      </c>
      <c r="Q155" s="46">
        <f t="shared" si="27"/>
        <v>0</v>
      </c>
      <c r="R155" s="54" t="str">
        <f t="shared" si="28"/>
        <v/>
      </c>
      <c r="S155" s="55" t="str">
        <f t="shared" si="29"/>
        <v/>
      </c>
      <c r="T155" s="55" t="str">
        <f t="shared" si="30"/>
        <v/>
      </c>
      <c r="U155" s="56" t="str">
        <f t="shared" si="31"/>
        <v/>
      </c>
      <c r="V155" s="7"/>
      <c r="W155" s="8"/>
      <c r="X155" s="57" t="str">
        <f t="shared" si="32"/>
        <v/>
      </c>
      <c r="Y155" s="7"/>
      <c r="Z155" s="58" t="str">
        <f t="shared" si="33"/>
        <v/>
      </c>
      <c r="AA155" s="58">
        <f t="shared" si="34"/>
        <v>12</v>
      </c>
    </row>
    <row r="156" spans="1:27" s="100" customFormat="1" ht="39" customHeight="1">
      <c r="A156" s="3"/>
      <c r="B156" s="74">
        <v>149</v>
      </c>
      <c r="C156" s="60"/>
      <c r="D156" s="11"/>
      <c r="E156" s="10"/>
      <c r="F156" s="11"/>
      <c r="G156" s="11"/>
      <c r="H156" s="61"/>
      <c r="I156" s="11"/>
      <c r="J156" s="38" t="b">
        <f t="shared" si="35"/>
        <v>0</v>
      </c>
      <c r="K156" s="67"/>
      <c r="L156" s="42" t="str">
        <f t="shared" si="24"/>
        <v/>
      </c>
      <c r="M156" s="41" t="str">
        <f t="shared" si="25"/>
        <v/>
      </c>
      <c r="N156" s="13"/>
      <c r="O156" s="45">
        <f t="shared" si="26"/>
        <v>0</v>
      </c>
      <c r="P156" s="45">
        <v>25700</v>
      </c>
      <c r="Q156" s="46">
        <f t="shared" si="27"/>
        <v>0</v>
      </c>
      <c r="R156" s="54" t="str">
        <f t="shared" si="28"/>
        <v/>
      </c>
      <c r="S156" s="55" t="str">
        <f t="shared" si="29"/>
        <v/>
      </c>
      <c r="T156" s="55" t="str">
        <f t="shared" si="30"/>
        <v/>
      </c>
      <c r="U156" s="56" t="str">
        <f t="shared" si="31"/>
        <v/>
      </c>
      <c r="V156" s="7"/>
      <c r="W156" s="8"/>
      <c r="X156" s="57" t="str">
        <f t="shared" si="32"/>
        <v/>
      </c>
      <c r="Y156" s="7"/>
      <c r="Z156" s="58" t="str">
        <f t="shared" si="33"/>
        <v/>
      </c>
      <c r="AA156" s="58">
        <f t="shared" si="34"/>
        <v>12</v>
      </c>
    </row>
    <row r="157" spans="1:27" s="100" customFormat="1" ht="39" customHeight="1">
      <c r="A157" s="3"/>
      <c r="B157" s="74">
        <v>150</v>
      </c>
      <c r="C157" s="60"/>
      <c r="D157" s="11"/>
      <c r="E157" s="10"/>
      <c r="F157" s="11"/>
      <c r="G157" s="11"/>
      <c r="H157" s="61"/>
      <c r="I157" s="11"/>
      <c r="J157" s="38" t="b">
        <f t="shared" si="35"/>
        <v>0</v>
      </c>
      <c r="K157" s="67"/>
      <c r="L157" s="42" t="str">
        <f t="shared" si="24"/>
        <v/>
      </c>
      <c r="M157" s="41" t="str">
        <f t="shared" si="25"/>
        <v/>
      </c>
      <c r="N157" s="13"/>
      <c r="O157" s="45">
        <f t="shared" si="26"/>
        <v>0</v>
      </c>
      <c r="P157" s="45">
        <v>25700</v>
      </c>
      <c r="Q157" s="46">
        <f t="shared" si="27"/>
        <v>0</v>
      </c>
      <c r="R157" s="54" t="str">
        <f t="shared" si="28"/>
        <v/>
      </c>
      <c r="S157" s="55" t="str">
        <f t="shared" si="29"/>
        <v/>
      </c>
      <c r="T157" s="55" t="str">
        <f t="shared" si="30"/>
        <v/>
      </c>
      <c r="U157" s="56" t="str">
        <f t="shared" si="31"/>
        <v/>
      </c>
      <c r="V157" s="7"/>
      <c r="W157" s="8"/>
      <c r="X157" s="57" t="str">
        <f t="shared" si="32"/>
        <v/>
      </c>
      <c r="Y157" s="7"/>
      <c r="Z157" s="58" t="str">
        <f t="shared" si="33"/>
        <v/>
      </c>
      <c r="AA157" s="58">
        <f t="shared" si="34"/>
        <v>12</v>
      </c>
    </row>
    <row r="158" spans="1:27" s="100" customFormat="1" ht="39" customHeight="1">
      <c r="A158" s="3"/>
      <c r="B158" s="74">
        <v>151</v>
      </c>
      <c r="C158" s="60"/>
      <c r="D158" s="11"/>
      <c r="E158" s="10"/>
      <c r="F158" s="11"/>
      <c r="G158" s="11"/>
      <c r="H158" s="61"/>
      <c r="I158" s="11"/>
      <c r="J158" s="38" t="b">
        <f t="shared" si="35"/>
        <v>0</v>
      </c>
      <c r="K158" s="67"/>
      <c r="L158" s="42" t="str">
        <f t="shared" si="24"/>
        <v/>
      </c>
      <c r="M158" s="41" t="str">
        <f t="shared" si="25"/>
        <v/>
      </c>
      <c r="N158" s="13"/>
      <c r="O158" s="45">
        <f t="shared" si="26"/>
        <v>0</v>
      </c>
      <c r="P158" s="45">
        <v>25700</v>
      </c>
      <c r="Q158" s="46">
        <f t="shared" si="27"/>
        <v>0</v>
      </c>
      <c r="R158" s="54" t="str">
        <f t="shared" si="28"/>
        <v/>
      </c>
      <c r="S158" s="55" t="str">
        <f t="shared" si="29"/>
        <v/>
      </c>
      <c r="T158" s="55" t="str">
        <f t="shared" si="30"/>
        <v/>
      </c>
      <c r="U158" s="56" t="str">
        <f t="shared" si="31"/>
        <v/>
      </c>
      <c r="V158" s="7"/>
      <c r="W158" s="8"/>
      <c r="X158" s="57" t="str">
        <f t="shared" si="32"/>
        <v/>
      </c>
      <c r="Y158" s="7"/>
      <c r="Z158" s="58" t="str">
        <f t="shared" si="33"/>
        <v/>
      </c>
      <c r="AA158" s="58">
        <f t="shared" si="34"/>
        <v>12</v>
      </c>
    </row>
    <row r="159" spans="1:27" s="100" customFormat="1" ht="39" customHeight="1">
      <c r="A159" s="3"/>
      <c r="B159" s="74">
        <v>152</v>
      </c>
      <c r="C159" s="60"/>
      <c r="D159" s="11"/>
      <c r="E159" s="10"/>
      <c r="F159" s="11"/>
      <c r="G159" s="11"/>
      <c r="H159" s="61"/>
      <c r="I159" s="11"/>
      <c r="J159" s="38" t="b">
        <f t="shared" si="35"/>
        <v>0</v>
      </c>
      <c r="K159" s="67"/>
      <c r="L159" s="42" t="str">
        <f t="shared" si="24"/>
        <v/>
      </c>
      <c r="M159" s="41" t="str">
        <f t="shared" si="25"/>
        <v/>
      </c>
      <c r="N159" s="13"/>
      <c r="O159" s="45">
        <f t="shared" si="26"/>
        <v>0</v>
      </c>
      <c r="P159" s="45">
        <v>25700</v>
      </c>
      <c r="Q159" s="46">
        <f t="shared" si="27"/>
        <v>0</v>
      </c>
      <c r="R159" s="54" t="str">
        <f t="shared" si="28"/>
        <v/>
      </c>
      <c r="S159" s="55" t="str">
        <f t="shared" si="29"/>
        <v/>
      </c>
      <c r="T159" s="55" t="str">
        <f t="shared" si="30"/>
        <v/>
      </c>
      <c r="U159" s="56" t="str">
        <f t="shared" si="31"/>
        <v/>
      </c>
      <c r="V159" s="7"/>
      <c r="W159" s="8"/>
      <c r="X159" s="57" t="str">
        <f t="shared" si="32"/>
        <v/>
      </c>
      <c r="Y159" s="7"/>
      <c r="Z159" s="58" t="str">
        <f t="shared" si="33"/>
        <v/>
      </c>
      <c r="AA159" s="58">
        <f t="shared" si="34"/>
        <v>12</v>
      </c>
    </row>
    <row r="160" spans="1:27" s="100" customFormat="1" ht="39" customHeight="1">
      <c r="A160" s="3"/>
      <c r="B160" s="74">
        <v>153</v>
      </c>
      <c r="C160" s="60"/>
      <c r="D160" s="11"/>
      <c r="E160" s="10"/>
      <c r="F160" s="11"/>
      <c r="G160" s="11"/>
      <c r="H160" s="61"/>
      <c r="I160" s="11"/>
      <c r="J160" s="38" t="b">
        <f t="shared" si="35"/>
        <v>0</v>
      </c>
      <c r="K160" s="67"/>
      <c r="L160" s="42" t="str">
        <f t="shared" si="24"/>
        <v/>
      </c>
      <c r="M160" s="41" t="str">
        <f t="shared" si="25"/>
        <v/>
      </c>
      <c r="N160" s="13"/>
      <c r="O160" s="45">
        <f t="shared" si="26"/>
        <v>0</v>
      </c>
      <c r="P160" s="45">
        <v>25700</v>
      </c>
      <c r="Q160" s="46">
        <f t="shared" si="27"/>
        <v>0</v>
      </c>
      <c r="R160" s="54" t="str">
        <f t="shared" si="28"/>
        <v/>
      </c>
      <c r="S160" s="55" t="str">
        <f t="shared" si="29"/>
        <v/>
      </c>
      <c r="T160" s="55" t="str">
        <f t="shared" si="30"/>
        <v/>
      </c>
      <c r="U160" s="56" t="str">
        <f t="shared" si="31"/>
        <v/>
      </c>
      <c r="V160" s="7"/>
      <c r="W160" s="8"/>
      <c r="X160" s="57" t="str">
        <f t="shared" si="32"/>
        <v/>
      </c>
      <c r="Y160" s="7"/>
      <c r="Z160" s="58" t="str">
        <f t="shared" si="33"/>
        <v/>
      </c>
      <c r="AA160" s="58">
        <f t="shared" si="34"/>
        <v>12</v>
      </c>
    </row>
    <row r="161" spans="1:27" s="100" customFormat="1" ht="39" customHeight="1">
      <c r="A161" s="3"/>
      <c r="B161" s="74">
        <v>154</v>
      </c>
      <c r="C161" s="60"/>
      <c r="D161" s="11"/>
      <c r="E161" s="10"/>
      <c r="F161" s="11"/>
      <c r="G161" s="11"/>
      <c r="H161" s="61"/>
      <c r="I161" s="11"/>
      <c r="J161" s="38" t="b">
        <f t="shared" si="35"/>
        <v>0</v>
      </c>
      <c r="K161" s="67"/>
      <c r="L161" s="42" t="str">
        <f t="shared" si="24"/>
        <v/>
      </c>
      <c r="M161" s="41" t="str">
        <f t="shared" si="25"/>
        <v/>
      </c>
      <c r="N161" s="13"/>
      <c r="O161" s="45">
        <f t="shared" si="26"/>
        <v>0</v>
      </c>
      <c r="P161" s="45">
        <v>25700</v>
      </c>
      <c r="Q161" s="46">
        <f t="shared" si="27"/>
        <v>0</v>
      </c>
      <c r="R161" s="54" t="str">
        <f t="shared" si="28"/>
        <v/>
      </c>
      <c r="S161" s="55" t="str">
        <f t="shared" si="29"/>
        <v/>
      </c>
      <c r="T161" s="55" t="str">
        <f t="shared" si="30"/>
        <v/>
      </c>
      <c r="U161" s="56" t="str">
        <f t="shared" si="31"/>
        <v/>
      </c>
      <c r="V161" s="7"/>
      <c r="W161" s="8"/>
      <c r="X161" s="57" t="str">
        <f t="shared" si="32"/>
        <v/>
      </c>
      <c r="Y161" s="7"/>
      <c r="Z161" s="58" t="str">
        <f t="shared" si="33"/>
        <v/>
      </c>
      <c r="AA161" s="58">
        <f t="shared" si="34"/>
        <v>12</v>
      </c>
    </row>
    <row r="162" spans="1:27" s="100" customFormat="1" ht="39" customHeight="1">
      <c r="A162" s="3"/>
      <c r="B162" s="74">
        <v>155</v>
      </c>
      <c r="C162" s="60"/>
      <c r="D162" s="11"/>
      <c r="E162" s="10"/>
      <c r="F162" s="11"/>
      <c r="G162" s="11"/>
      <c r="H162" s="61"/>
      <c r="I162" s="11"/>
      <c r="J162" s="38" t="b">
        <f t="shared" si="35"/>
        <v>0</v>
      </c>
      <c r="K162" s="67"/>
      <c r="L162" s="42" t="str">
        <f t="shared" si="24"/>
        <v/>
      </c>
      <c r="M162" s="41" t="str">
        <f t="shared" si="25"/>
        <v/>
      </c>
      <c r="N162" s="13"/>
      <c r="O162" s="45">
        <f t="shared" si="26"/>
        <v>0</v>
      </c>
      <c r="P162" s="45">
        <v>25700</v>
      </c>
      <c r="Q162" s="46">
        <f t="shared" si="27"/>
        <v>0</v>
      </c>
      <c r="R162" s="54" t="str">
        <f t="shared" si="28"/>
        <v/>
      </c>
      <c r="S162" s="55" t="str">
        <f t="shared" si="29"/>
        <v/>
      </c>
      <c r="T162" s="55" t="str">
        <f t="shared" si="30"/>
        <v/>
      </c>
      <c r="U162" s="56" t="str">
        <f t="shared" si="31"/>
        <v/>
      </c>
      <c r="V162" s="7"/>
      <c r="W162" s="8"/>
      <c r="X162" s="57" t="str">
        <f t="shared" si="32"/>
        <v/>
      </c>
      <c r="Y162" s="7"/>
      <c r="Z162" s="58" t="str">
        <f t="shared" si="33"/>
        <v/>
      </c>
      <c r="AA162" s="58">
        <f t="shared" si="34"/>
        <v>12</v>
      </c>
    </row>
    <row r="163" spans="1:27" s="100" customFormat="1" ht="39" customHeight="1">
      <c r="A163" s="3"/>
      <c r="B163" s="74">
        <v>156</v>
      </c>
      <c r="C163" s="60"/>
      <c r="D163" s="11"/>
      <c r="E163" s="10"/>
      <c r="F163" s="11"/>
      <c r="G163" s="11"/>
      <c r="H163" s="61"/>
      <c r="I163" s="11"/>
      <c r="J163" s="38" t="b">
        <f t="shared" si="35"/>
        <v>0</v>
      </c>
      <c r="K163" s="67"/>
      <c r="L163" s="42" t="str">
        <f t="shared" si="24"/>
        <v/>
      </c>
      <c r="M163" s="41" t="str">
        <f t="shared" si="25"/>
        <v/>
      </c>
      <c r="N163" s="13"/>
      <c r="O163" s="45">
        <f t="shared" si="26"/>
        <v>0</v>
      </c>
      <c r="P163" s="45">
        <v>25700</v>
      </c>
      <c r="Q163" s="46">
        <f t="shared" si="27"/>
        <v>0</v>
      </c>
      <c r="R163" s="54" t="str">
        <f t="shared" si="28"/>
        <v/>
      </c>
      <c r="S163" s="55" t="str">
        <f t="shared" si="29"/>
        <v/>
      </c>
      <c r="T163" s="55" t="str">
        <f t="shared" si="30"/>
        <v/>
      </c>
      <c r="U163" s="56" t="str">
        <f t="shared" si="31"/>
        <v/>
      </c>
      <c r="V163" s="7"/>
      <c r="W163" s="8"/>
      <c r="X163" s="57" t="str">
        <f t="shared" si="32"/>
        <v/>
      </c>
      <c r="Y163" s="7"/>
      <c r="Z163" s="58" t="str">
        <f t="shared" si="33"/>
        <v/>
      </c>
      <c r="AA163" s="58">
        <f t="shared" si="34"/>
        <v>12</v>
      </c>
    </row>
    <row r="164" spans="1:27" s="100" customFormat="1" ht="39" customHeight="1">
      <c r="A164" s="3"/>
      <c r="B164" s="74">
        <v>157</v>
      </c>
      <c r="C164" s="60"/>
      <c r="D164" s="11"/>
      <c r="E164" s="10"/>
      <c r="F164" s="11"/>
      <c r="G164" s="11"/>
      <c r="H164" s="61"/>
      <c r="I164" s="11"/>
      <c r="J164" s="38" t="b">
        <f t="shared" si="35"/>
        <v>0</v>
      </c>
      <c r="K164" s="67"/>
      <c r="L164" s="42" t="str">
        <f t="shared" si="24"/>
        <v/>
      </c>
      <c r="M164" s="41" t="str">
        <f t="shared" si="25"/>
        <v/>
      </c>
      <c r="N164" s="13"/>
      <c r="O164" s="45">
        <f t="shared" si="26"/>
        <v>0</v>
      </c>
      <c r="P164" s="45">
        <v>25700</v>
      </c>
      <c r="Q164" s="46">
        <f t="shared" si="27"/>
        <v>0</v>
      </c>
      <c r="R164" s="54" t="str">
        <f t="shared" si="28"/>
        <v/>
      </c>
      <c r="S164" s="55" t="str">
        <f t="shared" si="29"/>
        <v/>
      </c>
      <c r="T164" s="55" t="str">
        <f t="shared" si="30"/>
        <v/>
      </c>
      <c r="U164" s="56" t="str">
        <f t="shared" si="31"/>
        <v/>
      </c>
      <c r="V164" s="7"/>
      <c r="W164" s="8"/>
      <c r="X164" s="57" t="str">
        <f t="shared" si="32"/>
        <v/>
      </c>
      <c r="Y164" s="7"/>
      <c r="Z164" s="58" t="str">
        <f t="shared" si="33"/>
        <v/>
      </c>
      <c r="AA164" s="58">
        <f t="shared" si="34"/>
        <v>12</v>
      </c>
    </row>
    <row r="165" spans="1:27" s="100" customFormat="1" ht="39" customHeight="1">
      <c r="A165" s="3"/>
      <c r="B165" s="74">
        <v>158</v>
      </c>
      <c r="C165" s="60"/>
      <c r="D165" s="11"/>
      <c r="E165" s="10"/>
      <c r="F165" s="11"/>
      <c r="G165" s="11"/>
      <c r="H165" s="61"/>
      <c r="I165" s="11"/>
      <c r="J165" s="38" t="b">
        <f t="shared" si="35"/>
        <v>0</v>
      </c>
      <c r="K165" s="67"/>
      <c r="L165" s="42" t="str">
        <f t="shared" si="24"/>
        <v/>
      </c>
      <c r="M165" s="41" t="str">
        <f t="shared" si="25"/>
        <v/>
      </c>
      <c r="N165" s="13"/>
      <c r="O165" s="45">
        <f t="shared" si="26"/>
        <v>0</v>
      </c>
      <c r="P165" s="45">
        <v>25700</v>
      </c>
      <c r="Q165" s="46">
        <f t="shared" si="27"/>
        <v>0</v>
      </c>
      <c r="R165" s="54" t="str">
        <f t="shared" si="28"/>
        <v/>
      </c>
      <c r="S165" s="55" t="str">
        <f t="shared" si="29"/>
        <v/>
      </c>
      <c r="T165" s="55" t="str">
        <f t="shared" si="30"/>
        <v/>
      </c>
      <c r="U165" s="56" t="str">
        <f t="shared" si="31"/>
        <v/>
      </c>
      <c r="V165" s="7"/>
      <c r="W165" s="8"/>
      <c r="X165" s="57" t="str">
        <f t="shared" si="32"/>
        <v/>
      </c>
      <c r="Y165" s="7"/>
      <c r="Z165" s="58" t="str">
        <f t="shared" si="33"/>
        <v/>
      </c>
      <c r="AA165" s="58">
        <f t="shared" si="34"/>
        <v>12</v>
      </c>
    </row>
    <row r="166" spans="1:27" s="100" customFormat="1" ht="39" customHeight="1">
      <c r="A166" s="3"/>
      <c r="B166" s="74">
        <v>159</v>
      </c>
      <c r="C166" s="60"/>
      <c r="D166" s="11"/>
      <c r="E166" s="10"/>
      <c r="F166" s="11"/>
      <c r="G166" s="11"/>
      <c r="H166" s="61"/>
      <c r="I166" s="11"/>
      <c r="J166" s="38" t="b">
        <f t="shared" si="35"/>
        <v>0</v>
      </c>
      <c r="K166" s="67"/>
      <c r="L166" s="42" t="str">
        <f t="shared" si="24"/>
        <v/>
      </c>
      <c r="M166" s="41" t="str">
        <f t="shared" si="25"/>
        <v/>
      </c>
      <c r="N166" s="13"/>
      <c r="O166" s="45">
        <f t="shared" si="26"/>
        <v>0</v>
      </c>
      <c r="P166" s="45">
        <v>25700</v>
      </c>
      <c r="Q166" s="46">
        <f t="shared" si="27"/>
        <v>0</v>
      </c>
      <c r="R166" s="54" t="str">
        <f t="shared" si="28"/>
        <v/>
      </c>
      <c r="S166" s="55" t="str">
        <f t="shared" si="29"/>
        <v/>
      </c>
      <c r="T166" s="55" t="str">
        <f t="shared" si="30"/>
        <v/>
      </c>
      <c r="U166" s="56" t="str">
        <f t="shared" si="31"/>
        <v/>
      </c>
      <c r="V166" s="7"/>
      <c r="W166" s="8"/>
      <c r="X166" s="57" t="str">
        <f t="shared" si="32"/>
        <v/>
      </c>
      <c r="Y166" s="7"/>
      <c r="Z166" s="58" t="str">
        <f t="shared" si="33"/>
        <v/>
      </c>
      <c r="AA166" s="58">
        <f t="shared" si="34"/>
        <v>12</v>
      </c>
    </row>
    <row r="167" spans="1:27" s="100" customFormat="1" ht="39" customHeight="1">
      <c r="A167" s="3"/>
      <c r="B167" s="74">
        <v>160</v>
      </c>
      <c r="C167" s="60"/>
      <c r="D167" s="11"/>
      <c r="E167" s="10"/>
      <c r="F167" s="11"/>
      <c r="G167" s="11"/>
      <c r="H167" s="61"/>
      <c r="I167" s="11"/>
      <c r="J167" s="38" t="b">
        <f t="shared" si="35"/>
        <v>0</v>
      </c>
      <c r="K167" s="67"/>
      <c r="L167" s="42" t="str">
        <f t="shared" si="24"/>
        <v/>
      </c>
      <c r="M167" s="41" t="str">
        <f t="shared" si="25"/>
        <v/>
      </c>
      <c r="N167" s="13"/>
      <c r="O167" s="45">
        <f t="shared" si="26"/>
        <v>0</v>
      </c>
      <c r="P167" s="45">
        <v>25700</v>
      </c>
      <c r="Q167" s="46">
        <f t="shared" si="27"/>
        <v>0</v>
      </c>
      <c r="R167" s="54" t="str">
        <f t="shared" si="28"/>
        <v/>
      </c>
      <c r="S167" s="55" t="str">
        <f t="shared" si="29"/>
        <v/>
      </c>
      <c r="T167" s="55" t="str">
        <f t="shared" si="30"/>
        <v/>
      </c>
      <c r="U167" s="56" t="str">
        <f t="shared" si="31"/>
        <v/>
      </c>
      <c r="V167" s="7"/>
      <c r="W167" s="8"/>
      <c r="X167" s="57" t="str">
        <f t="shared" si="32"/>
        <v/>
      </c>
      <c r="Y167" s="7"/>
      <c r="Z167" s="58" t="str">
        <f t="shared" si="33"/>
        <v/>
      </c>
      <c r="AA167" s="58">
        <f t="shared" si="34"/>
        <v>12</v>
      </c>
    </row>
    <row r="168" spans="1:27" s="100" customFormat="1" ht="39" customHeight="1">
      <c r="A168" s="3"/>
      <c r="B168" s="74">
        <v>161</v>
      </c>
      <c r="C168" s="60"/>
      <c r="D168" s="11"/>
      <c r="E168" s="10"/>
      <c r="F168" s="11"/>
      <c r="G168" s="11"/>
      <c r="H168" s="61"/>
      <c r="I168" s="11"/>
      <c r="J168" s="38" t="b">
        <f t="shared" si="35"/>
        <v>0</v>
      </c>
      <c r="K168" s="67"/>
      <c r="L168" s="42" t="str">
        <f t="shared" si="24"/>
        <v/>
      </c>
      <c r="M168" s="41" t="str">
        <f t="shared" si="25"/>
        <v/>
      </c>
      <c r="N168" s="13"/>
      <c r="O168" s="45">
        <f t="shared" si="26"/>
        <v>0</v>
      </c>
      <c r="P168" s="45">
        <v>25700</v>
      </c>
      <c r="Q168" s="46">
        <f t="shared" si="27"/>
        <v>0</v>
      </c>
      <c r="R168" s="54" t="str">
        <f t="shared" si="28"/>
        <v/>
      </c>
      <c r="S168" s="55" t="str">
        <f t="shared" si="29"/>
        <v/>
      </c>
      <c r="T168" s="55" t="str">
        <f t="shared" si="30"/>
        <v/>
      </c>
      <c r="U168" s="56" t="str">
        <f t="shared" si="31"/>
        <v/>
      </c>
      <c r="V168" s="7"/>
      <c r="W168" s="8"/>
      <c r="X168" s="57" t="str">
        <f t="shared" si="32"/>
        <v/>
      </c>
      <c r="Y168" s="7"/>
      <c r="Z168" s="58" t="str">
        <f t="shared" si="33"/>
        <v/>
      </c>
      <c r="AA168" s="58">
        <f t="shared" si="34"/>
        <v>12</v>
      </c>
    </row>
    <row r="169" spans="1:27" s="100" customFormat="1" ht="39" customHeight="1">
      <c r="A169" s="3"/>
      <c r="B169" s="74">
        <v>162</v>
      </c>
      <c r="C169" s="60"/>
      <c r="D169" s="11"/>
      <c r="E169" s="10"/>
      <c r="F169" s="11"/>
      <c r="G169" s="11"/>
      <c r="H169" s="61"/>
      <c r="I169" s="11"/>
      <c r="J169" s="38" t="b">
        <f t="shared" si="35"/>
        <v>0</v>
      </c>
      <c r="K169" s="67"/>
      <c r="L169" s="42" t="str">
        <f t="shared" si="24"/>
        <v/>
      </c>
      <c r="M169" s="41" t="str">
        <f t="shared" si="25"/>
        <v/>
      </c>
      <c r="N169" s="13"/>
      <c r="O169" s="45">
        <f t="shared" si="26"/>
        <v>0</v>
      </c>
      <c r="P169" s="45">
        <v>25700</v>
      </c>
      <c r="Q169" s="46">
        <f t="shared" si="27"/>
        <v>0</v>
      </c>
      <c r="R169" s="54" t="str">
        <f t="shared" si="28"/>
        <v/>
      </c>
      <c r="S169" s="55" t="str">
        <f t="shared" si="29"/>
        <v/>
      </c>
      <c r="T169" s="55" t="str">
        <f t="shared" si="30"/>
        <v/>
      </c>
      <c r="U169" s="56" t="str">
        <f t="shared" si="31"/>
        <v/>
      </c>
      <c r="V169" s="7"/>
      <c r="W169" s="8"/>
      <c r="X169" s="57" t="str">
        <f t="shared" si="32"/>
        <v/>
      </c>
      <c r="Y169" s="7"/>
      <c r="Z169" s="58" t="str">
        <f t="shared" si="33"/>
        <v/>
      </c>
      <c r="AA169" s="58">
        <f t="shared" si="34"/>
        <v>12</v>
      </c>
    </row>
    <row r="170" spans="1:27" ht="39" customHeight="1">
      <c r="A170" s="2"/>
      <c r="B170" s="74">
        <v>163</v>
      </c>
      <c r="C170" s="60"/>
      <c r="D170" s="11"/>
      <c r="E170" s="10"/>
      <c r="F170" s="11"/>
      <c r="G170" s="11"/>
      <c r="H170" s="61"/>
      <c r="I170" s="11"/>
      <c r="J170" s="38" t="b">
        <f t="shared" si="35"/>
        <v>0</v>
      </c>
      <c r="K170" s="67"/>
      <c r="L170" s="42" t="str">
        <f t="shared" si="24"/>
        <v/>
      </c>
      <c r="M170" s="41" t="str">
        <f t="shared" si="25"/>
        <v/>
      </c>
      <c r="N170" s="13"/>
      <c r="O170" s="45">
        <f t="shared" si="26"/>
        <v>0</v>
      </c>
      <c r="P170" s="45">
        <v>25700</v>
      </c>
      <c r="Q170" s="46">
        <f t="shared" si="27"/>
        <v>0</v>
      </c>
      <c r="R170" s="54" t="str">
        <f t="shared" si="28"/>
        <v/>
      </c>
      <c r="S170" s="55" t="str">
        <f t="shared" si="29"/>
        <v/>
      </c>
      <c r="T170" s="55" t="str">
        <f t="shared" si="30"/>
        <v/>
      </c>
      <c r="U170" s="56" t="str">
        <f t="shared" si="31"/>
        <v/>
      </c>
      <c r="V170" s="7"/>
      <c r="W170" s="8"/>
      <c r="X170" s="57" t="str">
        <f t="shared" si="32"/>
        <v/>
      </c>
      <c r="Y170" s="7"/>
      <c r="Z170" s="58" t="str">
        <f t="shared" si="33"/>
        <v/>
      </c>
      <c r="AA170" s="58">
        <f t="shared" si="34"/>
        <v>12</v>
      </c>
    </row>
    <row r="171" spans="1:27" ht="39" customHeight="1">
      <c r="A171" s="2"/>
      <c r="B171" s="74">
        <v>164</v>
      </c>
      <c r="C171" s="60"/>
      <c r="D171" s="11"/>
      <c r="E171" s="10"/>
      <c r="F171" s="11"/>
      <c r="G171" s="11"/>
      <c r="H171" s="61"/>
      <c r="I171" s="11"/>
      <c r="J171" s="38" t="b">
        <f t="shared" si="35"/>
        <v>0</v>
      </c>
      <c r="K171" s="67"/>
      <c r="L171" s="42" t="str">
        <f t="shared" si="24"/>
        <v/>
      </c>
      <c r="M171" s="41" t="str">
        <f t="shared" si="25"/>
        <v/>
      </c>
      <c r="N171" s="13"/>
      <c r="O171" s="45">
        <f t="shared" si="26"/>
        <v>0</v>
      </c>
      <c r="P171" s="45">
        <v>25700</v>
      </c>
      <c r="Q171" s="46">
        <f t="shared" si="27"/>
        <v>0</v>
      </c>
      <c r="R171" s="54" t="str">
        <f t="shared" si="28"/>
        <v/>
      </c>
      <c r="S171" s="55" t="str">
        <f t="shared" si="29"/>
        <v/>
      </c>
      <c r="T171" s="55" t="str">
        <f t="shared" si="30"/>
        <v/>
      </c>
      <c r="U171" s="56" t="str">
        <f t="shared" si="31"/>
        <v/>
      </c>
      <c r="V171" s="7"/>
      <c r="W171" s="8"/>
      <c r="X171" s="57" t="str">
        <f t="shared" si="32"/>
        <v/>
      </c>
      <c r="Y171" s="7"/>
      <c r="Z171" s="58" t="str">
        <f t="shared" si="33"/>
        <v/>
      </c>
      <c r="AA171" s="58">
        <f t="shared" si="34"/>
        <v>12</v>
      </c>
    </row>
    <row r="172" spans="1:27" ht="39" customHeight="1">
      <c r="A172" s="2"/>
      <c r="B172" s="74">
        <v>165</v>
      </c>
      <c r="C172" s="60"/>
      <c r="D172" s="11"/>
      <c r="E172" s="10"/>
      <c r="F172" s="11"/>
      <c r="G172" s="11"/>
      <c r="H172" s="61"/>
      <c r="I172" s="11"/>
      <c r="J172" s="38" t="b">
        <f t="shared" si="35"/>
        <v>0</v>
      </c>
      <c r="K172" s="67"/>
      <c r="L172" s="42" t="str">
        <f t="shared" si="24"/>
        <v/>
      </c>
      <c r="M172" s="41" t="str">
        <f t="shared" si="25"/>
        <v/>
      </c>
      <c r="N172" s="13"/>
      <c r="O172" s="45">
        <f t="shared" si="26"/>
        <v>0</v>
      </c>
      <c r="P172" s="45">
        <v>25700</v>
      </c>
      <c r="Q172" s="46">
        <f t="shared" si="27"/>
        <v>0</v>
      </c>
      <c r="R172" s="54" t="str">
        <f t="shared" si="28"/>
        <v/>
      </c>
      <c r="S172" s="55" t="str">
        <f t="shared" si="29"/>
        <v/>
      </c>
      <c r="T172" s="55" t="str">
        <f t="shared" si="30"/>
        <v/>
      </c>
      <c r="U172" s="56" t="str">
        <f t="shared" si="31"/>
        <v/>
      </c>
      <c r="V172" s="7"/>
      <c r="W172" s="8"/>
      <c r="X172" s="57" t="str">
        <f t="shared" si="32"/>
        <v/>
      </c>
      <c r="Y172" s="7"/>
      <c r="Z172" s="58" t="str">
        <f t="shared" si="33"/>
        <v/>
      </c>
      <c r="AA172" s="58">
        <f t="shared" si="34"/>
        <v>12</v>
      </c>
    </row>
    <row r="173" spans="1:27" s="100" customFormat="1" ht="39" customHeight="1">
      <c r="A173" s="3"/>
      <c r="B173" s="74">
        <v>166</v>
      </c>
      <c r="C173" s="60"/>
      <c r="D173" s="11"/>
      <c r="E173" s="10"/>
      <c r="F173" s="11"/>
      <c r="G173" s="11"/>
      <c r="H173" s="61"/>
      <c r="I173" s="11"/>
      <c r="J173" s="38" t="b">
        <f t="shared" si="35"/>
        <v>0</v>
      </c>
      <c r="K173" s="67"/>
      <c r="L173" s="42" t="str">
        <f t="shared" si="24"/>
        <v/>
      </c>
      <c r="M173" s="41" t="str">
        <f t="shared" si="25"/>
        <v/>
      </c>
      <c r="N173" s="13"/>
      <c r="O173" s="45">
        <f t="shared" si="26"/>
        <v>0</v>
      </c>
      <c r="P173" s="45">
        <v>25700</v>
      </c>
      <c r="Q173" s="46">
        <f t="shared" si="27"/>
        <v>0</v>
      </c>
      <c r="R173" s="54" t="str">
        <f t="shared" si="28"/>
        <v/>
      </c>
      <c r="S173" s="55" t="str">
        <f t="shared" si="29"/>
        <v/>
      </c>
      <c r="T173" s="55" t="str">
        <f t="shared" si="30"/>
        <v/>
      </c>
      <c r="U173" s="56" t="str">
        <f t="shared" si="31"/>
        <v/>
      </c>
      <c r="V173" s="7"/>
      <c r="W173" s="8"/>
      <c r="X173" s="57" t="str">
        <f t="shared" si="32"/>
        <v/>
      </c>
      <c r="Y173" s="7"/>
      <c r="Z173" s="58" t="str">
        <f t="shared" si="33"/>
        <v/>
      </c>
      <c r="AA173" s="58">
        <f t="shared" si="34"/>
        <v>12</v>
      </c>
    </row>
    <row r="174" spans="1:27" s="100" customFormat="1" ht="39" customHeight="1">
      <c r="A174" s="3"/>
      <c r="B174" s="74">
        <v>167</v>
      </c>
      <c r="C174" s="60"/>
      <c r="D174" s="11"/>
      <c r="E174" s="10"/>
      <c r="F174" s="11"/>
      <c r="G174" s="11"/>
      <c r="H174" s="61"/>
      <c r="I174" s="11"/>
      <c r="J174" s="38" t="b">
        <f t="shared" si="35"/>
        <v>0</v>
      </c>
      <c r="K174" s="67"/>
      <c r="L174" s="42" t="str">
        <f t="shared" si="24"/>
        <v/>
      </c>
      <c r="M174" s="41" t="str">
        <f t="shared" si="25"/>
        <v/>
      </c>
      <c r="N174" s="13"/>
      <c r="O174" s="45">
        <f t="shared" si="26"/>
        <v>0</v>
      </c>
      <c r="P174" s="45">
        <v>25700</v>
      </c>
      <c r="Q174" s="46">
        <f t="shared" si="27"/>
        <v>0</v>
      </c>
      <c r="R174" s="54" t="str">
        <f t="shared" si="28"/>
        <v/>
      </c>
      <c r="S174" s="55" t="str">
        <f t="shared" si="29"/>
        <v/>
      </c>
      <c r="T174" s="55" t="str">
        <f t="shared" si="30"/>
        <v/>
      </c>
      <c r="U174" s="56" t="str">
        <f t="shared" si="31"/>
        <v/>
      </c>
      <c r="V174" s="7"/>
      <c r="W174" s="8"/>
      <c r="X174" s="57" t="str">
        <f t="shared" si="32"/>
        <v/>
      </c>
      <c r="Y174" s="7"/>
      <c r="Z174" s="58" t="str">
        <f t="shared" si="33"/>
        <v/>
      </c>
      <c r="AA174" s="58">
        <f t="shared" si="34"/>
        <v>12</v>
      </c>
    </row>
    <row r="175" spans="1:27" s="100" customFormat="1" ht="39" customHeight="1">
      <c r="A175" s="3"/>
      <c r="B175" s="74">
        <v>168</v>
      </c>
      <c r="C175" s="60"/>
      <c r="D175" s="11"/>
      <c r="E175" s="10"/>
      <c r="F175" s="11"/>
      <c r="G175" s="11"/>
      <c r="H175" s="61"/>
      <c r="I175" s="11"/>
      <c r="J175" s="38" t="b">
        <f t="shared" si="35"/>
        <v>0</v>
      </c>
      <c r="K175" s="67"/>
      <c r="L175" s="42" t="str">
        <f t="shared" si="24"/>
        <v/>
      </c>
      <c r="M175" s="41" t="str">
        <f t="shared" si="25"/>
        <v/>
      </c>
      <c r="N175" s="13"/>
      <c r="O175" s="45">
        <f t="shared" si="26"/>
        <v>0</v>
      </c>
      <c r="P175" s="45">
        <v>25700</v>
      </c>
      <c r="Q175" s="46">
        <f t="shared" si="27"/>
        <v>0</v>
      </c>
      <c r="R175" s="54" t="str">
        <f t="shared" si="28"/>
        <v/>
      </c>
      <c r="S175" s="55" t="str">
        <f t="shared" si="29"/>
        <v/>
      </c>
      <c r="T175" s="55" t="str">
        <f t="shared" si="30"/>
        <v/>
      </c>
      <c r="U175" s="56" t="str">
        <f t="shared" si="31"/>
        <v/>
      </c>
      <c r="V175" s="7"/>
      <c r="W175" s="8"/>
      <c r="X175" s="57" t="str">
        <f t="shared" si="32"/>
        <v/>
      </c>
      <c r="Y175" s="7"/>
      <c r="Z175" s="58" t="str">
        <f t="shared" si="33"/>
        <v/>
      </c>
      <c r="AA175" s="58">
        <f t="shared" si="34"/>
        <v>12</v>
      </c>
    </row>
    <row r="176" spans="1:27" s="100" customFormat="1" ht="39" customHeight="1">
      <c r="A176" s="3"/>
      <c r="B176" s="74">
        <v>169</v>
      </c>
      <c r="C176" s="60"/>
      <c r="D176" s="11"/>
      <c r="E176" s="10"/>
      <c r="F176" s="11"/>
      <c r="G176" s="11"/>
      <c r="H176" s="61"/>
      <c r="I176" s="11"/>
      <c r="J176" s="38" t="b">
        <f t="shared" si="35"/>
        <v>0</v>
      </c>
      <c r="K176" s="67"/>
      <c r="L176" s="42" t="str">
        <f t="shared" si="24"/>
        <v/>
      </c>
      <c r="M176" s="41" t="str">
        <f t="shared" si="25"/>
        <v/>
      </c>
      <c r="N176" s="13"/>
      <c r="O176" s="45">
        <f t="shared" si="26"/>
        <v>0</v>
      </c>
      <c r="P176" s="45">
        <v>25700</v>
      </c>
      <c r="Q176" s="46">
        <f t="shared" si="27"/>
        <v>0</v>
      </c>
      <c r="R176" s="54" t="str">
        <f t="shared" si="28"/>
        <v/>
      </c>
      <c r="S176" s="55" t="str">
        <f t="shared" si="29"/>
        <v/>
      </c>
      <c r="T176" s="55" t="str">
        <f t="shared" si="30"/>
        <v/>
      </c>
      <c r="U176" s="56" t="str">
        <f t="shared" si="31"/>
        <v/>
      </c>
      <c r="V176" s="7"/>
      <c r="W176" s="8"/>
      <c r="X176" s="57" t="str">
        <f t="shared" si="32"/>
        <v/>
      </c>
      <c r="Y176" s="7"/>
      <c r="Z176" s="58" t="str">
        <f t="shared" si="33"/>
        <v/>
      </c>
      <c r="AA176" s="58">
        <f t="shared" si="34"/>
        <v>12</v>
      </c>
    </row>
    <row r="177" spans="1:27" s="100" customFormat="1" ht="39" customHeight="1">
      <c r="A177" s="3"/>
      <c r="B177" s="74">
        <v>170</v>
      </c>
      <c r="C177" s="60"/>
      <c r="D177" s="11"/>
      <c r="E177" s="10"/>
      <c r="F177" s="11"/>
      <c r="G177" s="11"/>
      <c r="H177" s="61"/>
      <c r="I177" s="11"/>
      <c r="J177" s="38" t="b">
        <f t="shared" si="35"/>
        <v>0</v>
      </c>
      <c r="K177" s="67"/>
      <c r="L177" s="42" t="str">
        <f t="shared" si="24"/>
        <v/>
      </c>
      <c r="M177" s="41" t="str">
        <f t="shared" si="25"/>
        <v/>
      </c>
      <c r="N177" s="13"/>
      <c r="O177" s="45">
        <f t="shared" si="26"/>
        <v>0</v>
      </c>
      <c r="P177" s="45">
        <v>25700</v>
      </c>
      <c r="Q177" s="46">
        <f t="shared" si="27"/>
        <v>0</v>
      </c>
      <c r="R177" s="54" t="str">
        <f t="shared" si="28"/>
        <v/>
      </c>
      <c r="S177" s="55" t="str">
        <f t="shared" si="29"/>
        <v/>
      </c>
      <c r="T177" s="55" t="str">
        <f t="shared" si="30"/>
        <v/>
      </c>
      <c r="U177" s="56" t="str">
        <f t="shared" si="31"/>
        <v/>
      </c>
      <c r="V177" s="7"/>
      <c r="W177" s="8"/>
      <c r="X177" s="57" t="str">
        <f t="shared" si="32"/>
        <v/>
      </c>
      <c r="Y177" s="7"/>
      <c r="Z177" s="58" t="str">
        <f t="shared" si="33"/>
        <v/>
      </c>
      <c r="AA177" s="58">
        <f t="shared" si="34"/>
        <v>12</v>
      </c>
    </row>
    <row r="178" spans="1:27" s="100" customFormat="1" ht="39" customHeight="1">
      <c r="A178" s="3"/>
      <c r="B178" s="74">
        <v>171</v>
      </c>
      <c r="C178" s="60"/>
      <c r="D178" s="11"/>
      <c r="E178" s="10"/>
      <c r="F178" s="11"/>
      <c r="G178" s="11"/>
      <c r="H178" s="61"/>
      <c r="I178" s="11"/>
      <c r="J178" s="38" t="b">
        <f t="shared" si="35"/>
        <v>0</v>
      </c>
      <c r="K178" s="67"/>
      <c r="L178" s="42" t="str">
        <f t="shared" si="24"/>
        <v/>
      </c>
      <c r="M178" s="41" t="str">
        <f t="shared" si="25"/>
        <v/>
      </c>
      <c r="N178" s="13"/>
      <c r="O178" s="45">
        <f t="shared" si="26"/>
        <v>0</v>
      </c>
      <c r="P178" s="45">
        <v>25700</v>
      </c>
      <c r="Q178" s="46">
        <f t="shared" si="27"/>
        <v>0</v>
      </c>
      <c r="R178" s="54" t="str">
        <f t="shared" si="28"/>
        <v/>
      </c>
      <c r="S178" s="55" t="str">
        <f t="shared" si="29"/>
        <v/>
      </c>
      <c r="T178" s="55" t="str">
        <f t="shared" si="30"/>
        <v/>
      </c>
      <c r="U178" s="56" t="str">
        <f t="shared" si="31"/>
        <v/>
      </c>
      <c r="V178" s="7"/>
      <c r="W178" s="8"/>
      <c r="X178" s="57" t="str">
        <f t="shared" si="32"/>
        <v/>
      </c>
      <c r="Y178" s="7"/>
      <c r="Z178" s="58" t="str">
        <f t="shared" si="33"/>
        <v/>
      </c>
      <c r="AA178" s="58">
        <f t="shared" si="34"/>
        <v>12</v>
      </c>
    </row>
    <row r="179" spans="1:27" s="100" customFormat="1" ht="39" customHeight="1">
      <c r="A179" s="3"/>
      <c r="B179" s="74">
        <v>172</v>
      </c>
      <c r="C179" s="60"/>
      <c r="D179" s="11"/>
      <c r="E179" s="10"/>
      <c r="F179" s="11"/>
      <c r="G179" s="11"/>
      <c r="H179" s="61"/>
      <c r="I179" s="11"/>
      <c r="J179" s="38" t="b">
        <f t="shared" si="35"/>
        <v>0</v>
      </c>
      <c r="K179" s="67"/>
      <c r="L179" s="42" t="str">
        <f t="shared" si="24"/>
        <v/>
      </c>
      <c r="M179" s="41" t="str">
        <f t="shared" si="25"/>
        <v/>
      </c>
      <c r="N179" s="13"/>
      <c r="O179" s="45">
        <f t="shared" si="26"/>
        <v>0</v>
      </c>
      <c r="P179" s="45">
        <v>25700</v>
      </c>
      <c r="Q179" s="46">
        <f t="shared" si="27"/>
        <v>0</v>
      </c>
      <c r="R179" s="54" t="str">
        <f t="shared" si="28"/>
        <v/>
      </c>
      <c r="S179" s="55" t="str">
        <f t="shared" si="29"/>
        <v/>
      </c>
      <c r="T179" s="55" t="str">
        <f t="shared" si="30"/>
        <v/>
      </c>
      <c r="U179" s="56" t="str">
        <f t="shared" si="31"/>
        <v/>
      </c>
      <c r="V179" s="7"/>
      <c r="W179" s="8"/>
      <c r="X179" s="57" t="str">
        <f t="shared" si="32"/>
        <v/>
      </c>
      <c r="Y179" s="7"/>
      <c r="Z179" s="58" t="str">
        <f t="shared" si="33"/>
        <v/>
      </c>
      <c r="AA179" s="58">
        <f t="shared" si="34"/>
        <v>12</v>
      </c>
    </row>
    <row r="180" spans="1:27" s="100" customFormat="1" ht="39" customHeight="1">
      <c r="A180" s="3"/>
      <c r="B180" s="74">
        <v>173</v>
      </c>
      <c r="C180" s="60"/>
      <c r="D180" s="11"/>
      <c r="E180" s="10"/>
      <c r="F180" s="11"/>
      <c r="G180" s="11"/>
      <c r="H180" s="61"/>
      <c r="I180" s="11"/>
      <c r="J180" s="38" t="b">
        <f t="shared" si="35"/>
        <v>0</v>
      </c>
      <c r="K180" s="67"/>
      <c r="L180" s="42" t="str">
        <f t="shared" si="24"/>
        <v/>
      </c>
      <c r="M180" s="41" t="str">
        <f t="shared" si="25"/>
        <v/>
      </c>
      <c r="N180" s="13"/>
      <c r="O180" s="45">
        <f t="shared" si="26"/>
        <v>0</v>
      </c>
      <c r="P180" s="45">
        <v>25700</v>
      </c>
      <c r="Q180" s="46">
        <f t="shared" si="27"/>
        <v>0</v>
      </c>
      <c r="R180" s="54" t="str">
        <f t="shared" si="28"/>
        <v/>
      </c>
      <c r="S180" s="55" t="str">
        <f t="shared" si="29"/>
        <v/>
      </c>
      <c r="T180" s="55" t="str">
        <f t="shared" si="30"/>
        <v/>
      </c>
      <c r="U180" s="56" t="str">
        <f t="shared" si="31"/>
        <v/>
      </c>
      <c r="V180" s="7"/>
      <c r="W180" s="8"/>
      <c r="X180" s="57" t="str">
        <f t="shared" si="32"/>
        <v/>
      </c>
      <c r="Y180" s="7"/>
      <c r="Z180" s="58" t="str">
        <f t="shared" si="33"/>
        <v/>
      </c>
      <c r="AA180" s="58">
        <f t="shared" si="34"/>
        <v>12</v>
      </c>
    </row>
    <row r="181" spans="1:27" s="100" customFormat="1" ht="39" customHeight="1">
      <c r="A181" s="3"/>
      <c r="B181" s="74">
        <v>174</v>
      </c>
      <c r="C181" s="60"/>
      <c r="D181" s="11"/>
      <c r="E181" s="10"/>
      <c r="F181" s="11"/>
      <c r="G181" s="11"/>
      <c r="H181" s="61"/>
      <c r="I181" s="11"/>
      <c r="J181" s="38" t="b">
        <f t="shared" si="35"/>
        <v>0</v>
      </c>
      <c r="K181" s="67"/>
      <c r="L181" s="42" t="str">
        <f t="shared" si="24"/>
        <v/>
      </c>
      <c r="M181" s="41" t="str">
        <f t="shared" si="25"/>
        <v/>
      </c>
      <c r="N181" s="13"/>
      <c r="O181" s="45">
        <f t="shared" si="26"/>
        <v>0</v>
      </c>
      <c r="P181" s="45">
        <v>25700</v>
      </c>
      <c r="Q181" s="46">
        <f t="shared" si="27"/>
        <v>0</v>
      </c>
      <c r="R181" s="54" t="str">
        <f t="shared" si="28"/>
        <v/>
      </c>
      <c r="S181" s="55" t="str">
        <f t="shared" si="29"/>
        <v/>
      </c>
      <c r="T181" s="55" t="str">
        <f t="shared" si="30"/>
        <v/>
      </c>
      <c r="U181" s="56" t="str">
        <f t="shared" si="31"/>
        <v/>
      </c>
      <c r="V181" s="7"/>
      <c r="W181" s="8"/>
      <c r="X181" s="57" t="str">
        <f t="shared" si="32"/>
        <v/>
      </c>
      <c r="Y181" s="7"/>
      <c r="Z181" s="58" t="str">
        <f t="shared" si="33"/>
        <v/>
      </c>
      <c r="AA181" s="58">
        <f t="shared" si="34"/>
        <v>12</v>
      </c>
    </row>
    <row r="182" spans="1:27" s="100" customFormat="1" ht="39" customHeight="1">
      <c r="A182" s="3"/>
      <c r="B182" s="74">
        <v>175</v>
      </c>
      <c r="C182" s="60"/>
      <c r="D182" s="11"/>
      <c r="E182" s="10"/>
      <c r="F182" s="11"/>
      <c r="G182" s="11"/>
      <c r="H182" s="61"/>
      <c r="I182" s="11"/>
      <c r="J182" s="38" t="b">
        <f t="shared" si="35"/>
        <v>0</v>
      </c>
      <c r="K182" s="67"/>
      <c r="L182" s="42" t="str">
        <f t="shared" si="24"/>
        <v/>
      </c>
      <c r="M182" s="41" t="str">
        <f t="shared" si="25"/>
        <v/>
      </c>
      <c r="N182" s="13"/>
      <c r="O182" s="45">
        <f t="shared" si="26"/>
        <v>0</v>
      </c>
      <c r="P182" s="45">
        <v>25700</v>
      </c>
      <c r="Q182" s="46">
        <f t="shared" si="27"/>
        <v>0</v>
      </c>
      <c r="R182" s="54" t="str">
        <f t="shared" si="28"/>
        <v/>
      </c>
      <c r="S182" s="55" t="str">
        <f t="shared" si="29"/>
        <v/>
      </c>
      <c r="T182" s="55" t="str">
        <f t="shared" si="30"/>
        <v/>
      </c>
      <c r="U182" s="56" t="str">
        <f t="shared" si="31"/>
        <v/>
      </c>
      <c r="V182" s="7"/>
      <c r="W182" s="8"/>
      <c r="X182" s="57" t="str">
        <f t="shared" si="32"/>
        <v/>
      </c>
      <c r="Y182" s="7"/>
      <c r="Z182" s="58" t="str">
        <f t="shared" si="33"/>
        <v/>
      </c>
      <c r="AA182" s="58">
        <f t="shared" si="34"/>
        <v>12</v>
      </c>
    </row>
    <row r="183" spans="1:27" s="100" customFormat="1" ht="39" customHeight="1">
      <c r="A183" s="3"/>
      <c r="B183" s="74">
        <v>176</v>
      </c>
      <c r="C183" s="60"/>
      <c r="D183" s="11"/>
      <c r="E183" s="10"/>
      <c r="F183" s="11"/>
      <c r="G183" s="11"/>
      <c r="H183" s="61"/>
      <c r="I183" s="11"/>
      <c r="J183" s="38" t="b">
        <f t="shared" si="35"/>
        <v>0</v>
      </c>
      <c r="K183" s="67"/>
      <c r="L183" s="42" t="str">
        <f t="shared" si="24"/>
        <v/>
      </c>
      <c r="M183" s="41" t="str">
        <f t="shared" si="25"/>
        <v/>
      </c>
      <c r="N183" s="13"/>
      <c r="O183" s="45">
        <f t="shared" si="26"/>
        <v>0</v>
      </c>
      <c r="P183" s="45">
        <v>25700</v>
      </c>
      <c r="Q183" s="46">
        <f t="shared" si="27"/>
        <v>0</v>
      </c>
      <c r="R183" s="54" t="str">
        <f t="shared" si="28"/>
        <v/>
      </c>
      <c r="S183" s="55" t="str">
        <f t="shared" si="29"/>
        <v/>
      </c>
      <c r="T183" s="55" t="str">
        <f t="shared" si="30"/>
        <v/>
      </c>
      <c r="U183" s="56" t="str">
        <f t="shared" si="31"/>
        <v/>
      </c>
      <c r="V183" s="7"/>
      <c r="W183" s="8"/>
      <c r="X183" s="57" t="str">
        <f t="shared" si="32"/>
        <v/>
      </c>
      <c r="Y183" s="7"/>
      <c r="Z183" s="58" t="str">
        <f t="shared" si="33"/>
        <v/>
      </c>
      <c r="AA183" s="58">
        <f t="shared" si="34"/>
        <v>12</v>
      </c>
    </row>
    <row r="184" spans="1:27" s="100" customFormat="1" ht="39" customHeight="1">
      <c r="A184" s="3"/>
      <c r="B184" s="74">
        <v>177</v>
      </c>
      <c r="C184" s="60"/>
      <c r="D184" s="11"/>
      <c r="E184" s="10"/>
      <c r="F184" s="11"/>
      <c r="G184" s="11"/>
      <c r="H184" s="61"/>
      <c r="I184" s="11"/>
      <c r="J184" s="38" t="b">
        <f t="shared" si="35"/>
        <v>0</v>
      </c>
      <c r="K184" s="67"/>
      <c r="L184" s="42" t="str">
        <f t="shared" si="24"/>
        <v/>
      </c>
      <c r="M184" s="41" t="str">
        <f t="shared" si="25"/>
        <v/>
      </c>
      <c r="N184" s="13"/>
      <c r="O184" s="45">
        <f t="shared" si="26"/>
        <v>0</v>
      </c>
      <c r="P184" s="45">
        <v>25700</v>
      </c>
      <c r="Q184" s="46">
        <f t="shared" si="27"/>
        <v>0</v>
      </c>
      <c r="R184" s="54" t="str">
        <f t="shared" si="28"/>
        <v/>
      </c>
      <c r="S184" s="55" t="str">
        <f t="shared" si="29"/>
        <v/>
      </c>
      <c r="T184" s="55" t="str">
        <f t="shared" si="30"/>
        <v/>
      </c>
      <c r="U184" s="56" t="str">
        <f t="shared" si="31"/>
        <v/>
      </c>
      <c r="V184" s="7"/>
      <c r="W184" s="8"/>
      <c r="X184" s="57" t="str">
        <f t="shared" si="32"/>
        <v/>
      </c>
      <c r="Y184" s="7"/>
      <c r="Z184" s="58" t="str">
        <f t="shared" si="33"/>
        <v/>
      </c>
      <c r="AA184" s="58">
        <f t="shared" si="34"/>
        <v>12</v>
      </c>
    </row>
    <row r="185" spans="1:27" s="100" customFormat="1" ht="39" customHeight="1">
      <c r="A185" s="3"/>
      <c r="B185" s="74">
        <v>178</v>
      </c>
      <c r="C185" s="60"/>
      <c r="D185" s="11"/>
      <c r="E185" s="10"/>
      <c r="F185" s="11"/>
      <c r="G185" s="11"/>
      <c r="H185" s="61"/>
      <c r="I185" s="11"/>
      <c r="J185" s="38" t="b">
        <f t="shared" si="35"/>
        <v>0</v>
      </c>
      <c r="K185" s="67"/>
      <c r="L185" s="42" t="str">
        <f t="shared" si="24"/>
        <v/>
      </c>
      <c r="M185" s="41" t="str">
        <f t="shared" si="25"/>
        <v/>
      </c>
      <c r="N185" s="13"/>
      <c r="O185" s="45">
        <f t="shared" si="26"/>
        <v>0</v>
      </c>
      <c r="P185" s="45">
        <v>25700</v>
      </c>
      <c r="Q185" s="46">
        <f t="shared" si="27"/>
        <v>0</v>
      </c>
      <c r="R185" s="54" t="str">
        <f t="shared" si="28"/>
        <v/>
      </c>
      <c r="S185" s="55" t="str">
        <f t="shared" si="29"/>
        <v/>
      </c>
      <c r="T185" s="55" t="str">
        <f t="shared" si="30"/>
        <v/>
      </c>
      <c r="U185" s="56" t="str">
        <f t="shared" si="31"/>
        <v/>
      </c>
      <c r="V185" s="7"/>
      <c r="W185" s="8"/>
      <c r="X185" s="57" t="str">
        <f t="shared" si="32"/>
        <v/>
      </c>
      <c r="Y185" s="7"/>
      <c r="Z185" s="58" t="str">
        <f t="shared" si="33"/>
        <v/>
      </c>
      <c r="AA185" s="58">
        <f t="shared" si="34"/>
        <v>12</v>
      </c>
    </row>
    <row r="186" spans="1:27" s="100" customFormat="1" ht="39" customHeight="1">
      <c r="A186" s="3"/>
      <c r="B186" s="74">
        <v>179</v>
      </c>
      <c r="C186" s="60"/>
      <c r="D186" s="11"/>
      <c r="E186" s="10"/>
      <c r="F186" s="11"/>
      <c r="G186" s="11"/>
      <c r="H186" s="61"/>
      <c r="I186" s="11"/>
      <c r="J186" s="38" t="b">
        <f t="shared" si="35"/>
        <v>0</v>
      </c>
      <c r="K186" s="67"/>
      <c r="L186" s="42" t="str">
        <f t="shared" si="24"/>
        <v/>
      </c>
      <c r="M186" s="41" t="str">
        <f t="shared" si="25"/>
        <v/>
      </c>
      <c r="N186" s="13"/>
      <c r="O186" s="45">
        <f t="shared" si="26"/>
        <v>0</v>
      </c>
      <c r="P186" s="45">
        <v>25700</v>
      </c>
      <c r="Q186" s="46">
        <f t="shared" si="27"/>
        <v>0</v>
      </c>
      <c r="R186" s="54" t="str">
        <f t="shared" si="28"/>
        <v/>
      </c>
      <c r="S186" s="55" t="str">
        <f t="shared" si="29"/>
        <v/>
      </c>
      <c r="T186" s="55" t="str">
        <f t="shared" si="30"/>
        <v/>
      </c>
      <c r="U186" s="56" t="str">
        <f t="shared" si="31"/>
        <v/>
      </c>
      <c r="V186" s="7"/>
      <c r="W186" s="8"/>
      <c r="X186" s="57" t="str">
        <f t="shared" si="32"/>
        <v/>
      </c>
      <c r="Y186" s="7"/>
      <c r="Z186" s="58" t="str">
        <f t="shared" si="33"/>
        <v/>
      </c>
      <c r="AA186" s="58">
        <f t="shared" si="34"/>
        <v>12</v>
      </c>
    </row>
    <row r="187" spans="1:27" s="100" customFormat="1" ht="39" customHeight="1">
      <c r="A187" s="3"/>
      <c r="B187" s="74">
        <v>180</v>
      </c>
      <c r="C187" s="60"/>
      <c r="D187" s="11"/>
      <c r="E187" s="10"/>
      <c r="F187" s="11"/>
      <c r="G187" s="11"/>
      <c r="H187" s="61"/>
      <c r="I187" s="11"/>
      <c r="J187" s="38" t="b">
        <f t="shared" si="35"/>
        <v>0</v>
      </c>
      <c r="K187" s="67"/>
      <c r="L187" s="42" t="str">
        <f t="shared" si="24"/>
        <v/>
      </c>
      <c r="M187" s="41" t="str">
        <f t="shared" si="25"/>
        <v/>
      </c>
      <c r="N187" s="13"/>
      <c r="O187" s="45">
        <f t="shared" si="26"/>
        <v>0</v>
      </c>
      <c r="P187" s="45">
        <v>25700</v>
      </c>
      <c r="Q187" s="46">
        <f t="shared" si="27"/>
        <v>0</v>
      </c>
      <c r="R187" s="54" t="str">
        <f t="shared" si="28"/>
        <v/>
      </c>
      <c r="S187" s="55" t="str">
        <f t="shared" si="29"/>
        <v/>
      </c>
      <c r="T187" s="55" t="str">
        <f t="shared" si="30"/>
        <v/>
      </c>
      <c r="U187" s="56" t="str">
        <f t="shared" si="31"/>
        <v/>
      </c>
      <c r="V187" s="7"/>
      <c r="W187" s="8"/>
      <c r="X187" s="57" t="str">
        <f t="shared" si="32"/>
        <v/>
      </c>
      <c r="Y187" s="7"/>
      <c r="Z187" s="58" t="str">
        <f t="shared" si="33"/>
        <v/>
      </c>
      <c r="AA187" s="58">
        <f t="shared" si="34"/>
        <v>12</v>
      </c>
    </row>
    <row r="188" spans="1:27" s="100" customFormat="1" ht="39" customHeight="1">
      <c r="A188" s="3"/>
      <c r="B188" s="74">
        <v>181</v>
      </c>
      <c r="C188" s="60"/>
      <c r="D188" s="11"/>
      <c r="E188" s="10"/>
      <c r="F188" s="11"/>
      <c r="G188" s="11"/>
      <c r="H188" s="61"/>
      <c r="I188" s="11"/>
      <c r="J188" s="38" t="b">
        <f t="shared" si="35"/>
        <v>0</v>
      </c>
      <c r="K188" s="67"/>
      <c r="L188" s="42" t="str">
        <f t="shared" si="24"/>
        <v/>
      </c>
      <c r="M188" s="41" t="str">
        <f t="shared" si="25"/>
        <v/>
      </c>
      <c r="N188" s="13"/>
      <c r="O188" s="45">
        <f t="shared" si="26"/>
        <v>0</v>
      </c>
      <c r="P188" s="45">
        <v>25700</v>
      </c>
      <c r="Q188" s="46">
        <f t="shared" si="27"/>
        <v>0</v>
      </c>
      <c r="R188" s="54" t="str">
        <f t="shared" si="28"/>
        <v/>
      </c>
      <c r="S188" s="55" t="str">
        <f t="shared" si="29"/>
        <v/>
      </c>
      <c r="T188" s="55" t="str">
        <f t="shared" si="30"/>
        <v/>
      </c>
      <c r="U188" s="56" t="str">
        <f t="shared" si="31"/>
        <v/>
      </c>
      <c r="V188" s="7"/>
      <c r="W188" s="8"/>
      <c r="X188" s="57" t="str">
        <f t="shared" si="32"/>
        <v/>
      </c>
      <c r="Y188" s="7"/>
      <c r="Z188" s="58" t="str">
        <f t="shared" si="33"/>
        <v/>
      </c>
      <c r="AA188" s="58">
        <f t="shared" si="34"/>
        <v>12</v>
      </c>
    </row>
    <row r="189" spans="1:27" s="100" customFormat="1" ht="39" customHeight="1">
      <c r="A189" s="3"/>
      <c r="B189" s="74">
        <v>182</v>
      </c>
      <c r="C189" s="60"/>
      <c r="D189" s="11"/>
      <c r="E189" s="10"/>
      <c r="F189" s="11"/>
      <c r="G189" s="11"/>
      <c r="H189" s="61"/>
      <c r="I189" s="11"/>
      <c r="J189" s="38" t="b">
        <f t="shared" si="35"/>
        <v>0</v>
      </c>
      <c r="K189" s="67"/>
      <c r="L189" s="42" t="str">
        <f t="shared" si="24"/>
        <v/>
      </c>
      <c r="M189" s="41" t="str">
        <f t="shared" si="25"/>
        <v/>
      </c>
      <c r="N189" s="13"/>
      <c r="O189" s="45">
        <f t="shared" si="26"/>
        <v>0</v>
      </c>
      <c r="P189" s="45">
        <v>25700</v>
      </c>
      <c r="Q189" s="46">
        <f t="shared" si="27"/>
        <v>0</v>
      </c>
      <c r="R189" s="54" t="str">
        <f t="shared" si="28"/>
        <v/>
      </c>
      <c r="S189" s="55" t="str">
        <f t="shared" si="29"/>
        <v/>
      </c>
      <c r="T189" s="55" t="str">
        <f t="shared" si="30"/>
        <v/>
      </c>
      <c r="U189" s="56" t="str">
        <f t="shared" si="31"/>
        <v/>
      </c>
      <c r="V189" s="7"/>
      <c r="W189" s="8"/>
      <c r="X189" s="57" t="str">
        <f t="shared" si="32"/>
        <v/>
      </c>
      <c r="Y189" s="7"/>
      <c r="Z189" s="58" t="str">
        <f t="shared" si="33"/>
        <v/>
      </c>
      <c r="AA189" s="58">
        <f t="shared" si="34"/>
        <v>12</v>
      </c>
    </row>
    <row r="190" spans="1:27" s="100" customFormat="1" ht="39" customHeight="1">
      <c r="A190" s="3"/>
      <c r="B190" s="74">
        <v>183</v>
      </c>
      <c r="C190" s="60"/>
      <c r="D190" s="11"/>
      <c r="E190" s="10"/>
      <c r="F190" s="11"/>
      <c r="G190" s="11"/>
      <c r="H190" s="61"/>
      <c r="I190" s="11"/>
      <c r="J190" s="38" t="b">
        <f t="shared" si="35"/>
        <v>0</v>
      </c>
      <c r="K190" s="67"/>
      <c r="L190" s="42" t="str">
        <f t="shared" si="24"/>
        <v/>
      </c>
      <c r="M190" s="41" t="str">
        <f t="shared" si="25"/>
        <v/>
      </c>
      <c r="N190" s="13"/>
      <c r="O190" s="45">
        <f t="shared" si="26"/>
        <v>0</v>
      </c>
      <c r="P190" s="45">
        <v>25700</v>
      </c>
      <c r="Q190" s="46">
        <f t="shared" si="27"/>
        <v>0</v>
      </c>
      <c r="R190" s="54" t="str">
        <f t="shared" si="28"/>
        <v/>
      </c>
      <c r="S190" s="55" t="str">
        <f t="shared" si="29"/>
        <v/>
      </c>
      <c r="T190" s="55" t="str">
        <f t="shared" si="30"/>
        <v/>
      </c>
      <c r="U190" s="56" t="str">
        <f t="shared" si="31"/>
        <v/>
      </c>
      <c r="V190" s="7"/>
      <c r="W190" s="8"/>
      <c r="X190" s="57" t="str">
        <f t="shared" si="32"/>
        <v/>
      </c>
      <c r="Y190" s="7"/>
      <c r="Z190" s="58" t="str">
        <f t="shared" si="33"/>
        <v/>
      </c>
      <c r="AA190" s="58">
        <f t="shared" si="34"/>
        <v>12</v>
      </c>
    </row>
    <row r="191" spans="1:27" s="100" customFormat="1" ht="39" customHeight="1">
      <c r="A191" s="3"/>
      <c r="B191" s="74">
        <v>184</v>
      </c>
      <c r="C191" s="60"/>
      <c r="D191" s="11"/>
      <c r="E191" s="10"/>
      <c r="F191" s="11"/>
      <c r="G191" s="11"/>
      <c r="H191" s="61"/>
      <c r="I191" s="11"/>
      <c r="J191" s="38" t="b">
        <f t="shared" si="35"/>
        <v>0</v>
      </c>
      <c r="K191" s="67"/>
      <c r="L191" s="42" t="str">
        <f t="shared" si="24"/>
        <v/>
      </c>
      <c r="M191" s="41" t="str">
        <f t="shared" si="25"/>
        <v/>
      </c>
      <c r="N191" s="13"/>
      <c r="O191" s="45">
        <f t="shared" si="26"/>
        <v>0</v>
      </c>
      <c r="P191" s="45">
        <v>25700</v>
      </c>
      <c r="Q191" s="46">
        <f t="shared" si="27"/>
        <v>0</v>
      </c>
      <c r="R191" s="54" t="str">
        <f t="shared" si="28"/>
        <v/>
      </c>
      <c r="S191" s="55" t="str">
        <f t="shared" si="29"/>
        <v/>
      </c>
      <c r="T191" s="55" t="str">
        <f t="shared" si="30"/>
        <v/>
      </c>
      <c r="U191" s="56" t="str">
        <f t="shared" si="31"/>
        <v/>
      </c>
      <c r="V191" s="7"/>
      <c r="W191" s="8"/>
      <c r="X191" s="57" t="str">
        <f t="shared" si="32"/>
        <v/>
      </c>
      <c r="Y191" s="7"/>
      <c r="Z191" s="58" t="str">
        <f t="shared" si="33"/>
        <v/>
      </c>
      <c r="AA191" s="58">
        <f t="shared" si="34"/>
        <v>12</v>
      </c>
    </row>
    <row r="192" spans="1:27" s="100" customFormat="1" ht="39" customHeight="1">
      <c r="A192" s="3"/>
      <c r="B192" s="74">
        <v>185</v>
      </c>
      <c r="C192" s="60"/>
      <c r="D192" s="11"/>
      <c r="E192" s="10"/>
      <c r="F192" s="11"/>
      <c r="G192" s="11"/>
      <c r="H192" s="61"/>
      <c r="I192" s="11"/>
      <c r="J192" s="38" t="b">
        <f t="shared" si="35"/>
        <v>0</v>
      </c>
      <c r="K192" s="67"/>
      <c r="L192" s="42" t="str">
        <f t="shared" si="24"/>
        <v/>
      </c>
      <c r="M192" s="41" t="str">
        <f t="shared" si="25"/>
        <v/>
      </c>
      <c r="N192" s="13"/>
      <c r="O192" s="45">
        <f t="shared" si="26"/>
        <v>0</v>
      </c>
      <c r="P192" s="45">
        <v>25700</v>
      </c>
      <c r="Q192" s="46">
        <f t="shared" si="27"/>
        <v>0</v>
      </c>
      <c r="R192" s="54" t="str">
        <f t="shared" si="28"/>
        <v/>
      </c>
      <c r="S192" s="55" t="str">
        <f t="shared" si="29"/>
        <v/>
      </c>
      <c r="T192" s="55" t="str">
        <f t="shared" si="30"/>
        <v/>
      </c>
      <c r="U192" s="56" t="str">
        <f t="shared" si="31"/>
        <v/>
      </c>
      <c r="V192" s="7"/>
      <c r="W192" s="8"/>
      <c r="X192" s="57" t="str">
        <f t="shared" si="32"/>
        <v/>
      </c>
      <c r="Y192" s="7"/>
      <c r="Z192" s="58" t="str">
        <f t="shared" si="33"/>
        <v/>
      </c>
      <c r="AA192" s="58">
        <f t="shared" si="34"/>
        <v>12</v>
      </c>
    </row>
    <row r="193" spans="1:27" ht="39" customHeight="1">
      <c r="A193" s="2"/>
      <c r="B193" s="74">
        <v>186</v>
      </c>
      <c r="C193" s="60"/>
      <c r="D193" s="11"/>
      <c r="E193" s="10"/>
      <c r="F193" s="11"/>
      <c r="G193" s="11"/>
      <c r="H193" s="61"/>
      <c r="I193" s="11"/>
      <c r="J193" s="38" t="b">
        <f t="shared" si="35"/>
        <v>0</v>
      </c>
      <c r="K193" s="67"/>
      <c r="L193" s="42" t="str">
        <f t="shared" si="24"/>
        <v/>
      </c>
      <c r="M193" s="41" t="str">
        <f t="shared" si="25"/>
        <v/>
      </c>
      <c r="N193" s="13"/>
      <c r="O193" s="45">
        <f t="shared" si="26"/>
        <v>0</v>
      </c>
      <c r="P193" s="45">
        <v>25700</v>
      </c>
      <c r="Q193" s="46">
        <f t="shared" si="27"/>
        <v>0</v>
      </c>
      <c r="R193" s="54" t="str">
        <f t="shared" si="28"/>
        <v/>
      </c>
      <c r="S193" s="55" t="str">
        <f t="shared" si="29"/>
        <v/>
      </c>
      <c r="T193" s="55" t="str">
        <f t="shared" si="30"/>
        <v/>
      </c>
      <c r="U193" s="56" t="str">
        <f t="shared" si="31"/>
        <v/>
      </c>
      <c r="V193" s="7"/>
      <c r="W193" s="8"/>
      <c r="X193" s="57" t="str">
        <f t="shared" si="32"/>
        <v/>
      </c>
      <c r="Y193" s="7"/>
      <c r="Z193" s="58" t="str">
        <f t="shared" si="33"/>
        <v/>
      </c>
      <c r="AA193" s="58">
        <f t="shared" si="34"/>
        <v>12</v>
      </c>
    </row>
    <row r="194" spans="1:27" ht="39" customHeight="1">
      <c r="A194" s="2"/>
      <c r="B194" s="74">
        <v>187</v>
      </c>
      <c r="C194" s="60"/>
      <c r="D194" s="11"/>
      <c r="E194" s="10"/>
      <c r="F194" s="11"/>
      <c r="G194" s="11"/>
      <c r="H194" s="61"/>
      <c r="I194" s="11"/>
      <c r="J194" s="38" t="b">
        <f t="shared" si="35"/>
        <v>0</v>
      </c>
      <c r="K194" s="67"/>
      <c r="L194" s="42" t="str">
        <f t="shared" si="24"/>
        <v/>
      </c>
      <c r="M194" s="41" t="str">
        <f t="shared" si="25"/>
        <v/>
      </c>
      <c r="N194" s="13"/>
      <c r="O194" s="45">
        <f t="shared" si="26"/>
        <v>0</v>
      </c>
      <c r="P194" s="45">
        <v>25700</v>
      </c>
      <c r="Q194" s="46">
        <f t="shared" si="27"/>
        <v>0</v>
      </c>
      <c r="R194" s="54" t="str">
        <f t="shared" si="28"/>
        <v/>
      </c>
      <c r="S194" s="55" t="str">
        <f t="shared" si="29"/>
        <v/>
      </c>
      <c r="T194" s="55" t="str">
        <f t="shared" si="30"/>
        <v/>
      </c>
      <c r="U194" s="56" t="str">
        <f t="shared" si="31"/>
        <v/>
      </c>
      <c r="V194" s="7"/>
      <c r="W194" s="8"/>
      <c r="X194" s="57" t="str">
        <f t="shared" si="32"/>
        <v/>
      </c>
      <c r="Y194" s="7"/>
      <c r="Z194" s="58" t="str">
        <f t="shared" si="33"/>
        <v/>
      </c>
      <c r="AA194" s="58">
        <f t="shared" si="34"/>
        <v>12</v>
      </c>
    </row>
    <row r="195" spans="1:27" ht="39" customHeight="1">
      <c r="A195" s="2"/>
      <c r="B195" s="74">
        <v>188</v>
      </c>
      <c r="C195" s="60"/>
      <c r="D195" s="11"/>
      <c r="E195" s="10"/>
      <c r="F195" s="11"/>
      <c r="G195" s="11"/>
      <c r="H195" s="61"/>
      <c r="I195" s="11"/>
      <c r="J195" s="38" t="b">
        <f t="shared" si="35"/>
        <v>0</v>
      </c>
      <c r="K195" s="67"/>
      <c r="L195" s="42" t="str">
        <f t="shared" si="24"/>
        <v/>
      </c>
      <c r="M195" s="41" t="str">
        <f t="shared" si="25"/>
        <v/>
      </c>
      <c r="N195" s="13"/>
      <c r="O195" s="45">
        <f t="shared" si="26"/>
        <v>0</v>
      </c>
      <c r="P195" s="45">
        <v>25700</v>
      </c>
      <c r="Q195" s="46">
        <f t="shared" si="27"/>
        <v>0</v>
      </c>
      <c r="R195" s="54" t="str">
        <f t="shared" si="28"/>
        <v/>
      </c>
      <c r="S195" s="55" t="str">
        <f t="shared" si="29"/>
        <v/>
      </c>
      <c r="T195" s="55" t="str">
        <f t="shared" si="30"/>
        <v/>
      </c>
      <c r="U195" s="56" t="str">
        <f t="shared" si="31"/>
        <v/>
      </c>
      <c r="V195" s="7"/>
      <c r="W195" s="8"/>
      <c r="X195" s="57" t="str">
        <f t="shared" si="32"/>
        <v/>
      </c>
      <c r="Y195" s="7"/>
      <c r="Z195" s="58" t="str">
        <f t="shared" si="33"/>
        <v/>
      </c>
      <c r="AA195" s="58">
        <f t="shared" si="34"/>
        <v>12</v>
      </c>
    </row>
    <row r="196" spans="1:27" ht="39" customHeight="1">
      <c r="A196" s="2"/>
      <c r="B196" s="74">
        <v>189</v>
      </c>
      <c r="C196" s="60"/>
      <c r="D196" s="11"/>
      <c r="E196" s="10"/>
      <c r="F196" s="11"/>
      <c r="G196" s="11"/>
      <c r="H196" s="61"/>
      <c r="I196" s="11"/>
      <c r="J196" s="38" t="b">
        <f t="shared" si="35"/>
        <v>0</v>
      </c>
      <c r="K196" s="67"/>
      <c r="L196" s="42" t="str">
        <f t="shared" si="24"/>
        <v/>
      </c>
      <c r="M196" s="41" t="str">
        <f t="shared" si="25"/>
        <v/>
      </c>
      <c r="N196" s="13"/>
      <c r="O196" s="45">
        <f t="shared" si="26"/>
        <v>0</v>
      </c>
      <c r="P196" s="45">
        <v>25700</v>
      </c>
      <c r="Q196" s="46">
        <f t="shared" si="27"/>
        <v>0</v>
      </c>
      <c r="R196" s="54" t="str">
        <f t="shared" si="28"/>
        <v/>
      </c>
      <c r="S196" s="55" t="str">
        <f t="shared" si="29"/>
        <v/>
      </c>
      <c r="T196" s="55" t="str">
        <f t="shared" si="30"/>
        <v/>
      </c>
      <c r="U196" s="56" t="str">
        <f t="shared" si="31"/>
        <v/>
      </c>
      <c r="V196" s="7"/>
      <c r="W196" s="8"/>
      <c r="X196" s="57" t="str">
        <f t="shared" si="32"/>
        <v/>
      </c>
      <c r="Y196" s="7"/>
      <c r="Z196" s="58" t="str">
        <f t="shared" si="33"/>
        <v/>
      </c>
      <c r="AA196" s="58">
        <f t="shared" si="34"/>
        <v>12</v>
      </c>
    </row>
    <row r="197" spans="1:27" ht="39" customHeight="1">
      <c r="A197" s="2"/>
      <c r="B197" s="74">
        <v>190</v>
      </c>
      <c r="C197" s="60"/>
      <c r="D197" s="11"/>
      <c r="E197" s="10"/>
      <c r="F197" s="11"/>
      <c r="G197" s="11"/>
      <c r="H197" s="61"/>
      <c r="I197" s="11"/>
      <c r="J197" s="38" t="b">
        <f t="shared" si="35"/>
        <v>0</v>
      </c>
      <c r="K197" s="67"/>
      <c r="L197" s="42" t="str">
        <f t="shared" si="24"/>
        <v/>
      </c>
      <c r="M197" s="41" t="str">
        <f t="shared" si="25"/>
        <v/>
      </c>
      <c r="N197" s="13"/>
      <c r="O197" s="45">
        <f t="shared" si="26"/>
        <v>0</v>
      </c>
      <c r="P197" s="45">
        <v>25700</v>
      </c>
      <c r="Q197" s="46">
        <f t="shared" si="27"/>
        <v>0</v>
      </c>
      <c r="R197" s="54" t="str">
        <f t="shared" si="28"/>
        <v/>
      </c>
      <c r="S197" s="55" t="str">
        <f t="shared" si="29"/>
        <v/>
      </c>
      <c r="T197" s="55" t="str">
        <f t="shared" si="30"/>
        <v/>
      </c>
      <c r="U197" s="56" t="str">
        <f t="shared" si="31"/>
        <v/>
      </c>
      <c r="V197" s="7"/>
      <c r="W197" s="8"/>
      <c r="X197" s="57" t="str">
        <f t="shared" si="32"/>
        <v/>
      </c>
      <c r="Y197" s="7"/>
      <c r="Z197" s="58" t="str">
        <f t="shared" si="33"/>
        <v/>
      </c>
      <c r="AA197" s="58">
        <f t="shared" si="34"/>
        <v>12</v>
      </c>
    </row>
    <row r="198" spans="1:27" ht="39" customHeight="1">
      <c r="A198" s="2"/>
      <c r="B198" s="74">
        <v>191</v>
      </c>
      <c r="C198" s="60"/>
      <c r="D198" s="11"/>
      <c r="E198" s="10"/>
      <c r="F198" s="11"/>
      <c r="G198" s="11"/>
      <c r="H198" s="61"/>
      <c r="I198" s="11"/>
      <c r="J198" s="38" t="b">
        <f t="shared" si="35"/>
        <v>0</v>
      </c>
      <c r="K198" s="67"/>
      <c r="L198" s="42" t="str">
        <f t="shared" si="24"/>
        <v/>
      </c>
      <c r="M198" s="41" t="str">
        <f t="shared" si="25"/>
        <v/>
      </c>
      <c r="N198" s="13"/>
      <c r="O198" s="45">
        <f t="shared" si="26"/>
        <v>0</v>
      </c>
      <c r="P198" s="45">
        <v>25700</v>
      </c>
      <c r="Q198" s="46">
        <f t="shared" si="27"/>
        <v>0</v>
      </c>
      <c r="R198" s="54" t="str">
        <f t="shared" si="28"/>
        <v/>
      </c>
      <c r="S198" s="55" t="str">
        <f t="shared" si="29"/>
        <v/>
      </c>
      <c r="T198" s="55" t="str">
        <f t="shared" si="30"/>
        <v/>
      </c>
      <c r="U198" s="56" t="str">
        <f t="shared" si="31"/>
        <v/>
      </c>
      <c r="V198" s="7"/>
      <c r="W198" s="8"/>
      <c r="X198" s="57" t="str">
        <f t="shared" si="32"/>
        <v/>
      </c>
      <c r="Y198" s="7"/>
      <c r="Z198" s="58" t="str">
        <f t="shared" si="33"/>
        <v/>
      </c>
      <c r="AA198" s="58">
        <f t="shared" si="34"/>
        <v>12</v>
      </c>
    </row>
    <row r="199" spans="1:27" ht="39" customHeight="1">
      <c r="A199" s="2"/>
      <c r="B199" s="74">
        <v>192</v>
      </c>
      <c r="C199" s="60"/>
      <c r="D199" s="11"/>
      <c r="E199" s="10"/>
      <c r="F199" s="11"/>
      <c r="G199" s="11"/>
      <c r="H199" s="61"/>
      <c r="I199" s="11"/>
      <c r="J199" s="38" t="b">
        <f t="shared" si="35"/>
        <v>0</v>
      </c>
      <c r="K199" s="67"/>
      <c r="L199" s="42" t="str">
        <f t="shared" si="24"/>
        <v/>
      </c>
      <c r="M199" s="41" t="str">
        <f t="shared" si="25"/>
        <v/>
      </c>
      <c r="N199" s="13"/>
      <c r="O199" s="45">
        <f t="shared" si="26"/>
        <v>0</v>
      </c>
      <c r="P199" s="45">
        <v>25700</v>
      </c>
      <c r="Q199" s="46">
        <f t="shared" si="27"/>
        <v>0</v>
      </c>
      <c r="R199" s="54" t="str">
        <f t="shared" si="28"/>
        <v/>
      </c>
      <c r="S199" s="55" t="str">
        <f t="shared" si="29"/>
        <v/>
      </c>
      <c r="T199" s="55" t="str">
        <f t="shared" si="30"/>
        <v/>
      </c>
      <c r="U199" s="56" t="str">
        <f t="shared" si="31"/>
        <v/>
      </c>
      <c r="V199" s="7"/>
      <c r="W199" s="8"/>
      <c r="X199" s="57" t="str">
        <f t="shared" si="32"/>
        <v/>
      </c>
      <c r="Y199" s="7"/>
      <c r="Z199" s="58" t="str">
        <f t="shared" si="33"/>
        <v/>
      </c>
      <c r="AA199" s="58">
        <f t="shared" si="34"/>
        <v>12</v>
      </c>
    </row>
    <row r="200" spans="1:27" ht="39" customHeight="1">
      <c r="A200" s="2"/>
      <c r="B200" s="74">
        <v>193</v>
      </c>
      <c r="C200" s="60"/>
      <c r="D200" s="11"/>
      <c r="E200" s="10"/>
      <c r="F200" s="11"/>
      <c r="G200" s="11"/>
      <c r="H200" s="61"/>
      <c r="I200" s="11"/>
      <c r="J200" s="38" t="b">
        <f t="shared" si="35"/>
        <v>0</v>
      </c>
      <c r="K200" s="67"/>
      <c r="L200" s="42" t="str">
        <f t="shared" si="24"/>
        <v/>
      </c>
      <c r="M200" s="41" t="str">
        <f t="shared" si="25"/>
        <v/>
      </c>
      <c r="N200" s="13"/>
      <c r="O200" s="45">
        <f t="shared" si="26"/>
        <v>0</v>
      </c>
      <c r="P200" s="45">
        <v>25700</v>
      </c>
      <c r="Q200" s="46">
        <f t="shared" si="27"/>
        <v>0</v>
      </c>
      <c r="R200" s="54" t="str">
        <f t="shared" si="28"/>
        <v/>
      </c>
      <c r="S200" s="55" t="str">
        <f t="shared" si="29"/>
        <v/>
      </c>
      <c r="T200" s="55" t="str">
        <f t="shared" si="30"/>
        <v/>
      </c>
      <c r="U200" s="56" t="str">
        <f t="shared" si="31"/>
        <v/>
      </c>
      <c r="V200" s="7"/>
      <c r="W200" s="8"/>
      <c r="X200" s="57" t="str">
        <f t="shared" si="32"/>
        <v/>
      </c>
      <c r="Y200" s="7"/>
      <c r="Z200" s="58" t="str">
        <f t="shared" si="33"/>
        <v/>
      </c>
      <c r="AA200" s="58">
        <f t="shared" si="34"/>
        <v>12</v>
      </c>
    </row>
    <row r="201" spans="1:27" ht="39" customHeight="1">
      <c r="A201" s="2"/>
      <c r="B201" s="74">
        <v>194</v>
      </c>
      <c r="C201" s="60"/>
      <c r="D201" s="11"/>
      <c r="E201" s="10"/>
      <c r="F201" s="11"/>
      <c r="G201" s="11"/>
      <c r="H201" s="61"/>
      <c r="I201" s="11"/>
      <c r="J201" s="38" t="b">
        <f t="shared" si="35"/>
        <v>0</v>
      </c>
      <c r="K201" s="67"/>
      <c r="L201" s="42" t="str">
        <f t="shared" ref="L201:L264" si="36">IF(SUM(T201:U201,X201,Y201:Y201)=0,"",SUM(T201:U201,X201,Y201:Y201))</f>
        <v/>
      </c>
      <c r="M201" s="41" t="str">
        <f t="shared" ref="M201:M264" si="37">IF(L201="","",ROUNDDOWN(K201/L201,0))</f>
        <v/>
      </c>
      <c r="N201" s="13"/>
      <c r="O201" s="45">
        <f t="shared" ref="O201:O264" si="38">SUM(M201:N201)</f>
        <v>0</v>
      </c>
      <c r="P201" s="45">
        <v>25700</v>
      </c>
      <c r="Q201" s="46">
        <f t="shared" ref="Q201:Q264" si="39">IF(J201="対象",IF(O201&gt;P201,P201,O201),0)</f>
        <v>0</v>
      </c>
      <c r="R201" s="54" t="str">
        <f t="shared" ref="R201:R264" si="40">IF(H201="在園",(YEAR($R$3)-YEAR(F201))*12+MONTH($R$3)-MONTH(F201)+1,"")</f>
        <v/>
      </c>
      <c r="S201" s="55" t="str">
        <f t="shared" ref="S201:S264" si="41">IF(R201&gt;12,"",R201)</f>
        <v/>
      </c>
      <c r="T201" s="55" t="str">
        <f t="shared" ref="T201:T264" si="42">IF(H201="在園",IF(R201&gt;12,12,R201),"")</f>
        <v/>
      </c>
      <c r="U201" s="56" t="str">
        <f t="shared" ref="U201:U264" si="43">IF(H201="在園のまま市内へ転入",AA201,"")</f>
        <v/>
      </c>
      <c r="V201" s="7"/>
      <c r="W201" s="8"/>
      <c r="X201" s="57" t="str">
        <f t="shared" ref="X201:X264" si="44">IF(AND(OR(H201="休園",H201="復園"),SUM(V201+W201)&gt;0),SUM(V201+W201),"")</f>
        <v/>
      </c>
      <c r="Y201" s="7"/>
      <c r="Z201" s="58" t="str">
        <f t="shared" ref="Z201:Z264" si="45">IF(H201="在園のまま市内へ転入",(YEAR($R$3)-YEAR(G201))*12+MONTH($R$3)-MONTH(G201)+1,"")</f>
        <v/>
      </c>
      <c r="AA201" s="58">
        <f t="shared" ref="AA201:AA264" si="46">IF(Z201&gt;12,12,Z201)</f>
        <v>12</v>
      </c>
    </row>
    <row r="202" spans="1:27" ht="39" customHeight="1">
      <c r="A202" s="2"/>
      <c r="B202" s="74">
        <v>195</v>
      </c>
      <c r="C202" s="60"/>
      <c r="D202" s="11"/>
      <c r="E202" s="10"/>
      <c r="F202" s="11"/>
      <c r="G202" s="11"/>
      <c r="H202" s="61"/>
      <c r="I202" s="11"/>
      <c r="J202" s="38" t="b">
        <f t="shared" ref="J202:J265" si="47">IF(OR(H202="在園",H202="在園のまま市内へ転入",H202="復園",H202="その他1（支給対象）"),"対象",IF(OR(H202="退園",H202="在園のまま市外へ転出",H202="休園",H202="入園キャンセル",H202="その他２（支給対象外）"),"対象外"))</f>
        <v>0</v>
      </c>
      <c r="K202" s="67"/>
      <c r="L202" s="42" t="str">
        <f t="shared" si="36"/>
        <v/>
      </c>
      <c r="M202" s="41" t="str">
        <f t="shared" si="37"/>
        <v/>
      </c>
      <c r="N202" s="13"/>
      <c r="O202" s="45">
        <f t="shared" si="38"/>
        <v>0</v>
      </c>
      <c r="P202" s="45">
        <v>25700</v>
      </c>
      <c r="Q202" s="46">
        <f t="shared" si="39"/>
        <v>0</v>
      </c>
      <c r="R202" s="54" t="str">
        <f t="shared" si="40"/>
        <v/>
      </c>
      <c r="S202" s="55" t="str">
        <f t="shared" si="41"/>
        <v/>
      </c>
      <c r="T202" s="55" t="str">
        <f t="shared" si="42"/>
        <v/>
      </c>
      <c r="U202" s="56" t="str">
        <f t="shared" si="43"/>
        <v/>
      </c>
      <c r="V202" s="7"/>
      <c r="W202" s="8"/>
      <c r="X202" s="57" t="str">
        <f t="shared" si="44"/>
        <v/>
      </c>
      <c r="Y202" s="7"/>
      <c r="Z202" s="58" t="str">
        <f t="shared" si="45"/>
        <v/>
      </c>
      <c r="AA202" s="58">
        <f t="shared" si="46"/>
        <v>12</v>
      </c>
    </row>
    <row r="203" spans="1:27" ht="39" customHeight="1">
      <c r="A203" s="2"/>
      <c r="B203" s="74">
        <v>196</v>
      </c>
      <c r="C203" s="60"/>
      <c r="D203" s="11"/>
      <c r="E203" s="10"/>
      <c r="F203" s="11"/>
      <c r="G203" s="11"/>
      <c r="H203" s="61"/>
      <c r="I203" s="11"/>
      <c r="J203" s="38" t="b">
        <f t="shared" si="47"/>
        <v>0</v>
      </c>
      <c r="K203" s="67"/>
      <c r="L203" s="42" t="str">
        <f t="shared" si="36"/>
        <v/>
      </c>
      <c r="M203" s="41" t="str">
        <f t="shared" si="37"/>
        <v/>
      </c>
      <c r="N203" s="13"/>
      <c r="O203" s="45">
        <f t="shared" si="38"/>
        <v>0</v>
      </c>
      <c r="P203" s="45">
        <v>25700</v>
      </c>
      <c r="Q203" s="46">
        <f t="shared" si="39"/>
        <v>0</v>
      </c>
      <c r="R203" s="54" t="str">
        <f t="shared" si="40"/>
        <v/>
      </c>
      <c r="S203" s="55" t="str">
        <f t="shared" si="41"/>
        <v/>
      </c>
      <c r="T203" s="55" t="str">
        <f t="shared" si="42"/>
        <v/>
      </c>
      <c r="U203" s="56" t="str">
        <f t="shared" si="43"/>
        <v/>
      </c>
      <c r="V203" s="7"/>
      <c r="W203" s="8"/>
      <c r="X203" s="57" t="str">
        <f t="shared" si="44"/>
        <v/>
      </c>
      <c r="Y203" s="7"/>
      <c r="Z203" s="58" t="str">
        <f t="shared" si="45"/>
        <v/>
      </c>
      <c r="AA203" s="58">
        <f t="shared" si="46"/>
        <v>12</v>
      </c>
    </row>
    <row r="204" spans="1:27" ht="39" customHeight="1">
      <c r="A204" s="2"/>
      <c r="B204" s="74">
        <v>197</v>
      </c>
      <c r="C204" s="60"/>
      <c r="D204" s="11"/>
      <c r="E204" s="10"/>
      <c r="F204" s="11"/>
      <c r="G204" s="11"/>
      <c r="H204" s="61"/>
      <c r="I204" s="11"/>
      <c r="J204" s="38" t="b">
        <f t="shared" si="47"/>
        <v>0</v>
      </c>
      <c r="K204" s="67"/>
      <c r="L204" s="42" t="str">
        <f t="shared" si="36"/>
        <v/>
      </c>
      <c r="M204" s="41" t="str">
        <f t="shared" si="37"/>
        <v/>
      </c>
      <c r="N204" s="13"/>
      <c r="O204" s="45">
        <f t="shared" si="38"/>
        <v>0</v>
      </c>
      <c r="P204" s="45">
        <v>25700</v>
      </c>
      <c r="Q204" s="46">
        <f t="shared" si="39"/>
        <v>0</v>
      </c>
      <c r="R204" s="54" t="str">
        <f t="shared" si="40"/>
        <v/>
      </c>
      <c r="S204" s="55" t="str">
        <f t="shared" si="41"/>
        <v/>
      </c>
      <c r="T204" s="55" t="str">
        <f t="shared" si="42"/>
        <v/>
      </c>
      <c r="U204" s="56" t="str">
        <f t="shared" si="43"/>
        <v/>
      </c>
      <c r="V204" s="7"/>
      <c r="W204" s="8"/>
      <c r="X204" s="57" t="str">
        <f t="shared" si="44"/>
        <v/>
      </c>
      <c r="Y204" s="7"/>
      <c r="Z204" s="58" t="str">
        <f t="shared" si="45"/>
        <v/>
      </c>
      <c r="AA204" s="58">
        <f t="shared" si="46"/>
        <v>12</v>
      </c>
    </row>
    <row r="205" spans="1:27" ht="39" customHeight="1">
      <c r="A205" s="2"/>
      <c r="B205" s="74">
        <v>198</v>
      </c>
      <c r="C205" s="60"/>
      <c r="D205" s="11"/>
      <c r="E205" s="10"/>
      <c r="F205" s="11"/>
      <c r="G205" s="11"/>
      <c r="H205" s="61"/>
      <c r="I205" s="11"/>
      <c r="J205" s="38" t="b">
        <f t="shared" si="47"/>
        <v>0</v>
      </c>
      <c r="K205" s="67"/>
      <c r="L205" s="42" t="str">
        <f t="shared" si="36"/>
        <v/>
      </c>
      <c r="M205" s="41" t="str">
        <f t="shared" si="37"/>
        <v/>
      </c>
      <c r="N205" s="13"/>
      <c r="O205" s="45">
        <f t="shared" si="38"/>
        <v>0</v>
      </c>
      <c r="P205" s="45">
        <v>25700</v>
      </c>
      <c r="Q205" s="46">
        <f t="shared" si="39"/>
        <v>0</v>
      </c>
      <c r="R205" s="54" t="str">
        <f t="shared" si="40"/>
        <v/>
      </c>
      <c r="S205" s="55" t="str">
        <f t="shared" si="41"/>
        <v/>
      </c>
      <c r="T205" s="55" t="str">
        <f t="shared" si="42"/>
        <v/>
      </c>
      <c r="U205" s="56" t="str">
        <f t="shared" si="43"/>
        <v/>
      </c>
      <c r="V205" s="7"/>
      <c r="W205" s="8"/>
      <c r="X205" s="57" t="str">
        <f t="shared" si="44"/>
        <v/>
      </c>
      <c r="Y205" s="7"/>
      <c r="Z205" s="58" t="str">
        <f t="shared" si="45"/>
        <v/>
      </c>
      <c r="AA205" s="58">
        <f t="shared" si="46"/>
        <v>12</v>
      </c>
    </row>
    <row r="206" spans="1:27" ht="39" customHeight="1">
      <c r="A206" s="2"/>
      <c r="B206" s="74">
        <v>199</v>
      </c>
      <c r="C206" s="60"/>
      <c r="D206" s="11"/>
      <c r="E206" s="10"/>
      <c r="F206" s="11"/>
      <c r="G206" s="11"/>
      <c r="H206" s="61"/>
      <c r="I206" s="11"/>
      <c r="J206" s="38" t="b">
        <f t="shared" si="47"/>
        <v>0</v>
      </c>
      <c r="K206" s="67"/>
      <c r="L206" s="42" t="str">
        <f t="shared" si="36"/>
        <v/>
      </c>
      <c r="M206" s="41" t="str">
        <f t="shared" si="37"/>
        <v/>
      </c>
      <c r="N206" s="13"/>
      <c r="O206" s="45">
        <f t="shared" si="38"/>
        <v>0</v>
      </c>
      <c r="P206" s="45">
        <v>25700</v>
      </c>
      <c r="Q206" s="46">
        <f t="shared" si="39"/>
        <v>0</v>
      </c>
      <c r="R206" s="54" t="str">
        <f t="shared" si="40"/>
        <v/>
      </c>
      <c r="S206" s="55" t="str">
        <f t="shared" si="41"/>
        <v/>
      </c>
      <c r="T206" s="55" t="str">
        <f t="shared" si="42"/>
        <v/>
      </c>
      <c r="U206" s="56" t="str">
        <f t="shared" si="43"/>
        <v/>
      </c>
      <c r="V206" s="7"/>
      <c r="W206" s="8"/>
      <c r="X206" s="57" t="str">
        <f t="shared" si="44"/>
        <v/>
      </c>
      <c r="Y206" s="7"/>
      <c r="Z206" s="58" t="str">
        <f t="shared" si="45"/>
        <v/>
      </c>
      <c r="AA206" s="58">
        <f t="shared" si="46"/>
        <v>12</v>
      </c>
    </row>
    <row r="207" spans="1:27" ht="39" customHeight="1">
      <c r="A207" s="2"/>
      <c r="B207" s="74">
        <v>200</v>
      </c>
      <c r="C207" s="60"/>
      <c r="D207" s="11"/>
      <c r="E207" s="10"/>
      <c r="F207" s="11"/>
      <c r="G207" s="11"/>
      <c r="H207" s="61"/>
      <c r="I207" s="11"/>
      <c r="J207" s="38" t="b">
        <f t="shared" si="47"/>
        <v>0</v>
      </c>
      <c r="K207" s="67"/>
      <c r="L207" s="42" t="str">
        <f t="shared" si="36"/>
        <v/>
      </c>
      <c r="M207" s="41" t="str">
        <f t="shared" si="37"/>
        <v/>
      </c>
      <c r="N207" s="13"/>
      <c r="O207" s="45">
        <f t="shared" si="38"/>
        <v>0</v>
      </c>
      <c r="P207" s="45">
        <v>25700</v>
      </c>
      <c r="Q207" s="46">
        <f t="shared" si="39"/>
        <v>0</v>
      </c>
      <c r="R207" s="54" t="str">
        <f t="shared" si="40"/>
        <v/>
      </c>
      <c r="S207" s="55" t="str">
        <f t="shared" si="41"/>
        <v/>
      </c>
      <c r="T207" s="55" t="str">
        <f t="shared" si="42"/>
        <v/>
      </c>
      <c r="U207" s="56" t="str">
        <f t="shared" si="43"/>
        <v/>
      </c>
      <c r="V207" s="7"/>
      <c r="W207" s="8"/>
      <c r="X207" s="57" t="str">
        <f t="shared" si="44"/>
        <v/>
      </c>
      <c r="Y207" s="7"/>
      <c r="Z207" s="58" t="str">
        <f t="shared" si="45"/>
        <v/>
      </c>
      <c r="AA207" s="58">
        <f t="shared" si="46"/>
        <v>12</v>
      </c>
    </row>
    <row r="208" spans="1:27" ht="39" customHeight="1">
      <c r="A208" s="2"/>
      <c r="B208" s="74">
        <v>201</v>
      </c>
      <c r="C208" s="60"/>
      <c r="D208" s="11"/>
      <c r="E208" s="10"/>
      <c r="F208" s="11"/>
      <c r="G208" s="11"/>
      <c r="H208" s="61"/>
      <c r="I208" s="11"/>
      <c r="J208" s="38" t="b">
        <f t="shared" si="47"/>
        <v>0</v>
      </c>
      <c r="K208" s="67"/>
      <c r="L208" s="42" t="str">
        <f t="shared" si="36"/>
        <v/>
      </c>
      <c r="M208" s="41" t="str">
        <f t="shared" si="37"/>
        <v/>
      </c>
      <c r="N208" s="13"/>
      <c r="O208" s="45">
        <f t="shared" si="38"/>
        <v>0</v>
      </c>
      <c r="P208" s="45">
        <v>25700</v>
      </c>
      <c r="Q208" s="46">
        <f t="shared" si="39"/>
        <v>0</v>
      </c>
      <c r="R208" s="54" t="str">
        <f t="shared" si="40"/>
        <v/>
      </c>
      <c r="S208" s="55" t="str">
        <f t="shared" si="41"/>
        <v/>
      </c>
      <c r="T208" s="55" t="str">
        <f t="shared" si="42"/>
        <v/>
      </c>
      <c r="U208" s="56" t="str">
        <f t="shared" si="43"/>
        <v/>
      </c>
      <c r="V208" s="7"/>
      <c r="W208" s="8"/>
      <c r="X208" s="57" t="str">
        <f t="shared" si="44"/>
        <v/>
      </c>
      <c r="Y208" s="7"/>
      <c r="Z208" s="58" t="str">
        <f t="shared" si="45"/>
        <v/>
      </c>
      <c r="AA208" s="58">
        <f t="shared" si="46"/>
        <v>12</v>
      </c>
    </row>
    <row r="209" spans="1:27" ht="39" customHeight="1">
      <c r="A209" s="2"/>
      <c r="B209" s="74">
        <v>202</v>
      </c>
      <c r="C209" s="60"/>
      <c r="D209" s="11"/>
      <c r="E209" s="10"/>
      <c r="F209" s="11"/>
      <c r="G209" s="11"/>
      <c r="H209" s="61"/>
      <c r="I209" s="11"/>
      <c r="J209" s="38" t="b">
        <f t="shared" si="47"/>
        <v>0</v>
      </c>
      <c r="K209" s="67"/>
      <c r="L209" s="42" t="str">
        <f t="shared" si="36"/>
        <v/>
      </c>
      <c r="M209" s="41" t="str">
        <f t="shared" si="37"/>
        <v/>
      </c>
      <c r="N209" s="13"/>
      <c r="O209" s="45">
        <f t="shared" si="38"/>
        <v>0</v>
      </c>
      <c r="P209" s="45">
        <v>25700</v>
      </c>
      <c r="Q209" s="46">
        <f t="shared" si="39"/>
        <v>0</v>
      </c>
      <c r="R209" s="54" t="str">
        <f t="shared" si="40"/>
        <v/>
      </c>
      <c r="S209" s="55" t="str">
        <f t="shared" si="41"/>
        <v/>
      </c>
      <c r="T209" s="55" t="str">
        <f t="shared" si="42"/>
        <v/>
      </c>
      <c r="U209" s="56" t="str">
        <f t="shared" si="43"/>
        <v/>
      </c>
      <c r="V209" s="7"/>
      <c r="W209" s="8"/>
      <c r="X209" s="57" t="str">
        <f t="shared" si="44"/>
        <v/>
      </c>
      <c r="Y209" s="7"/>
      <c r="Z209" s="58" t="str">
        <f t="shared" si="45"/>
        <v/>
      </c>
      <c r="AA209" s="58">
        <f t="shared" si="46"/>
        <v>12</v>
      </c>
    </row>
    <row r="210" spans="1:27" ht="39" customHeight="1">
      <c r="A210" s="2"/>
      <c r="B210" s="74">
        <v>203</v>
      </c>
      <c r="C210" s="60"/>
      <c r="D210" s="11"/>
      <c r="E210" s="10"/>
      <c r="F210" s="11"/>
      <c r="G210" s="11"/>
      <c r="H210" s="61"/>
      <c r="I210" s="11"/>
      <c r="J210" s="38" t="b">
        <f t="shared" si="47"/>
        <v>0</v>
      </c>
      <c r="K210" s="67"/>
      <c r="L210" s="42" t="str">
        <f t="shared" si="36"/>
        <v/>
      </c>
      <c r="M210" s="41" t="str">
        <f t="shared" si="37"/>
        <v/>
      </c>
      <c r="N210" s="13"/>
      <c r="O210" s="45">
        <f t="shared" si="38"/>
        <v>0</v>
      </c>
      <c r="P210" s="45">
        <v>25700</v>
      </c>
      <c r="Q210" s="46">
        <f t="shared" si="39"/>
        <v>0</v>
      </c>
      <c r="R210" s="54" t="str">
        <f t="shared" si="40"/>
        <v/>
      </c>
      <c r="S210" s="55" t="str">
        <f t="shared" si="41"/>
        <v/>
      </c>
      <c r="T210" s="55" t="str">
        <f t="shared" si="42"/>
        <v/>
      </c>
      <c r="U210" s="56" t="str">
        <f t="shared" si="43"/>
        <v/>
      </c>
      <c r="V210" s="7"/>
      <c r="W210" s="8"/>
      <c r="X210" s="57" t="str">
        <f t="shared" si="44"/>
        <v/>
      </c>
      <c r="Y210" s="7"/>
      <c r="Z210" s="58" t="str">
        <f t="shared" si="45"/>
        <v/>
      </c>
      <c r="AA210" s="58">
        <f t="shared" si="46"/>
        <v>12</v>
      </c>
    </row>
    <row r="211" spans="1:27" ht="39" customHeight="1">
      <c r="A211" s="2"/>
      <c r="B211" s="74">
        <v>204</v>
      </c>
      <c r="C211" s="60"/>
      <c r="D211" s="11"/>
      <c r="E211" s="10"/>
      <c r="F211" s="11"/>
      <c r="G211" s="11"/>
      <c r="H211" s="61"/>
      <c r="I211" s="11"/>
      <c r="J211" s="38" t="b">
        <f t="shared" si="47"/>
        <v>0</v>
      </c>
      <c r="K211" s="67"/>
      <c r="L211" s="42" t="str">
        <f t="shared" si="36"/>
        <v/>
      </c>
      <c r="M211" s="41" t="str">
        <f t="shared" si="37"/>
        <v/>
      </c>
      <c r="N211" s="13"/>
      <c r="O211" s="45">
        <f t="shared" si="38"/>
        <v>0</v>
      </c>
      <c r="P211" s="45">
        <v>25700</v>
      </c>
      <c r="Q211" s="46">
        <f t="shared" si="39"/>
        <v>0</v>
      </c>
      <c r="R211" s="54" t="str">
        <f t="shared" si="40"/>
        <v/>
      </c>
      <c r="S211" s="55" t="str">
        <f t="shared" si="41"/>
        <v/>
      </c>
      <c r="T211" s="55" t="str">
        <f t="shared" si="42"/>
        <v/>
      </c>
      <c r="U211" s="56" t="str">
        <f t="shared" si="43"/>
        <v/>
      </c>
      <c r="V211" s="7"/>
      <c r="W211" s="8"/>
      <c r="X211" s="57" t="str">
        <f t="shared" si="44"/>
        <v/>
      </c>
      <c r="Y211" s="7"/>
      <c r="Z211" s="58" t="str">
        <f t="shared" si="45"/>
        <v/>
      </c>
      <c r="AA211" s="58">
        <f t="shared" si="46"/>
        <v>12</v>
      </c>
    </row>
    <row r="212" spans="1:27" ht="39" customHeight="1">
      <c r="A212" s="2"/>
      <c r="B212" s="74">
        <v>205</v>
      </c>
      <c r="C212" s="60"/>
      <c r="D212" s="11"/>
      <c r="E212" s="10"/>
      <c r="F212" s="11"/>
      <c r="G212" s="11"/>
      <c r="H212" s="61"/>
      <c r="I212" s="11"/>
      <c r="J212" s="38" t="b">
        <f t="shared" si="47"/>
        <v>0</v>
      </c>
      <c r="K212" s="67"/>
      <c r="L212" s="42" t="str">
        <f t="shared" si="36"/>
        <v/>
      </c>
      <c r="M212" s="41" t="str">
        <f t="shared" si="37"/>
        <v/>
      </c>
      <c r="N212" s="13"/>
      <c r="O212" s="45">
        <f t="shared" si="38"/>
        <v>0</v>
      </c>
      <c r="P212" s="45">
        <v>25700</v>
      </c>
      <c r="Q212" s="46">
        <f t="shared" si="39"/>
        <v>0</v>
      </c>
      <c r="R212" s="54" t="str">
        <f t="shared" si="40"/>
        <v/>
      </c>
      <c r="S212" s="55" t="str">
        <f t="shared" si="41"/>
        <v/>
      </c>
      <c r="T212" s="55" t="str">
        <f t="shared" si="42"/>
        <v/>
      </c>
      <c r="U212" s="56" t="str">
        <f t="shared" si="43"/>
        <v/>
      </c>
      <c r="V212" s="7"/>
      <c r="W212" s="8"/>
      <c r="X212" s="57" t="str">
        <f t="shared" si="44"/>
        <v/>
      </c>
      <c r="Y212" s="7"/>
      <c r="Z212" s="58" t="str">
        <f t="shared" si="45"/>
        <v/>
      </c>
      <c r="AA212" s="58">
        <f t="shared" si="46"/>
        <v>12</v>
      </c>
    </row>
    <row r="213" spans="1:27" ht="39" customHeight="1">
      <c r="A213" s="2"/>
      <c r="B213" s="74">
        <v>206</v>
      </c>
      <c r="C213" s="60"/>
      <c r="D213" s="11"/>
      <c r="E213" s="10"/>
      <c r="F213" s="11"/>
      <c r="G213" s="11"/>
      <c r="H213" s="61"/>
      <c r="I213" s="11"/>
      <c r="J213" s="38" t="b">
        <f t="shared" si="47"/>
        <v>0</v>
      </c>
      <c r="K213" s="67"/>
      <c r="L213" s="42" t="str">
        <f t="shared" si="36"/>
        <v/>
      </c>
      <c r="M213" s="41" t="str">
        <f t="shared" si="37"/>
        <v/>
      </c>
      <c r="N213" s="13"/>
      <c r="O213" s="45">
        <f t="shared" si="38"/>
        <v>0</v>
      </c>
      <c r="P213" s="45">
        <v>25700</v>
      </c>
      <c r="Q213" s="46">
        <f t="shared" si="39"/>
        <v>0</v>
      </c>
      <c r="R213" s="54" t="str">
        <f t="shared" si="40"/>
        <v/>
      </c>
      <c r="S213" s="55" t="str">
        <f t="shared" si="41"/>
        <v/>
      </c>
      <c r="T213" s="55" t="str">
        <f t="shared" si="42"/>
        <v/>
      </c>
      <c r="U213" s="56" t="str">
        <f t="shared" si="43"/>
        <v/>
      </c>
      <c r="V213" s="7"/>
      <c r="W213" s="8"/>
      <c r="X213" s="57" t="str">
        <f t="shared" si="44"/>
        <v/>
      </c>
      <c r="Y213" s="7"/>
      <c r="Z213" s="58" t="str">
        <f t="shared" si="45"/>
        <v/>
      </c>
      <c r="AA213" s="58">
        <f t="shared" si="46"/>
        <v>12</v>
      </c>
    </row>
    <row r="214" spans="1:27" ht="39" customHeight="1">
      <c r="A214" s="2"/>
      <c r="B214" s="74">
        <v>207</v>
      </c>
      <c r="C214" s="60"/>
      <c r="D214" s="11"/>
      <c r="E214" s="10"/>
      <c r="F214" s="11"/>
      <c r="G214" s="11"/>
      <c r="H214" s="61"/>
      <c r="I214" s="11"/>
      <c r="J214" s="38" t="b">
        <f t="shared" si="47"/>
        <v>0</v>
      </c>
      <c r="K214" s="67"/>
      <c r="L214" s="42" t="str">
        <f t="shared" si="36"/>
        <v/>
      </c>
      <c r="M214" s="41" t="str">
        <f t="shared" si="37"/>
        <v/>
      </c>
      <c r="N214" s="13"/>
      <c r="O214" s="45">
        <f t="shared" si="38"/>
        <v>0</v>
      </c>
      <c r="P214" s="45">
        <v>25700</v>
      </c>
      <c r="Q214" s="46">
        <f t="shared" si="39"/>
        <v>0</v>
      </c>
      <c r="R214" s="54" t="str">
        <f t="shared" si="40"/>
        <v/>
      </c>
      <c r="S214" s="55" t="str">
        <f t="shared" si="41"/>
        <v/>
      </c>
      <c r="T214" s="55" t="str">
        <f t="shared" si="42"/>
        <v/>
      </c>
      <c r="U214" s="56" t="str">
        <f t="shared" si="43"/>
        <v/>
      </c>
      <c r="V214" s="7"/>
      <c r="W214" s="8"/>
      <c r="X214" s="57" t="str">
        <f t="shared" si="44"/>
        <v/>
      </c>
      <c r="Y214" s="7"/>
      <c r="Z214" s="58" t="str">
        <f t="shared" si="45"/>
        <v/>
      </c>
      <c r="AA214" s="58">
        <f t="shared" si="46"/>
        <v>12</v>
      </c>
    </row>
    <row r="215" spans="1:27" ht="39" customHeight="1">
      <c r="A215" s="2"/>
      <c r="B215" s="74">
        <v>208</v>
      </c>
      <c r="C215" s="60"/>
      <c r="D215" s="11"/>
      <c r="E215" s="10"/>
      <c r="F215" s="11"/>
      <c r="G215" s="11"/>
      <c r="H215" s="61"/>
      <c r="I215" s="11"/>
      <c r="J215" s="38" t="b">
        <f t="shared" si="47"/>
        <v>0</v>
      </c>
      <c r="K215" s="67"/>
      <c r="L215" s="42" t="str">
        <f t="shared" si="36"/>
        <v/>
      </c>
      <c r="M215" s="41" t="str">
        <f t="shared" si="37"/>
        <v/>
      </c>
      <c r="N215" s="13"/>
      <c r="O215" s="45">
        <f t="shared" si="38"/>
        <v>0</v>
      </c>
      <c r="P215" s="45">
        <v>25700</v>
      </c>
      <c r="Q215" s="46">
        <f t="shared" si="39"/>
        <v>0</v>
      </c>
      <c r="R215" s="54" t="str">
        <f t="shared" si="40"/>
        <v/>
      </c>
      <c r="S215" s="55" t="str">
        <f t="shared" si="41"/>
        <v/>
      </c>
      <c r="T215" s="55" t="str">
        <f t="shared" si="42"/>
        <v/>
      </c>
      <c r="U215" s="56" t="str">
        <f t="shared" si="43"/>
        <v/>
      </c>
      <c r="V215" s="7"/>
      <c r="W215" s="8"/>
      <c r="X215" s="57" t="str">
        <f t="shared" si="44"/>
        <v/>
      </c>
      <c r="Y215" s="7"/>
      <c r="Z215" s="58" t="str">
        <f t="shared" si="45"/>
        <v/>
      </c>
      <c r="AA215" s="58">
        <f t="shared" si="46"/>
        <v>12</v>
      </c>
    </row>
    <row r="216" spans="1:27" ht="39" customHeight="1">
      <c r="A216" s="2"/>
      <c r="B216" s="74">
        <v>209</v>
      </c>
      <c r="C216" s="60"/>
      <c r="D216" s="11"/>
      <c r="E216" s="10"/>
      <c r="F216" s="11"/>
      <c r="G216" s="11"/>
      <c r="H216" s="61"/>
      <c r="I216" s="11"/>
      <c r="J216" s="38" t="b">
        <f t="shared" si="47"/>
        <v>0</v>
      </c>
      <c r="K216" s="67"/>
      <c r="L216" s="42" t="str">
        <f t="shared" si="36"/>
        <v/>
      </c>
      <c r="M216" s="41" t="str">
        <f t="shared" si="37"/>
        <v/>
      </c>
      <c r="N216" s="13"/>
      <c r="O216" s="45">
        <f t="shared" si="38"/>
        <v>0</v>
      </c>
      <c r="P216" s="45">
        <v>25700</v>
      </c>
      <c r="Q216" s="46">
        <f t="shared" si="39"/>
        <v>0</v>
      </c>
      <c r="R216" s="54" t="str">
        <f t="shared" si="40"/>
        <v/>
      </c>
      <c r="S216" s="55" t="str">
        <f t="shared" si="41"/>
        <v/>
      </c>
      <c r="T216" s="55" t="str">
        <f t="shared" si="42"/>
        <v/>
      </c>
      <c r="U216" s="56" t="str">
        <f t="shared" si="43"/>
        <v/>
      </c>
      <c r="V216" s="7"/>
      <c r="W216" s="8"/>
      <c r="X216" s="57" t="str">
        <f t="shared" si="44"/>
        <v/>
      </c>
      <c r="Y216" s="7"/>
      <c r="Z216" s="58" t="str">
        <f t="shared" si="45"/>
        <v/>
      </c>
      <c r="AA216" s="58">
        <f t="shared" si="46"/>
        <v>12</v>
      </c>
    </row>
    <row r="217" spans="1:27" ht="39" customHeight="1">
      <c r="A217" s="2"/>
      <c r="B217" s="74">
        <v>210</v>
      </c>
      <c r="C217" s="60"/>
      <c r="D217" s="11"/>
      <c r="E217" s="10"/>
      <c r="F217" s="11"/>
      <c r="G217" s="11"/>
      <c r="H217" s="61"/>
      <c r="I217" s="11"/>
      <c r="J217" s="38" t="b">
        <f t="shared" si="47"/>
        <v>0</v>
      </c>
      <c r="K217" s="67"/>
      <c r="L217" s="42" t="str">
        <f t="shared" si="36"/>
        <v/>
      </c>
      <c r="M217" s="41" t="str">
        <f t="shared" si="37"/>
        <v/>
      </c>
      <c r="N217" s="13"/>
      <c r="O217" s="45">
        <f t="shared" si="38"/>
        <v>0</v>
      </c>
      <c r="P217" s="45">
        <v>25700</v>
      </c>
      <c r="Q217" s="46">
        <f t="shared" si="39"/>
        <v>0</v>
      </c>
      <c r="R217" s="54" t="str">
        <f t="shared" si="40"/>
        <v/>
      </c>
      <c r="S217" s="55" t="str">
        <f t="shared" si="41"/>
        <v/>
      </c>
      <c r="T217" s="55" t="str">
        <f t="shared" si="42"/>
        <v/>
      </c>
      <c r="U217" s="56" t="str">
        <f t="shared" si="43"/>
        <v/>
      </c>
      <c r="V217" s="7"/>
      <c r="W217" s="8"/>
      <c r="X217" s="57" t="str">
        <f t="shared" si="44"/>
        <v/>
      </c>
      <c r="Y217" s="7"/>
      <c r="Z217" s="58" t="str">
        <f t="shared" si="45"/>
        <v/>
      </c>
      <c r="AA217" s="58">
        <f t="shared" si="46"/>
        <v>12</v>
      </c>
    </row>
    <row r="218" spans="1:27" ht="39" customHeight="1">
      <c r="A218" s="2"/>
      <c r="B218" s="74">
        <v>211</v>
      </c>
      <c r="C218" s="60"/>
      <c r="D218" s="11"/>
      <c r="E218" s="10"/>
      <c r="F218" s="11"/>
      <c r="G218" s="11"/>
      <c r="H218" s="61"/>
      <c r="I218" s="11"/>
      <c r="J218" s="38" t="b">
        <f t="shared" si="47"/>
        <v>0</v>
      </c>
      <c r="K218" s="67"/>
      <c r="L218" s="42" t="str">
        <f t="shared" si="36"/>
        <v/>
      </c>
      <c r="M218" s="41" t="str">
        <f t="shared" si="37"/>
        <v/>
      </c>
      <c r="N218" s="13"/>
      <c r="O218" s="45">
        <f t="shared" si="38"/>
        <v>0</v>
      </c>
      <c r="P218" s="45">
        <v>25700</v>
      </c>
      <c r="Q218" s="46">
        <f t="shared" si="39"/>
        <v>0</v>
      </c>
      <c r="R218" s="54" t="str">
        <f t="shared" si="40"/>
        <v/>
      </c>
      <c r="S218" s="55" t="str">
        <f t="shared" si="41"/>
        <v/>
      </c>
      <c r="T218" s="55" t="str">
        <f t="shared" si="42"/>
        <v/>
      </c>
      <c r="U218" s="56" t="str">
        <f t="shared" si="43"/>
        <v/>
      </c>
      <c r="V218" s="7"/>
      <c r="W218" s="8"/>
      <c r="X218" s="57" t="str">
        <f t="shared" si="44"/>
        <v/>
      </c>
      <c r="Y218" s="7"/>
      <c r="Z218" s="58" t="str">
        <f t="shared" si="45"/>
        <v/>
      </c>
      <c r="AA218" s="58">
        <f t="shared" si="46"/>
        <v>12</v>
      </c>
    </row>
    <row r="219" spans="1:27" ht="39" customHeight="1">
      <c r="A219" s="2"/>
      <c r="B219" s="74">
        <v>212</v>
      </c>
      <c r="C219" s="60"/>
      <c r="D219" s="11"/>
      <c r="E219" s="10"/>
      <c r="F219" s="11"/>
      <c r="G219" s="11"/>
      <c r="H219" s="61"/>
      <c r="I219" s="11"/>
      <c r="J219" s="38" t="b">
        <f t="shared" si="47"/>
        <v>0</v>
      </c>
      <c r="K219" s="67"/>
      <c r="L219" s="42" t="str">
        <f t="shared" si="36"/>
        <v/>
      </c>
      <c r="M219" s="41" t="str">
        <f t="shared" si="37"/>
        <v/>
      </c>
      <c r="N219" s="13"/>
      <c r="O219" s="45">
        <f t="shared" si="38"/>
        <v>0</v>
      </c>
      <c r="P219" s="45">
        <v>25700</v>
      </c>
      <c r="Q219" s="46">
        <f t="shared" si="39"/>
        <v>0</v>
      </c>
      <c r="R219" s="54" t="str">
        <f t="shared" si="40"/>
        <v/>
      </c>
      <c r="S219" s="55" t="str">
        <f t="shared" si="41"/>
        <v/>
      </c>
      <c r="T219" s="55" t="str">
        <f t="shared" si="42"/>
        <v/>
      </c>
      <c r="U219" s="56" t="str">
        <f t="shared" si="43"/>
        <v/>
      </c>
      <c r="V219" s="7"/>
      <c r="W219" s="8"/>
      <c r="X219" s="57" t="str">
        <f t="shared" si="44"/>
        <v/>
      </c>
      <c r="Y219" s="7"/>
      <c r="Z219" s="58" t="str">
        <f t="shared" si="45"/>
        <v/>
      </c>
      <c r="AA219" s="58">
        <f t="shared" si="46"/>
        <v>12</v>
      </c>
    </row>
    <row r="220" spans="1:27" ht="39" customHeight="1">
      <c r="A220" s="2"/>
      <c r="B220" s="74">
        <v>213</v>
      </c>
      <c r="C220" s="60"/>
      <c r="D220" s="11"/>
      <c r="E220" s="10"/>
      <c r="F220" s="11"/>
      <c r="G220" s="11"/>
      <c r="H220" s="61"/>
      <c r="I220" s="11"/>
      <c r="J220" s="38" t="b">
        <f t="shared" si="47"/>
        <v>0</v>
      </c>
      <c r="K220" s="67"/>
      <c r="L220" s="42" t="str">
        <f t="shared" si="36"/>
        <v/>
      </c>
      <c r="M220" s="41" t="str">
        <f t="shared" si="37"/>
        <v/>
      </c>
      <c r="N220" s="13"/>
      <c r="O220" s="45">
        <f t="shared" si="38"/>
        <v>0</v>
      </c>
      <c r="P220" s="45">
        <v>25700</v>
      </c>
      <c r="Q220" s="46">
        <f t="shared" si="39"/>
        <v>0</v>
      </c>
      <c r="R220" s="54" t="str">
        <f t="shared" si="40"/>
        <v/>
      </c>
      <c r="S220" s="55" t="str">
        <f t="shared" si="41"/>
        <v/>
      </c>
      <c r="T220" s="55" t="str">
        <f t="shared" si="42"/>
        <v/>
      </c>
      <c r="U220" s="56" t="str">
        <f t="shared" si="43"/>
        <v/>
      </c>
      <c r="V220" s="7"/>
      <c r="W220" s="8"/>
      <c r="X220" s="57" t="str">
        <f t="shared" si="44"/>
        <v/>
      </c>
      <c r="Y220" s="7"/>
      <c r="Z220" s="58" t="str">
        <f t="shared" si="45"/>
        <v/>
      </c>
      <c r="AA220" s="58">
        <f t="shared" si="46"/>
        <v>12</v>
      </c>
    </row>
    <row r="221" spans="1:27" ht="39" customHeight="1">
      <c r="A221" s="2"/>
      <c r="B221" s="74">
        <v>214</v>
      </c>
      <c r="C221" s="60"/>
      <c r="D221" s="11"/>
      <c r="E221" s="10"/>
      <c r="F221" s="11"/>
      <c r="G221" s="11"/>
      <c r="H221" s="61"/>
      <c r="I221" s="11"/>
      <c r="J221" s="38" t="b">
        <f t="shared" si="47"/>
        <v>0</v>
      </c>
      <c r="K221" s="67"/>
      <c r="L221" s="42" t="str">
        <f t="shared" si="36"/>
        <v/>
      </c>
      <c r="M221" s="41" t="str">
        <f t="shared" si="37"/>
        <v/>
      </c>
      <c r="N221" s="13"/>
      <c r="O221" s="45">
        <f t="shared" si="38"/>
        <v>0</v>
      </c>
      <c r="P221" s="45">
        <v>25700</v>
      </c>
      <c r="Q221" s="46">
        <f t="shared" si="39"/>
        <v>0</v>
      </c>
      <c r="R221" s="54" t="str">
        <f t="shared" si="40"/>
        <v/>
      </c>
      <c r="S221" s="55" t="str">
        <f t="shared" si="41"/>
        <v/>
      </c>
      <c r="T221" s="55" t="str">
        <f t="shared" si="42"/>
        <v/>
      </c>
      <c r="U221" s="56" t="str">
        <f t="shared" si="43"/>
        <v/>
      </c>
      <c r="V221" s="7"/>
      <c r="W221" s="8"/>
      <c r="X221" s="57" t="str">
        <f t="shared" si="44"/>
        <v/>
      </c>
      <c r="Y221" s="7"/>
      <c r="Z221" s="58" t="str">
        <f t="shared" si="45"/>
        <v/>
      </c>
      <c r="AA221" s="58">
        <f t="shared" si="46"/>
        <v>12</v>
      </c>
    </row>
    <row r="222" spans="1:27" ht="39" customHeight="1">
      <c r="A222" s="2"/>
      <c r="B222" s="74">
        <v>215</v>
      </c>
      <c r="C222" s="60"/>
      <c r="D222" s="11"/>
      <c r="E222" s="10"/>
      <c r="F222" s="11"/>
      <c r="G222" s="11"/>
      <c r="H222" s="61"/>
      <c r="I222" s="11"/>
      <c r="J222" s="38" t="b">
        <f t="shared" si="47"/>
        <v>0</v>
      </c>
      <c r="K222" s="67"/>
      <c r="L222" s="42" t="str">
        <f t="shared" si="36"/>
        <v/>
      </c>
      <c r="M222" s="41" t="str">
        <f t="shared" si="37"/>
        <v/>
      </c>
      <c r="N222" s="13"/>
      <c r="O222" s="45">
        <f t="shared" si="38"/>
        <v>0</v>
      </c>
      <c r="P222" s="45">
        <v>25700</v>
      </c>
      <c r="Q222" s="46">
        <f t="shared" si="39"/>
        <v>0</v>
      </c>
      <c r="R222" s="54" t="str">
        <f t="shared" si="40"/>
        <v/>
      </c>
      <c r="S222" s="55" t="str">
        <f t="shared" si="41"/>
        <v/>
      </c>
      <c r="T222" s="55" t="str">
        <f t="shared" si="42"/>
        <v/>
      </c>
      <c r="U222" s="56" t="str">
        <f t="shared" si="43"/>
        <v/>
      </c>
      <c r="V222" s="7"/>
      <c r="W222" s="8"/>
      <c r="X222" s="57" t="str">
        <f t="shared" si="44"/>
        <v/>
      </c>
      <c r="Y222" s="7"/>
      <c r="Z222" s="58" t="str">
        <f t="shared" si="45"/>
        <v/>
      </c>
      <c r="AA222" s="58">
        <f t="shared" si="46"/>
        <v>12</v>
      </c>
    </row>
    <row r="223" spans="1:27" ht="39" customHeight="1">
      <c r="A223" s="2"/>
      <c r="B223" s="74">
        <v>216</v>
      </c>
      <c r="C223" s="60"/>
      <c r="D223" s="11"/>
      <c r="E223" s="10"/>
      <c r="F223" s="11"/>
      <c r="G223" s="11"/>
      <c r="H223" s="61"/>
      <c r="I223" s="11"/>
      <c r="J223" s="38" t="b">
        <f t="shared" si="47"/>
        <v>0</v>
      </c>
      <c r="K223" s="67"/>
      <c r="L223" s="42" t="str">
        <f t="shared" si="36"/>
        <v/>
      </c>
      <c r="M223" s="41" t="str">
        <f t="shared" si="37"/>
        <v/>
      </c>
      <c r="N223" s="13"/>
      <c r="O223" s="45">
        <f t="shared" si="38"/>
        <v>0</v>
      </c>
      <c r="P223" s="45">
        <v>25700</v>
      </c>
      <c r="Q223" s="46">
        <f t="shared" si="39"/>
        <v>0</v>
      </c>
      <c r="R223" s="54" t="str">
        <f t="shared" si="40"/>
        <v/>
      </c>
      <c r="S223" s="55" t="str">
        <f t="shared" si="41"/>
        <v/>
      </c>
      <c r="T223" s="55" t="str">
        <f t="shared" si="42"/>
        <v/>
      </c>
      <c r="U223" s="56" t="str">
        <f t="shared" si="43"/>
        <v/>
      </c>
      <c r="V223" s="7"/>
      <c r="W223" s="8"/>
      <c r="X223" s="57" t="str">
        <f t="shared" si="44"/>
        <v/>
      </c>
      <c r="Y223" s="7"/>
      <c r="Z223" s="58" t="str">
        <f t="shared" si="45"/>
        <v/>
      </c>
      <c r="AA223" s="58">
        <f t="shared" si="46"/>
        <v>12</v>
      </c>
    </row>
    <row r="224" spans="1:27" ht="39" customHeight="1">
      <c r="A224" s="2"/>
      <c r="B224" s="74">
        <v>217</v>
      </c>
      <c r="C224" s="60"/>
      <c r="D224" s="11"/>
      <c r="E224" s="10"/>
      <c r="F224" s="11"/>
      <c r="G224" s="11"/>
      <c r="H224" s="61"/>
      <c r="I224" s="11"/>
      <c r="J224" s="38" t="b">
        <f t="shared" si="47"/>
        <v>0</v>
      </c>
      <c r="K224" s="67"/>
      <c r="L224" s="42" t="str">
        <f t="shared" si="36"/>
        <v/>
      </c>
      <c r="M224" s="41" t="str">
        <f t="shared" si="37"/>
        <v/>
      </c>
      <c r="N224" s="13"/>
      <c r="O224" s="45">
        <f t="shared" si="38"/>
        <v>0</v>
      </c>
      <c r="P224" s="45">
        <v>25700</v>
      </c>
      <c r="Q224" s="46">
        <f t="shared" si="39"/>
        <v>0</v>
      </c>
      <c r="R224" s="54" t="str">
        <f t="shared" si="40"/>
        <v/>
      </c>
      <c r="S224" s="55" t="str">
        <f t="shared" si="41"/>
        <v/>
      </c>
      <c r="T224" s="55" t="str">
        <f t="shared" si="42"/>
        <v/>
      </c>
      <c r="U224" s="56" t="str">
        <f t="shared" si="43"/>
        <v/>
      </c>
      <c r="V224" s="7"/>
      <c r="W224" s="8"/>
      <c r="X224" s="57" t="str">
        <f t="shared" si="44"/>
        <v/>
      </c>
      <c r="Y224" s="7"/>
      <c r="Z224" s="58" t="str">
        <f t="shared" si="45"/>
        <v/>
      </c>
      <c r="AA224" s="58">
        <f t="shared" si="46"/>
        <v>12</v>
      </c>
    </row>
    <row r="225" spans="1:27" ht="39" customHeight="1">
      <c r="A225" s="2"/>
      <c r="B225" s="74">
        <v>218</v>
      </c>
      <c r="C225" s="60"/>
      <c r="D225" s="11"/>
      <c r="E225" s="10"/>
      <c r="F225" s="11"/>
      <c r="G225" s="11"/>
      <c r="H225" s="61"/>
      <c r="I225" s="11"/>
      <c r="J225" s="38" t="b">
        <f t="shared" si="47"/>
        <v>0</v>
      </c>
      <c r="K225" s="67"/>
      <c r="L225" s="42" t="str">
        <f t="shared" si="36"/>
        <v/>
      </c>
      <c r="M225" s="41" t="str">
        <f t="shared" si="37"/>
        <v/>
      </c>
      <c r="N225" s="13"/>
      <c r="O225" s="45">
        <f t="shared" si="38"/>
        <v>0</v>
      </c>
      <c r="P225" s="45">
        <v>25700</v>
      </c>
      <c r="Q225" s="46">
        <f t="shared" si="39"/>
        <v>0</v>
      </c>
      <c r="R225" s="54" t="str">
        <f t="shared" si="40"/>
        <v/>
      </c>
      <c r="S225" s="55" t="str">
        <f t="shared" si="41"/>
        <v/>
      </c>
      <c r="T225" s="55" t="str">
        <f t="shared" si="42"/>
        <v/>
      </c>
      <c r="U225" s="56" t="str">
        <f t="shared" si="43"/>
        <v/>
      </c>
      <c r="V225" s="7"/>
      <c r="W225" s="8"/>
      <c r="X225" s="57" t="str">
        <f t="shared" si="44"/>
        <v/>
      </c>
      <c r="Y225" s="7"/>
      <c r="Z225" s="58" t="str">
        <f t="shared" si="45"/>
        <v/>
      </c>
      <c r="AA225" s="58">
        <f t="shared" si="46"/>
        <v>12</v>
      </c>
    </row>
    <row r="226" spans="1:27" ht="39" customHeight="1">
      <c r="A226" s="2"/>
      <c r="B226" s="74">
        <v>219</v>
      </c>
      <c r="C226" s="60"/>
      <c r="D226" s="11"/>
      <c r="E226" s="10"/>
      <c r="F226" s="11"/>
      <c r="G226" s="11"/>
      <c r="H226" s="61"/>
      <c r="I226" s="11"/>
      <c r="J226" s="38" t="b">
        <f t="shared" si="47"/>
        <v>0</v>
      </c>
      <c r="K226" s="67"/>
      <c r="L226" s="42" t="str">
        <f t="shared" si="36"/>
        <v/>
      </c>
      <c r="M226" s="41" t="str">
        <f t="shared" si="37"/>
        <v/>
      </c>
      <c r="N226" s="13"/>
      <c r="O226" s="45">
        <f t="shared" si="38"/>
        <v>0</v>
      </c>
      <c r="P226" s="45">
        <v>25700</v>
      </c>
      <c r="Q226" s="46">
        <f t="shared" si="39"/>
        <v>0</v>
      </c>
      <c r="R226" s="54" t="str">
        <f t="shared" si="40"/>
        <v/>
      </c>
      <c r="S226" s="55" t="str">
        <f t="shared" si="41"/>
        <v/>
      </c>
      <c r="T226" s="55" t="str">
        <f t="shared" si="42"/>
        <v/>
      </c>
      <c r="U226" s="56" t="str">
        <f t="shared" si="43"/>
        <v/>
      </c>
      <c r="V226" s="7"/>
      <c r="W226" s="8"/>
      <c r="X226" s="57" t="str">
        <f t="shared" si="44"/>
        <v/>
      </c>
      <c r="Y226" s="7"/>
      <c r="Z226" s="58" t="str">
        <f t="shared" si="45"/>
        <v/>
      </c>
      <c r="AA226" s="58">
        <f t="shared" si="46"/>
        <v>12</v>
      </c>
    </row>
    <row r="227" spans="1:27" ht="39" customHeight="1">
      <c r="A227" s="2"/>
      <c r="B227" s="74">
        <v>220</v>
      </c>
      <c r="C227" s="60"/>
      <c r="D227" s="11"/>
      <c r="E227" s="10"/>
      <c r="F227" s="11"/>
      <c r="G227" s="11"/>
      <c r="H227" s="61"/>
      <c r="I227" s="11"/>
      <c r="J227" s="38" t="b">
        <f t="shared" si="47"/>
        <v>0</v>
      </c>
      <c r="K227" s="67"/>
      <c r="L227" s="42" t="str">
        <f t="shared" si="36"/>
        <v/>
      </c>
      <c r="M227" s="41" t="str">
        <f t="shared" si="37"/>
        <v/>
      </c>
      <c r="N227" s="13"/>
      <c r="O227" s="45">
        <f t="shared" si="38"/>
        <v>0</v>
      </c>
      <c r="P227" s="45">
        <v>25700</v>
      </c>
      <c r="Q227" s="46">
        <f t="shared" si="39"/>
        <v>0</v>
      </c>
      <c r="R227" s="54" t="str">
        <f t="shared" si="40"/>
        <v/>
      </c>
      <c r="S227" s="55" t="str">
        <f t="shared" si="41"/>
        <v/>
      </c>
      <c r="T227" s="55" t="str">
        <f t="shared" si="42"/>
        <v/>
      </c>
      <c r="U227" s="56" t="str">
        <f t="shared" si="43"/>
        <v/>
      </c>
      <c r="V227" s="7"/>
      <c r="W227" s="8"/>
      <c r="X227" s="57" t="str">
        <f t="shared" si="44"/>
        <v/>
      </c>
      <c r="Y227" s="7"/>
      <c r="Z227" s="58" t="str">
        <f t="shared" si="45"/>
        <v/>
      </c>
      <c r="AA227" s="58">
        <f t="shared" si="46"/>
        <v>12</v>
      </c>
    </row>
    <row r="228" spans="1:27" ht="39" customHeight="1">
      <c r="A228" s="2"/>
      <c r="B228" s="74">
        <v>221</v>
      </c>
      <c r="C228" s="60"/>
      <c r="D228" s="11"/>
      <c r="E228" s="10"/>
      <c r="F228" s="11"/>
      <c r="G228" s="11"/>
      <c r="H228" s="61"/>
      <c r="I228" s="11"/>
      <c r="J228" s="38" t="b">
        <f t="shared" si="47"/>
        <v>0</v>
      </c>
      <c r="K228" s="67"/>
      <c r="L228" s="42" t="str">
        <f t="shared" si="36"/>
        <v/>
      </c>
      <c r="M228" s="41" t="str">
        <f t="shared" si="37"/>
        <v/>
      </c>
      <c r="N228" s="13"/>
      <c r="O228" s="45">
        <f t="shared" si="38"/>
        <v>0</v>
      </c>
      <c r="P228" s="45">
        <v>25700</v>
      </c>
      <c r="Q228" s="46">
        <f t="shared" si="39"/>
        <v>0</v>
      </c>
      <c r="R228" s="54" t="str">
        <f t="shared" si="40"/>
        <v/>
      </c>
      <c r="S228" s="55" t="str">
        <f t="shared" si="41"/>
        <v/>
      </c>
      <c r="T228" s="55" t="str">
        <f t="shared" si="42"/>
        <v/>
      </c>
      <c r="U228" s="56" t="str">
        <f t="shared" si="43"/>
        <v/>
      </c>
      <c r="V228" s="7"/>
      <c r="W228" s="8"/>
      <c r="X228" s="57" t="str">
        <f t="shared" si="44"/>
        <v/>
      </c>
      <c r="Y228" s="7"/>
      <c r="Z228" s="58" t="str">
        <f t="shared" si="45"/>
        <v/>
      </c>
      <c r="AA228" s="58">
        <f t="shared" si="46"/>
        <v>12</v>
      </c>
    </row>
    <row r="229" spans="1:27" ht="39" customHeight="1">
      <c r="A229" s="2"/>
      <c r="B229" s="74">
        <v>222</v>
      </c>
      <c r="C229" s="60"/>
      <c r="D229" s="11"/>
      <c r="E229" s="10"/>
      <c r="F229" s="11"/>
      <c r="G229" s="11"/>
      <c r="H229" s="61"/>
      <c r="I229" s="11"/>
      <c r="J229" s="38" t="b">
        <f t="shared" si="47"/>
        <v>0</v>
      </c>
      <c r="K229" s="67"/>
      <c r="L229" s="42" t="str">
        <f t="shared" si="36"/>
        <v/>
      </c>
      <c r="M229" s="41" t="str">
        <f t="shared" si="37"/>
        <v/>
      </c>
      <c r="N229" s="13"/>
      <c r="O229" s="45">
        <f t="shared" si="38"/>
        <v>0</v>
      </c>
      <c r="P229" s="45">
        <v>25700</v>
      </c>
      <c r="Q229" s="46">
        <f t="shared" si="39"/>
        <v>0</v>
      </c>
      <c r="R229" s="54" t="str">
        <f t="shared" si="40"/>
        <v/>
      </c>
      <c r="S229" s="55" t="str">
        <f t="shared" si="41"/>
        <v/>
      </c>
      <c r="T229" s="55" t="str">
        <f t="shared" si="42"/>
        <v/>
      </c>
      <c r="U229" s="56" t="str">
        <f t="shared" si="43"/>
        <v/>
      </c>
      <c r="V229" s="7"/>
      <c r="W229" s="8"/>
      <c r="X229" s="57" t="str">
        <f t="shared" si="44"/>
        <v/>
      </c>
      <c r="Y229" s="7"/>
      <c r="Z229" s="58" t="str">
        <f t="shared" si="45"/>
        <v/>
      </c>
      <c r="AA229" s="58">
        <f t="shared" si="46"/>
        <v>12</v>
      </c>
    </row>
    <row r="230" spans="1:27" ht="39" customHeight="1">
      <c r="A230" s="2"/>
      <c r="B230" s="74">
        <v>223</v>
      </c>
      <c r="C230" s="60"/>
      <c r="D230" s="11"/>
      <c r="E230" s="10"/>
      <c r="F230" s="11"/>
      <c r="G230" s="11"/>
      <c r="H230" s="61"/>
      <c r="I230" s="11"/>
      <c r="J230" s="38" t="b">
        <f t="shared" si="47"/>
        <v>0</v>
      </c>
      <c r="K230" s="67"/>
      <c r="L230" s="42" t="str">
        <f t="shared" si="36"/>
        <v/>
      </c>
      <c r="M230" s="41" t="str">
        <f t="shared" si="37"/>
        <v/>
      </c>
      <c r="N230" s="13"/>
      <c r="O230" s="45">
        <f t="shared" si="38"/>
        <v>0</v>
      </c>
      <c r="P230" s="45">
        <v>25700</v>
      </c>
      <c r="Q230" s="46">
        <f t="shared" si="39"/>
        <v>0</v>
      </c>
      <c r="R230" s="54" t="str">
        <f t="shared" si="40"/>
        <v/>
      </c>
      <c r="S230" s="55" t="str">
        <f t="shared" si="41"/>
        <v/>
      </c>
      <c r="T230" s="55" t="str">
        <f t="shared" si="42"/>
        <v/>
      </c>
      <c r="U230" s="56" t="str">
        <f t="shared" si="43"/>
        <v/>
      </c>
      <c r="V230" s="7"/>
      <c r="W230" s="8"/>
      <c r="X230" s="57" t="str">
        <f t="shared" si="44"/>
        <v/>
      </c>
      <c r="Y230" s="7"/>
      <c r="Z230" s="58" t="str">
        <f t="shared" si="45"/>
        <v/>
      </c>
      <c r="AA230" s="58">
        <f t="shared" si="46"/>
        <v>12</v>
      </c>
    </row>
    <row r="231" spans="1:27" ht="39" customHeight="1">
      <c r="A231" s="2"/>
      <c r="B231" s="74">
        <v>224</v>
      </c>
      <c r="C231" s="60"/>
      <c r="D231" s="11"/>
      <c r="E231" s="10"/>
      <c r="F231" s="11"/>
      <c r="G231" s="11"/>
      <c r="H231" s="61"/>
      <c r="I231" s="11"/>
      <c r="J231" s="38" t="b">
        <f t="shared" si="47"/>
        <v>0</v>
      </c>
      <c r="K231" s="67"/>
      <c r="L231" s="42" t="str">
        <f t="shared" si="36"/>
        <v/>
      </c>
      <c r="M231" s="41" t="str">
        <f t="shared" si="37"/>
        <v/>
      </c>
      <c r="N231" s="13"/>
      <c r="O231" s="45">
        <f t="shared" si="38"/>
        <v>0</v>
      </c>
      <c r="P231" s="45">
        <v>25700</v>
      </c>
      <c r="Q231" s="46">
        <f t="shared" si="39"/>
        <v>0</v>
      </c>
      <c r="R231" s="54" t="str">
        <f t="shared" si="40"/>
        <v/>
      </c>
      <c r="S231" s="55" t="str">
        <f t="shared" si="41"/>
        <v/>
      </c>
      <c r="T231" s="55" t="str">
        <f t="shared" si="42"/>
        <v/>
      </c>
      <c r="U231" s="56" t="str">
        <f t="shared" si="43"/>
        <v/>
      </c>
      <c r="V231" s="7"/>
      <c r="W231" s="8"/>
      <c r="X231" s="57" t="str">
        <f t="shared" si="44"/>
        <v/>
      </c>
      <c r="Y231" s="7"/>
      <c r="Z231" s="58" t="str">
        <f t="shared" si="45"/>
        <v/>
      </c>
      <c r="AA231" s="58">
        <f t="shared" si="46"/>
        <v>12</v>
      </c>
    </row>
    <row r="232" spans="1:27" ht="39" customHeight="1">
      <c r="A232" s="2"/>
      <c r="B232" s="74">
        <v>225</v>
      </c>
      <c r="C232" s="60"/>
      <c r="D232" s="11"/>
      <c r="E232" s="10"/>
      <c r="F232" s="11"/>
      <c r="G232" s="11"/>
      <c r="H232" s="61"/>
      <c r="I232" s="11"/>
      <c r="J232" s="38" t="b">
        <f t="shared" si="47"/>
        <v>0</v>
      </c>
      <c r="K232" s="67"/>
      <c r="L232" s="42" t="str">
        <f t="shared" si="36"/>
        <v/>
      </c>
      <c r="M232" s="41" t="str">
        <f t="shared" si="37"/>
        <v/>
      </c>
      <c r="N232" s="13"/>
      <c r="O232" s="45">
        <f t="shared" si="38"/>
        <v>0</v>
      </c>
      <c r="P232" s="45">
        <v>25700</v>
      </c>
      <c r="Q232" s="46">
        <f t="shared" si="39"/>
        <v>0</v>
      </c>
      <c r="R232" s="54" t="str">
        <f t="shared" si="40"/>
        <v/>
      </c>
      <c r="S232" s="55" t="str">
        <f t="shared" si="41"/>
        <v/>
      </c>
      <c r="T232" s="55" t="str">
        <f t="shared" si="42"/>
        <v/>
      </c>
      <c r="U232" s="56" t="str">
        <f t="shared" si="43"/>
        <v/>
      </c>
      <c r="V232" s="7"/>
      <c r="W232" s="8"/>
      <c r="X232" s="57" t="str">
        <f t="shared" si="44"/>
        <v/>
      </c>
      <c r="Y232" s="7"/>
      <c r="Z232" s="58" t="str">
        <f t="shared" si="45"/>
        <v/>
      </c>
      <c r="AA232" s="58">
        <f t="shared" si="46"/>
        <v>12</v>
      </c>
    </row>
    <row r="233" spans="1:27" ht="39" customHeight="1">
      <c r="A233" s="2"/>
      <c r="B233" s="74">
        <v>226</v>
      </c>
      <c r="C233" s="60"/>
      <c r="D233" s="11"/>
      <c r="E233" s="10"/>
      <c r="F233" s="11"/>
      <c r="G233" s="11"/>
      <c r="H233" s="61"/>
      <c r="I233" s="11"/>
      <c r="J233" s="38" t="b">
        <f t="shared" si="47"/>
        <v>0</v>
      </c>
      <c r="K233" s="67"/>
      <c r="L233" s="42" t="str">
        <f t="shared" si="36"/>
        <v/>
      </c>
      <c r="M233" s="41" t="str">
        <f t="shared" si="37"/>
        <v/>
      </c>
      <c r="N233" s="13"/>
      <c r="O233" s="45">
        <f t="shared" si="38"/>
        <v>0</v>
      </c>
      <c r="P233" s="45">
        <v>25700</v>
      </c>
      <c r="Q233" s="46">
        <f t="shared" si="39"/>
        <v>0</v>
      </c>
      <c r="R233" s="54" t="str">
        <f t="shared" si="40"/>
        <v/>
      </c>
      <c r="S233" s="55" t="str">
        <f t="shared" si="41"/>
        <v/>
      </c>
      <c r="T233" s="55" t="str">
        <f t="shared" si="42"/>
        <v/>
      </c>
      <c r="U233" s="56" t="str">
        <f t="shared" si="43"/>
        <v/>
      </c>
      <c r="V233" s="7"/>
      <c r="W233" s="8"/>
      <c r="X233" s="57" t="str">
        <f t="shared" si="44"/>
        <v/>
      </c>
      <c r="Y233" s="7"/>
      <c r="Z233" s="58" t="str">
        <f t="shared" si="45"/>
        <v/>
      </c>
      <c r="AA233" s="58">
        <f t="shared" si="46"/>
        <v>12</v>
      </c>
    </row>
    <row r="234" spans="1:27" ht="39" customHeight="1">
      <c r="A234" s="2"/>
      <c r="B234" s="74">
        <v>227</v>
      </c>
      <c r="C234" s="60"/>
      <c r="D234" s="11"/>
      <c r="E234" s="10"/>
      <c r="F234" s="11"/>
      <c r="G234" s="11"/>
      <c r="H234" s="61"/>
      <c r="I234" s="11"/>
      <c r="J234" s="38" t="b">
        <f t="shared" si="47"/>
        <v>0</v>
      </c>
      <c r="K234" s="67"/>
      <c r="L234" s="42" t="str">
        <f t="shared" si="36"/>
        <v/>
      </c>
      <c r="M234" s="41" t="str">
        <f t="shared" si="37"/>
        <v/>
      </c>
      <c r="N234" s="13"/>
      <c r="O234" s="45">
        <f t="shared" si="38"/>
        <v>0</v>
      </c>
      <c r="P234" s="45">
        <v>25700</v>
      </c>
      <c r="Q234" s="46">
        <f t="shared" si="39"/>
        <v>0</v>
      </c>
      <c r="R234" s="54" t="str">
        <f t="shared" si="40"/>
        <v/>
      </c>
      <c r="S234" s="55" t="str">
        <f t="shared" si="41"/>
        <v/>
      </c>
      <c r="T234" s="55" t="str">
        <f t="shared" si="42"/>
        <v/>
      </c>
      <c r="U234" s="56" t="str">
        <f t="shared" si="43"/>
        <v/>
      </c>
      <c r="V234" s="7"/>
      <c r="W234" s="8"/>
      <c r="X234" s="57" t="str">
        <f t="shared" si="44"/>
        <v/>
      </c>
      <c r="Y234" s="7"/>
      <c r="Z234" s="58" t="str">
        <f t="shared" si="45"/>
        <v/>
      </c>
      <c r="AA234" s="58">
        <f t="shared" si="46"/>
        <v>12</v>
      </c>
    </row>
    <row r="235" spans="1:27" ht="39" customHeight="1">
      <c r="A235" s="2"/>
      <c r="B235" s="74">
        <v>228</v>
      </c>
      <c r="C235" s="60"/>
      <c r="D235" s="11"/>
      <c r="E235" s="10"/>
      <c r="F235" s="11"/>
      <c r="G235" s="11"/>
      <c r="H235" s="61"/>
      <c r="I235" s="11"/>
      <c r="J235" s="38" t="b">
        <f t="shared" si="47"/>
        <v>0</v>
      </c>
      <c r="K235" s="67"/>
      <c r="L235" s="42" t="str">
        <f t="shared" si="36"/>
        <v/>
      </c>
      <c r="M235" s="41" t="str">
        <f t="shared" si="37"/>
        <v/>
      </c>
      <c r="N235" s="13"/>
      <c r="O235" s="45">
        <f t="shared" si="38"/>
        <v>0</v>
      </c>
      <c r="P235" s="45">
        <v>25700</v>
      </c>
      <c r="Q235" s="46">
        <f t="shared" si="39"/>
        <v>0</v>
      </c>
      <c r="R235" s="54" t="str">
        <f t="shared" si="40"/>
        <v/>
      </c>
      <c r="S235" s="55" t="str">
        <f t="shared" si="41"/>
        <v/>
      </c>
      <c r="T235" s="55" t="str">
        <f t="shared" si="42"/>
        <v/>
      </c>
      <c r="U235" s="56" t="str">
        <f t="shared" si="43"/>
        <v/>
      </c>
      <c r="V235" s="7"/>
      <c r="W235" s="8"/>
      <c r="X235" s="57" t="str">
        <f t="shared" si="44"/>
        <v/>
      </c>
      <c r="Y235" s="7"/>
      <c r="Z235" s="58" t="str">
        <f t="shared" si="45"/>
        <v/>
      </c>
      <c r="AA235" s="58">
        <f t="shared" si="46"/>
        <v>12</v>
      </c>
    </row>
    <row r="236" spans="1:27" ht="39" customHeight="1">
      <c r="A236" s="2"/>
      <c r="B236" s="74">
        <v>229</v>
      </c>
      <c r="C236" s="60"/>
      <c r="D236" s="11"/>
      <c r="E236" s="10"/>
      <c r="F236" s="11"/>
      <c r="G236" s="11"/>
      <c r="H236" s="61"/>
      <c r="I236" s="11"/>
      <c r="J236" s="38" t="b">
        <f t="shared" si="47"/>
        <v>0</v>
      </c>
      <c r="K236" s="67"/>
      <c r="L236" s="42" t="str">
        <f t="shared" si="36"/>
        <v/>
      </c>
      <c r="M236" s="41" t="str">
        <f t="shared" si="37"/>
        <v/>
      </c>
      <c r="N236" s="13"/>
      <c r="O236" s="45">
        <f t="shared" si="38"/>
        <v>0</v>
      </c>
      <c r="P236" s="45">
        <v>25700</v>
      </c>
      <c r="Q236" s="46">
        <f t="shared" si="39"/>
        <v>0</v>
      </c>
      <c r="R236" s="54" t="str">
        <f t="shared" si="40"/>
        <v/>
      </c>
      <c r="S236" s="55" t="str">
        <f t="shared" si="41"/>
        <v/>
      </c>
      <c r="T236" s="55" t="str">
        <f t="shared" si="42"/>
        <v/>
      </c>
      <c r="U236" s="56" t="str">
        <f t="shared" si="43"/>
        <v/>
      </c>
      <c r="V236" s="7"/>
      <c r="W236" s="8"/>
      <c r="X236" s="57" t="str">
        <f t="shared" si="44"/>
        <v/>
      </c>
      <c r="Y236" s="7"/>
      <c r="Z236" s="58" t="str">
        <f t="shared" si="45"/>
        <v/>
      </c>
      <c r="AA236" s="58">
        <f t="shared" si="46"/>
        <v>12</v>
      </c>
    </row>
    <row r="237" spans="1:27" ht="39" customHeight="1">
      <c r="A237" s="2"/>
      <c r="B237" s="74">
        <v>230</v>
      </c>
      <c r="C237" s="60"/>
      <c r="D237" s="11"/>
      <c r="E237" s="10"/>
      <c r="F237" s="11"/>
      <c r="G237" s="11"/>
      <c r="H237" s="61"/>
      <c r="I237" s="11"/>
      <c r="J237" s="38" t="b">
        <f t="shared" si="47"/>
        <v>0</v>
      </c>
      <c r="K237" s="67"/>
      <c r="L237" s="42" t="str">
        <f t="shared" si="36"/>
        <v/>
      </c>
      <c r="M237" s="41" t="str">
        <f t="shared" si="37"/>
        <v/>
      </c>
      <c r="N237" s="13"/>
      <c r="O237" s="45">
        <f t="shared" si="38"/>
        <v>0</v>
      </c>
      <c r="P237" s="45">
        <v>25700</v>
      </c>
      <c r="Q237" s="46">
        <f t="shared" si="39"/>
        <v>0</v>
      </c>
      <c r="R237" s="54" t="str">
        <f t="shared" si="40"/>
        <v/>
      </c>
      <c r="S237" s="55" t="str">
        <f t="shared" si="41"/>
        <v/>
      </c>
      <c r="T237" s="55" t="str">
        <f t="shared" si="42"/>
        <v/>
      </c>
      <c r="U237" s="56" t="str">
        <f t="shared" si="43"/>
        <v/>
      </c>
      <c r="V237" s="7"/>
      <c r="W237" s="8"/>
      <c r="X237" s="57" t="str">
        <f t="shared" si="44"/>
        <v/>
      </c>
      <c r="Y237" s="7"/>
      <c r="Z237" s="58" t="str">
        <f t="shared" si="45"/>
        <v/>
      </c>
      <c r="AA237" s="58">
        <f t="shared" si="46"/>
        <v>12</v>
      </c>
    </row>
    <row r="238" spans="1:27" ht="39" customHeight="1">
      <c r="A238" s="2"/>
      <c r="B238" s="74">
        <v>231</v>
      </c>
      <c r="C238" s="60"/>
      <c r="D238" s="11"/>
      <c r="E238" s="10"/>
      <c r="F238" s="11"/>
      <c r="G238" s="11"/>
      <c r="H238" s="61"/>
      <c r="I238" s="11"/>
      <c r="J238" s="38" t="b">
        <f t="shared" si="47"/>
        <v>0</v>
      </c>
      <c r="K238" s="67"/>
      <c r="L238" s="42" t="str">
        <f t="shared" si="36"/>
        <v/>
      </c>
      <c r="M238" s="41" t="str">
        <f t="shared" si="37"/>
        <v/>
      </c>
      <c r="N238" s="13"/>
      <c r="O238" s="45">
        <f t="shared" si="38"/>
        <v>0</v>
      </c>
      <c r="P238" s="45">
        <v>25700</v>
      </c>
      <c r="Q238" s="46">
        <f t="shared" si="39"/>
        <v>0</v>
      </c>
      <c r="R238" s="54" t="str">
        <f t="shared" si="40"/>
        <v/>
      </c>
      <c r="S238" s="55" t="str">
        <f t="shared" si="41"/>
        <v/>
      </c>
      <c r="T238" s="55" t="str">
        <f t="shared" si="42"/>
        <v/>
      </c>
      <c r="U238" s="56" t="str">
        <f t="shared" si="43"/>
        <v/>
      </c>
      <c r="V238" s="7"/>
      <c r="W238" s="8"/>
      <c r="X238" s="57" t="str">
        <f t="shared" si="44"/>
        <v/>
      </c>
      <c r="Y238" s="7"/>
      <c r="Z238" s="58" t="str">
        <f t="shared" si="45"/>
        <v/>
      </c>
      <c r="AA238" s="58">
        <f t="shared" si="46"/>
        <v>12</v>
      </c>
    </row>
    <row r="239" spans="1:27" ht="39" customHeight="1">
      <c r="A239" s="2"/>
      <c r="B239" s="74">
        <v>232</v>
      </c>
      <c r="C239" s="60"/>
      <c r="D239" s="11"/>
      <c r="E239" s="10"/>
      <c r="F239" s="11"/>
      <c r="G239" s="11"/>
      <c r="H239" s="61"/>
      <c r="I239" s="11"/>
      <c r="J239" s="38" t="b">
        <f t="shared" si="47"/>
        <v>0</v>
      </c>
      <c r="K239" s="67"/>
      <c r="L239" s="42" t="str">
        <f t="shared" si="36"/>
        <v/>
      </c>
      <c r="M239" s="41" t="str">
        <f t="shared" si="37"/>
        <v/>
      </c>
      <c r="N239" s="13"/>
      <c r="O239" s="45">
        <f t="shared" si="38"/>
        <v>0</v>
      </c>
      <c r="P239" s="45">
        <v>25700</v>
      </c>
      <c r="Q239" s="46">
        <f t="shared" si="39"/>
        <v>0</v>
      </c>
      <c r="R239" s="54" t="str">
        <f t="shared" si="40"/>
        <v/>
      </c>
      <c r="S239" s="55" t="str">
        <f t="shared" si="41"/>
        <v/>
      </c>
      <c r="T239" s="55" t="str">
        <f t="shared" si="42"/>
        <v/>
      </c>
      <c r="U239" s="56" t="str">
        <f t="shared" si="43"/>
        <v/>
      </c>
      <c r="V239" s="7"/>
      <c r="W239" s="8"/>
      <c r="X239" s="57" t="str">
        <f t="shared" si="44"/>
        <v/>
      </c>
      <c r="Y239" s="7"/>
      <c r="Z239" s="58" t="str">
        <f t="shared" si="45"/>
        <v/>
      </c>
      <c r="AA239" s="58">
        <f t="shared" si="46"/>
        <v>12</v>
      </c>
    </row>
    <row r="240" spans="1:27" ht="39" customHeight="1">
      <c r="A240" s="2"/>
      <c r="B240" s="74">
        <v>233</v>
      </c>
      <c r="C240" s="60"/>
      <c r="D240" s="11"/>
      <c r="E240" s="10"/>
      <c r="F240" s="11"/>
      <c r="G240" s="11"/>
      <c r="H240" s="61"/>
      <c r="I240" s="11"/>
      <c r="J240" s="38" t="b">
        <f t="shared" si="47"/>
        <v>0</v>
      </c>
      <c r="K240" s="67"/>
      <c r="L240" s="42" t="str">
        <f t="shared" si="36"/>
        <v/>
      </c>
      <c r="M240" s="41" t="str">
        <f t="shared" si="37"/>
        <v/>
      </c>
      <c r="N240" s="13"/>
      <c r="O240" s="45">
        <f t="shared" si="38"/>
        <v>0</v>
      </c>
      <c r="P240" s="45">
        <v>25700</v>
      </c>
      <c r="Q240" s="46">
        <f t="shared" si="39"/>
        <v>0</v>
      </c>
      <c r="R240" s="54" t="str">
        <f t="shared" si="40"/>
        <v/>
      </c>
      <c r="S240" s="55" t="str">
        <f t="shared" si="41"/>
        <v/>
      </c>
      <c r="T240" s="55" t="str">
        <f t="shared" si="42"/>
        <v/>
      </c>
      <c r="U240" s="56" t="str">
        <f t="shared" si="43"/>
        <v/>
      </c>
      <c r="V240" s="7"/>
      <c r="W240" s="8"/>
      <c r="X240" s="57" t="str">
        <f t="shared" si="44"/>
        <v/>
      </c>
      <c r="Y240" s="7"/>
      <c r="Z240" s="58" t="str">
        <f t="shared" si="45"/>
        <v/>
      </c>
      <c r="AA240" s="58">
        <f t="shared" si="46"/>
        <v>12</v>
      </c>
    </row>
    <row r="241" spans="1:27" ht="39" customHeight="1">
      <c r="A241" s="2"/>
      <c r="B241" s="74">
        <v>234</v>
      </c>
      <c r="C241" s="60"/>
      <c r="D241" s="11"/>
      <c r="E241" s="10"/>
      <c r="F241" s="11"/>
      <c r="G241" s="11"/>
      <c r="H241" s="61"/>
      <c r="I241" s="11"/>
      <c r="J241" s="38" t="b">
        <f t="shared" si="47"/>
        <v>0</v>
      </c>
      <c r="K241" s="67"/>
      <c r="L241" s="42" t="str">
        <f t="shared" si="36"/>
        <v/>
      </c>
      <c r="M241" s="41" t="str">
        <f t="shared" si="37"/>
        <v/>
      </c>
      <c r="N241" s="13"/>
      <c r="O241" s="45">
        <f t="shared" si="38"/>
        <v>0</v>
      </c>
      <c r="P241" s="45">
        <v>25700</v>
      </c>
      <c r="Q241" s="46">
        <f t="shared" si="39"/>
        <v>0</v>
      </c>
      <c r="R241" s="54" t="str">
        <f t="shared" si="40"/>
        <v/>
      </c>
      <c r="S241" s="55" t="str">
        <f t="shared" si="41"/>
        <v/>
      </c>
      <c r="T241" s="55" t="str">
        <f t="shared" si="42"/>
        <v/>
      </c>
      <c r="U241" s="56" t="str">
        <f t="shared" si="43"/>
        <v/>
      </c>
      <c r="V241" s="7"/>
      <c r="W241" s="8"/>
      <c r="X241" s="57" t="str">
        <f t="shared" si="44"/>
        <v/>
      </c>
      <c r="Y241" s="7"/>
      <c r="Z241" s="58" t="str">
        <f t="shared" si="45"/>
        <v/>
      </c>
      <c r="AA241" s="58">
        <f t="shared" si="46"/>
        <v>12</v>
      </c>
    </row>
    <row r="242" spans="1:27" ht="39" customHeight="1">
      <c r="A242" s="2"/>
      <c r="B242" s="74">
        <v>235</v>
      </c>
      <c r="C242" s="60"/>
      <c r="D242" s="11"/>
      <c r="E242" s="10"/>
      <c r="F242" s="11"/>
      <c r="G242" s="11"/>
      <c r="H242" s="61"/>
      <c r="I242" s="11"/>
      <c r="J242" s="38" t="b">
        <f t="shared" si="47"/>
        <v>0</v>
      </c>
      <c r="K242" s="67"/>
      <c r="L242" s="42" t="str">
        <f t="shared" si="36"/>
        <v/>
      </c>
      <c r="M242" s="41" t="str">
        <f t="shared" si="37"/>
        <v/>
      </c>
      <c r="N242" s="13"/>
      <c r="O242" s="45">
        <f t="shared" si="38"/>
        <v>0</v>
      </c>
      <c r="P242" s="45">
        <v>25700</v>
      </c>
      <c r="Q242" s="46">
        <f t="shared" si="39"/>
        <v>0</v>
      </c>
      <c r="R242" s="54" t="str">
        <f t="shared" si="40"/>
        <v/>
      </c>
      <c r="S242" s="55" t="str">
        <f t="shared" si="41"/>
        <v/>
      </c>
      <c r="T242" s="55" t="str">
        <f t="shared" si="42"/>
        <v/>
      </c>
      <c r="U242" s="56" t="str">
        <f t="shared" si="43"/>
        <v/>
      </c>
      <c r="V242" s="7"/>
      <c r="W242" s="8"/>
      <c r="X242" s="57" t="str">
        <f t="shared" si="44"/>
        <v/>
      </c>
      <c r="Y242" s="7"/>
      <c r="Z242" s="58" t="str">
        <f t="shared" si="45"/>
        <v/>
      </c>
      <c r="AA242" s="58">
        <f t="shared" si="46"/>
        <v>12</v>
      </c>
    </row>
    <row r="243" spans="1:27" ht="39" customHeight="1">
      <c r="A243" s="2"/>
      <c r="B243" s="74">
        <v>236</v>
      </c>
      <c r="C243" s="60"/>
      <c r="D243" s="11"/>
      <c r="E243" s="10"/>
      <c r="F243" s="11"/>
      <c r="G243" s="11"/>
      <c r="H243" s="61"/>
      <c r="I243" s="11"/>
      <c r="J243" s="38" t="b">
        <f t="shared" si="47"/>
        <v>0</v>
      </c>
      <c r="K243" s="67"/>
      <c r="L243" s="42" t="str">
        <f t="shared" si="36"/>
        <v/>
      </c>
      <c r="M243" s="41" t="str">
        <f t="shared" si="37"/>
        <v/>
      </c>
      <c r="N243" s="13"/>
      <c r="O243" s="45">
        <f t="shared" si="38"/>
        <v>0</v>
      </c>
      <c r="P243" s="45">
        <v>25700</v>
      </c>
      <c r="Q243" s="46">
        <f t="shared" si="39"/>
        <v>0</v>
      </c>
      <c r="R243" s="54" t="str">
        <f t="shared" si="40"/>
        <v/>
      </c>
      <c r="S243" s="55" t="str">
        <f t="shared" si="41"/>
        <v/>
      </c>
      <c r="T243" s="55" t="str">
        <f t="shared" si="42"/>
        <v/>
      </c>
      <c r="U243" s="56" t="str">
        <f t="shared" si="43"/>
        <v/>
      </c>
      <c r="V243" s="7"/>
      <c r="W243" s="8"/>
      <c r="X243" s="57" t="str">
        <f t="shared" si="44"/>
        <v/>
      </c>
      <c r="Y243" s="7"/>
      <c r="Z243" s="58" t="str">
        <f t="shared" si="45"/>
        <v/>
      </c>
      <c r="AA243" s="58">
        <f t="shared" si="46"/>
        <v>12</v>
      </c>
    </row>
    <row r="244" spans="1:27" ht="39" customHeight="1">
      <c r="A244" s="2"/>
      <c r="B244" s="74">
        <v>237</v>
      </c>
      <c r="C244" s="60"/>
      <c r="D244" s="11"/>
      <c r="E244" s="10"/>
      <c r="F244" s="11"/>
      <c r="G244" s="11"/>
      <c r="H244" s="61"/>
      <c r="I244" s="11"/>
      <c r="J244" s="38" t="b">
        <f t="shared" si="47"/>
        <v>0</v>
      </c>
      <c r="K244" s="67"/>
      <c r="L244" s="42" t="str">
        <f t="shared" si="36"/>
        <v/>
      </c>
      <c r="M244" s="41" t="str">
        <f t="shared" si="37"/>
        <v/>
      </c>
      <c r="N244" s="13"/>
      <c r="O244" s="45">
        <f t="shared" si="38"/>
        <v>0</v>
      </c>
      <c r="P244" s="45">
        <v>25700</v>
      </c>
      <c r="Q244" s="46">
        <f t="shared" si="39"/>
        <v>0</v>
      </c>
      <c r="R244" s="54" t="str">
        <f t="shared" si="40"/>
        <v/>
      </c>
      <c r="S244" s="55" t="str">
        <f t="shared" si="41"/>
        <v/>
      </c>
      <c r="T244" s="55" t="str">
        <f t="shared" si="42"/>
        <v/>
      </c>
      <c r="U244" s="56" t="str">
        <f t="shared" si="43"/>
        <v/>
      </c>
      <c r="V244" s="7"/>
      <c r="W244" s="8"/>
      <c r="X244" s="57" t="str">
        <f t="shared" si="44"/>
        <v/>
      </c>
      <c r="Y244" s="7"/>
      <c r="Z244" s="58" t="str">
        <f t="shared" si="45"/>
        <v/>
      </c>
      <c r="AA244" s="58">
        <f t="shared" si="46"/>
        <v>12</v>
      </c>
    </row>
    <row r="245" spans="1:27" ht="39" customHeight="1">
      <c r="A245" s="2"/>
      <c r="B245" s="74">
        <v>238</v>
      </c>
      <c r="C245" s="60"/>
      <c r="D245" s="11"/>
      <c r="E245" s="10"/>
      <c r="F245" s="11"/>
      <c r="G245" s="11"/>
      <c r="H245" s="61"/>
      <c r="I245" s="11"/>
      <c r="J245" s="38" t="b">
        <f t="shared" si="47"/>
        <v>0</v>
      </c>
      <c r="K245" s="67"/>
      <c r="L245" s="42" t="str">
        <f t="shared" si="36"/>
        <v/>
      </c>
      <c r="M245" s="41" t="str">
        <f t="shared" si="37"/>
        <v/>
      </c>
      <c r="N245" s="13"/>
      <c r="O245" s="45">
        <f t="shared" si="38"/>
        <v>0</v>
      </c>
      <c r="P245" s="45">
        <v>25700</v>
      </c>
      <c r="Q245" s="46">
        <f t="shared" si="39"/>
        <v>0</v>
      </c>
      <c r="R245" s="54" t="str">
        <f t="shared" si="40"/>
        <v/>
      </c>
      <c r="S245" s="55" t="str">
        <f t="shared" si="41"/>
        <v/>
      </c>
      <c r="T245" s="55" t="str">
        <f t="shared" si="42"/>
        <v/>
      </c>
      <c r="U245" s="56" t="str">
        <f t="shared" si="43"/>
        <v/>
      </c>
      <c r="V245" s="7"/>
      <c r="W245" s="8"/>
      <c r="X245" s="57" t="str">
        <f t="shared" si="44"/>
        <v/>
      </c>
      <c r="Y245" s="7"/>
      <c r="Z245" s="58" t="str">
        <f t="shared" si="45"/>
        <v/>
      </c>
      <c r="AA245" s="58">
        <f t="shared" si="46"/>
        <v>12</v>
      </c>
    </row>
    <row r="246" spans="1:27" ht="39" customHeight="1">
      <c r="A246" s="2"/>
      <c r="B246" s="74">
        <v>239</v>
      </c>
      <c r="C246" s="60"/>
      <c r="D246" s="11"/>
      <c r="E246" s="10"/>
      <c r="F246" s="11"/>
      <c r="G246" s="11"/>
      <c r="H246" s="61"/>
      <c r="I246" s="11"/>
      <c r="J246" s="38" t="b">
        <f t="shared" si="47"/>
        <v>0</v>
      </c>
      <c r="K246" s="67"/>
      <c r="L246" s="42" t="str">
        <f t="shared" si="36"/>
        <v/>
      </c>
      <c r="M246" s="41" t="str">
        <f t="shared" si="37"/>
        <v/>
      </c>
      <c r="N246" s="13"/>
      <c r="O246" s="45">
        <f t="shared" si="38"/>
        <v>0</v>
      </c>
      <c r="P246" s="45">
        <v>25700</v>
      </c>
      <c r="Q246" s="46">
        <f t="shared" si="39"/>
        <v>0</v>
      </c>
      <c r="R246" s="54" t="str">
        <f t="shared" si="40"/>
        <v/>
      </c>
      <c r="S246" s="55" t="str">
        <f t="shared" si="41"/>
        <v/>
      </c>
      <c r="T246" s="55" t="str">
        <f t="shared" si="42"/>
        <v/>
      </c>
      <c r="U246" s="56" t="str">
        <f t="shared" si="43"/>
        <v/>
      </c>
      <c r="V246" s="7"/>
      <c r="W246" s="8"/>
      <c r="X246" s="57" t="str">
        <f t="shared" si="44"/>
        <v/>
      </c>
      <c r="Y246" s="7"/>
      <c r="Z246" s="58" t="str">
        <f t="shared" si="45"/>
        <v/>
      </c>
      <c r="AA246" s="58">
        <f t="shared" si="46"/>
        <v>12</v>
      </c>
    </row>
    <row r="247" spans="1:27" ht="39" customHeight="1">
      <c r="A247" s="2"/>
      <c r="B247" s="74">
        <v>240</v>
      </c>
      <c r="C247" s="60"/>
      <c r="D247" s="11"/>
      <c r="E247" s="10"/>
      <c r="F247" s="11"/>
      <c r="G247" s="11"/>
      <c r="H247" s="61"/>
      <c r="I247" s="11"/>
      <c r="J247" s="38" t="b">
        <f t="shared" si="47"/>
        <v>0</v>
      </c>
      <c r="K247" s="67"/>
      <c r="L247" s="42" t="str">
        <f t="shared" si="36"/>
        <v/>
      </c>
      <c r="M247" s="41" t="str">
        <f t="shared" si="37"/>
        <v/>
      </c>
      <c r="N247" s="13"/>
      <c r="O247" s="45">
        <f t="shared" si="38"/>
        <v>0</v>
      </c>
      <c r="P247" s="45">
        <v>25700</v>
      </c>
      <c r="Q247" s="46">
        <f t="shared" si="39"/>
        <v>0</v>
      </c>
      <c r="R247" s="54" t="str">
        <f t="shared" si="40"/>
        <v/>
      </c>
      <c r="S247" s="55" t="str">
        <f t="shared" si="41"/>
        <v/>
      </c>
      <c r="T247" s="55" t="str">
        <f t="shared" si="42"/>
        <v/>
      </c>
      <c r="U247" s="56" t="str">
        <f t="shared" si="43"/>
        <v/>
      </c>
      <c r="V247" s="7"/>
      <c r="W247" s="8"/>
      <c r="X247" s="57" t="str">
        <f t="shared" si="44"/>
        <v/>
      </c>
      <c r="Y247" s="7"/>
      <c r="Z247" s="58" t="str">
        <f t="shared" si="45"/>
        <v/>
      </c>
      <c r="AA247" s="58">
        <f t="shared" si="46"/>
        <v>12</v>
      </c>
    </row>
    <row r="248" spans="1:27" ht="39" customHeight="1">
      <c r="A248" s="2"/>
      <c r="B248" s="74">
        <v>241</v>
      </c>
      <c r="C248" s="60"/>
      <c r="D248" s="11"/>
      <c r="E248" s="10"/>
      <c r="F248" s="11"/>
      <c r="G248" s="11"/>
      <c r="H248" s="61"/>
      <c r="I248" s="11"/>
      <c r="J248" s="38" t="b">
        <f t="shared" si="47"/>
        <v>0</v>
      </c>
      <c r="K248" s="67"/>
      <c r="L248" s="42" t="str">
        <f t="shared" si="36"/>
        <v/>
      </c>
      <c r="M248" s="41" t="str">
        <f t="shared" si="37"/>
        <v/>
      </c>
      <c r="N248" s="13"/>
      <c r="O248" s="45">
        <f t="shared" si="38"/>
        <v>0</v>
      </c>
      <c r="P248" s="45">
        <v>25700</v>
      </c>
      <c r="Q248" s="46">
        <f t="shared" si="39"/>
        <v>0</v>
      </c>
      <c r="R248" s="54" t="str">
        <f t="shared" si="40"/>
        <v/>
      </c>
      <c r="S248" s="55" t="str">
        <f t="shared" si="41"/>
        <v/>
      </c>
      <c r="T248" s="55" t="str">
        <f t="shared" si="42"/>
        <v/>
      </c>
      <c r="U248" s="56" t="str">
        <f t="shared" si="43"/>
        <v/>
      </c>
      <c r="V248" s="7"/>
      <c r="W248" s="8"/>
      <c r="X248" s="57" t="str">
        <f t="shared" si="44"/>
        <v/>
      </c>
      <c r="Y248" s="7"/>
      <c r="Z248" s="58" t="str">
        <f t="shared" si="45"/>
        <v/>
      </c>
      <c r="AA248" s="58">
        <f t="shared" si="46"/>
        <v>12</v>
      </c>
    </row>
    <row r="249" spans="1:27" ht="39" customHeight="1">
      <c r="A249" s="2"/>
      <c r="B249" s="74">
        <v>242</v>
      </c>
      <c r="C249" s="60"/>
      <c r="D249" s="11"/>
      <c r="E249" s="10"/>
      <c r="F249" s="11"/>
      <c r="G249" s="11"/>
      <c r="H249" s="61"/>
      <c r="I249" s="11"/>
      <c r="J249" s="38" t="b">
        <f t="shared" si="47"/>
        <v>0</v>
      </c>
      <c r="K249" s="67"/>
      <c r="L249" s="42" t="str">
        <f t="shared" si="36"/>
        <v/>
      </c>
      <c r="M249" s="41" t="str">
        <f t="shared" si="37"/>
        <v/>
      </c>
      <c r="N249" s="13"/>
      <c r="O249" s="45">
        <f t="shared" si="38"/>
        <v>0</v>
      </c>
      <c r="P249" s="45">
        <v>25700</v>
      </c>
      <c r="Q249" s="46">
        <f t="shared" si="39"/>
        <v>0</v>
      </c>
      <c r="R249" s="54" t="str">
        <f t="shared" si="40"/>
        <v/>
      </c>
      <c r="S249" s="55" t="str">
        <f t="shared" si="41"/>
        <v/>
      </c>
      <c r="T249" s="55" t="str">
        <f t="shared" si="42"/>
        <v/>
      </c>
      <c r="U249" s="56" t="str">
        <f t="shared" si="43"/>
        <v/>
      </c>
      <c r="V249" s="7"/>
      <c r="W249" s="8"/>
      <c r="X249" s="57" t="str">
        <f t="shared" si="44"/>
        <v/>
      </c>
      <c r="Y249" s="7"/>
      <c r="Z249" s="58" t="str">
        <f t="shared" si="45"/>
        <v/>
      </c>
      <c r="AA249" s="58">
        <f t="shared" si="46"/>
        <v>12</v>
      </c>
    </row>
    <row r="250" spans="1:27" ht="39" customHeight="1">
      <c r="A250" s="2"/>
      <c r="B250" s="74">
        <v>243</v>
      </c>
      <c r="C250" s="60"/>
      <c r="D250" s="11"/>
      <c r="E250" s="10"/>
      <c r="F250" s="11"/>
      <c r="G250" s="11"/>
      <c r="H250" s="61"/>
      <c r="I250" s="11"/>
      <c r="J250" s="38" t="b">
        <f t="shared" si="47"/>
        <v>0</v>
      </c>
      <c r="K250" s="67"/>
      <c r="L250" s="42" t="str">
        <f t="shared" si="36"/>
        <v/>
      </c>
      <c r="M250" s="41" t="str">
        <f t="shared" si="37"/>
        <v/>
      </c>
      <c r="N250" s="13"/>
      <c r="O250" s="45">
        <f t="shared" si="38"/>
        <v>0</v>
      </c>
      <c r="P250" s="45">
        <v>25700</v>
      </c>
      <c r="Q250" s="46">
        <f t="shared" si="39"/>
        <v>0</v>
      </c>
      <c r="R250" s="54" t="str">
        <f t="shared" si="40"/>
        <v/>
      </c>
      <c r="S250" s="55" t="str">
        <f t="shared" si="41"/>
        <v/>
      </c>
      <c r="T250" s="55" t="str">
        <f t="shared" si="42"/>
        <v/>
      </c>
      <c r="U250" s="56" t="str">
        <f t="shared" si="43"/>
        <v/>
      </c>
      <c r="V250" s="7"/>
      <c r="W250" s="8"/>
      <c r="X250" s="57" t="str">
        <f t="shared" si="44"/>
        <v/>
      </c>
      <c r="Y250" s="7"/>
      <c r="Z250" s="58" t="str">
        <f t="shared" si="45"/>
        <v/>
      </c>
      <c r="AA250" s="58">
        <f t="shared" si="46"/>
        <v>12</v>
      </c>
    </row>
    <row r="251" spans="1:27" ht="39" customHeight="1">
      <c r="A251" s="2"/>
      <c r="B251" s="74">
        <v>244</v>
      </c>
      <c r="C251" s="60"/>
      <c r="D251" s="11"/>
      <c r="E251" s="10"/>
      <c r="F251" s="11"/>
      <c r="G251" s="11"/>
      <c r="H251" s="61"/>
      <c r="I251" s="11"/>
      <c r="J251" s="38" t="b">
        <f t="shared" si="47"/>
        <v>0</v>
      </c>
      <c r="K251" s="67"/>
      <c r="L251" s="42" t="str">
        <f t="shared" si="36"/>
        <v/>
      </c>
      <c r="M251" s="41" t="str">
        <f t="shared" si="37"/>
        <v/>
      </c>
      <c r="N251" s="13"/>
      <c r="O251" s="45">
        <f t="shared" si="38"/>
        <v>0</v>
      </c>
      <c r="P251" s="45">
        <v>25700</v>
      </c>
      <c r="Q251" s="46">
        <f t="shared" si="39"/>
        <v>0</v>
      </c>
      <c r="R251" s="54" t="str">
        <f t="shared" si="40"/>
        <v/>
      </c>
      <c r="S251" s="55" t="str">
        <f t="shared" si="41"/>
        <v/>
      </c>
      <c r="T251" s="55" t="str">
        <f t="shared" si="42"/>
        <v/>
      </c>
      <c r="U251" s="56" t="str">
        <f t="shared" si="43"/>
        <v/>
      </c>
      <c r="V251" s="7"/>
      <c r="W251" s="8"/>
      <c r="X251" s="57" t="str">
        <f t="shared" si="44"/>
        <v/>
      </c>
      <c r="Y251" s="7"/>
      <c r="Z251" s="58" t="str">
        <f t="shared" si="45"/>
        <v/>
      </c>
      <c r="AA251" s="58">
        <f t="shared" si="46"/>
        <v>12</v>
      </c>
    </row>
    <row r="252" spans="1:27" ht="39" customHeight="1">
      <c r="A252" s="2"/>
      <c r="B252" s="74">
        <v>245</v>
      </c>
      <c r="C252" s="60"/>
      <c r="D252" s="11"/>
      <c r="E252" s="10"/>
      <c r="F252" s="11"/>
      <c r="G252" s="11"/>
      <c r="H252" s="61"/>
      <c r="I252" s="11"/>
      <c r="J252" s="38" t="b">
        <f t="shared" si="47"/>
        <v>0</v>
      </c>
      <c r="K252" s="67"/>
      <c r="L252" s="42" t="str">
        <f t="shared" si="36"/>
        <v/>
      </c>
      <c r="M252" s="41" t="str">
        <f t="shared" si="37"/>
        <v/>
      </c>
      <c r="N252" s="13"/>
      <c r="O252" s="45">
        <f t="shared" si="38"/>
        <v>0</v>
      </c>
      <c r="P252" s="45">
        <v>25700</v>
      </c>
      <c r="Q252" s="46">
        <f t="shared" si="39"/>
        <v>0</v>
      </c>
      <c r="R252" s="54" t="str">
        <f t="shared" si="40"/>
        <v/>
      </c>
      <c r="S252" s="55" t="str">
        <f t="shared" si="41"/>
        <v/>
      </c>
      <c r="T252" s="55" t="str">
        <f t="shared" si="42"/>
        <v/>
      </c>
      <c r="U252" s="56" t="str">
        <f t="shared" si="43"/>
        <v/>
      </c>
      <c r="V252" s="7"/>
      <c r="W252" s="8"/>
      <c r="X252" s="57" t="str">
        <f t="shared" si="44"/>
        <v/>
      </c>
      <c r="Y252" s="7"/>
      <c r="Z252" s="58" t="str">
        <f t="shared" si="45"/>
        <v/>
      </c>
      <c r="AA252" s="58">
        <f t="shared" si="46"/>
        <v>12</v>
      </c>
    </row>
    <row r="253" spans="1:27" ht="39" customHeight="1">
      <c r="A253" s="2"/>
      <c r="B253" s="74">
        <v>246</v>
      </c>
      <c r="C253" s="60"/>
      <c r="D253" s="11"/>
      <c r="E253" s="10"/>
      <c r="F253" s="11"/>
      <c r="G253" s="11"/>
      <c r="H253" s="61"/>
      <c r="I253" s="11"/>
      <c r="J253" s="38" t="b">
        <f t="shared" si="47"/>
        <v>0</v>
      </c>
      <c r="K253" s="67"/>
      <c r="L253" s="42" t="str">
        <f t="shared" si="36"/>
        <v/>
      </c>
      <c r="M253" s="41" t="str">
        <f t="shared" si="37"/>
        <v/>
      </c>
      <c r="N253" s="13"/>
      <c r="O253" s="45">
        <f t="shared" si="38"/>
        <v>0</v>
      </c>
      <c r="P253" s="45">
        <v>25700</v>
      </c>
      <c r="Q253" s="46">
        <f t="shared" si="39"/>
        <v>0</v>
      </c>
      <c r="R253" s="54" t="str">
        <f t="shared" si="40"/>
        <v/>
      </c>
      <c r="S253" s="55" t="str">
        <f t="shared" si="41"/>
        <v/>
      </c>
      <c r="T253" s="55" t="str">
        <f t="shared" si="42"/>
        <v/>
      </c>
      <c r="U253" s="56" t="str">
        <f t="shared" si="43"/>
        <v/>
      </c>
      <c r="V253" s="7"/>
      <c r="W253" s="8"/>
      <c r="X253" s="57" t="str">
        <f t="shared" si="44"/>
        <v/>
      </c>
      <c r="Y253" s="7"/>
      <c r="Z253" s="58" t="str">
        <f t="shared" si="45"/>
        <v/>
      </c>
      <c r="AA253" s="58">
        <f t="shared" si="46"/>
        <v>12</v>
      </c>
    </row>
    <row r="254" spans="1:27" ht="39" customHeight="1">
      <c r="A254" s="2"/>
      <c r="B254" s="74">
        <v>247</v>
      </c>
      <c r="C254" s="60"/>
      <c r="D254" s="11"/>
      <c r="E254" s="10"/>
      <c r="F254" s="11"/>
      <c r="G254" s="11"/>
      <c r="H254" s="61"/>
      <c r="I254" s="11"/>
      <c r="J254" s="38" t="b">
        <f t="shared" si="47"/>
        <v>0</v>
      </c>
      <c r="K254" s="67"/>
      <c r="L254" s="42" t="str">
        <f t="shared" si="36"/>
        <v/>
      </c>
      <c r="M254" s="41" t="str">
        <f t="shared" si="37"/>
        <v/>
      </c>
      <c r="N254" s="13"/>
      <c r="O254" s="45">
        <f t="shared" si="38"/>
        <v>0</v>
      </c>
      <c r="P254" s="45">
        <v>25700</v>
      </c>
      <c r="Q254" s="46">
        <f t="shared" si="39"/>
        <v>0</v>
      </c>
      <c r="R254" s="54" t="str">
        <f t="shared" si="40"/>
        <v/>
      </c>
      <c r="S254" s="55" t="str">
        <f t="shared" si="41"/>
        <v/>
      </c>
      <c r="T254" s="55" t="str">
        <f t="shared" si="42"/>
        <v/>
      </c>
      <c r="U254" s="56" t="str">
        <f t="shared" si="43"/>
        <v/>
      </c>
      <c r="V254" s="7"/>
      <c r="W254" s="8"/>
      <c r="X254" s="57" t="str">
        <f t="shared" si="44"/>
        <v/>
      </c>
      <c r="Y254" s="7"/>
      <c r="Z254" s="58" t="str">
        <f t="shared" si="45"/>
        <v/>
      </c>
      <c r="AA254" s="58">
        <f t="shared" si="46"/>
        <v>12</v>
      </c>
    </row>
    <row r="255" spans="1:27" ht="39" customHeight="1">
      <c r="A255" s="2"/>
      <c r="B255" s="74">
        <v>248</v>
      </c>
      <c r="C255" s="60"/>
      <c r="D255" s="11"/>
      <c r="E255" s="10"/>
      <c r="F255" s="11"/>
      <c r="G255" s="11"/>
      <c r="H255" s="61"/>
      <c r="I255" s="11"/>
      <c r="J255" s="38" t="b">
        <f t="shared" si="47"/>
        <v>0</v>
      </c>
      <c r="K255" s="67"/>
      <c r="L255" s="42" t="str">
        <f t="shared" si="36"/>
        <v/>
      </c>
      <c r="M255" s="41" t="str">
        <f t="shared" si="37"/>
        <v/>
      </c>
      <c r="N255" s="13"/>
      <c r="O255" s="45">
        <f t="shared" si="38"/>
        <v>0</v>
      </c>
      <c r="P255" s="45">
        <v>25700</v>
      </c>
      <c r="Q255" s="46">
        <f t="shared" si="39"/>
        <v>0</v>
      </c>
      <c r="R255" s="54" t="str">
        <f t="shared" si="40"/>
        <v/>
      </c>
      <c r="S255" s="55" t="str">
        <f t="shared" si="41"/>
        <v/>
      </c>
      <c r="T255" s="55" t="str">
        <f t="shared" si="42"/>
        <v/>
      </c>
      <c r="U255" s="56" t="str">
        <f t="shared" si="43"/>
        <v/>
      </c>
      <c r="V255" s="7"/>
      <c r="W255" s="8"/>
      <c r="X255" s="57" t="str">
        <f t="shared" si="44"/>
        <v/>
      </c>
      <c r="Y255" s="7"/>
      <c r="Z255" s="58" t="str">
        <f t="shared" si="45"/>
        <v/>
      </c>
      <c r="AA255" s="58">
        <f t="shared" si="46"/>
        <v>12</v>
      </c>
    </row>
    <row r="256" spans="1:27" ht="39" customHeight="1">
      <c r="A256" s="2"/>
      <c r="B256" s="74">
        <v>249</v>
      </c>
      <c r="C256" s="60"/>
      <c r="D256" s="11"/>
      <c r="E256" s="10"/>
      <c r="F256" s="11"/>
      <c r="G256" s="11"/>
      <c r="H256" s="61"/>
      <c r="I256" s="11"/>
      <c r="J256" s="38" t="b">
        <f t="shared" si="47"/>
        <v>0</v>
      </c>
      <c r="K256" s="67"/>
      <c r="L256" s="42" t="str">
        <f t="shared" si="36"/>
        <v/>
      </c>
      <c r="M256" s="41" t="str">
        <f t="shared" si="37"/>
        <v/>
      </c>
      <c r="N256" s="13"/>
      <c r="O256" s="45">
        <f t="shared" si="38"/>
        <v>0</v>
      </c>
      <c r="P256" s="45">
        <v>25700</v>
      </c>
      <c r="Q256" s="46">
        <f t="shared" si="39"/>
        <v>0</v>
      </c>
      <c r="R256" s="54" t="str">
        <f t="shared" si="40"/>
        <v/>
      </c>
      <c r="S256" s="55" t="str">
        <f t="shared" si="41"/>
        <v/>
      </c>
      <c r="T256" s="55" t="str">
        <f t="shared" si="42"/>
        <v/>
      </c>
      <c r="U256" s="56" t="str">
        <f t="shared" si="43"/>
        <v/>
      </c>
      <c r="V256" s="7"/>
      <c r="W256" s="8"/>
      <c r="X256" s="57" t="str">
        <f t="shared" si="44"/>
        <v/>
      </c>
      <c r="Y256" s="7"/>
      <c r="Z256" s="58" t="str">
        <f t="shared" si="45"/>
        <v/>
      </c>
      <c r="AA256" s="58">
        <f t="shared" si="46"/>
        <v>12</v>
      </c>
    </row>
    <row r="257" spans="1:27" ht="39" customHeight="1">
      <c r="A257" s="2"/>
      <c r="B257" s="74">
        <v>250</v>
      </c>
      <c r="C257" s="60"/>
      <c r="D257" s="11"/>
      <c r="E257" s="10"/>
      <c r="F257" s="11"/>
      <c r="G257" s="11"/>
      <c r="H257" s="61"/>
      <c r="I257" s="11"/>
      <c r="J257" s="38" t="b">
        <f t="shared" si="47"/>
        <v>0</v>
      </c>
      <c r="K257" s="67"/>
      <c r="L257" s="42" t="str">
        <f t="shared" si="36"/>
        <v/>
      </c>
      <c r="M257" s="41" t="str">
        <f t="shared" si="37"/>
        <v/>
      </c>
      <c r="N257" s="13"/>
      <c r="O257" s="45">
        <f t="shared" si="38"/>
        <v>0</v>
      </c>
      <c r="P257" s="45">
        <v>25700</v>
      </c>
      <c r="Q257" s="46">
        <f t="shared" si="39"/>
        <v>0</v>
      </c>
      <c r="R257" s="54" t="str">
        <f t="shared" si="40"/>
        <v/>
      </c>
      <c r="S257" s="55" t="str">
        <f t="shared" si="41"/>
        <v/>
      </c>
      <c r="T257" s="55" t="str">
        <f t="shared" si="42"/>
        <v/>
      </c>
      <c r="U257" s="56" t="str">
        <f t="shared" si="43"/>
        <v/>
      </c>
      <c r="V257" s="7"/>
      <c r="W257" s="8"/>
      <c r="X257" s="57" t="str">
        <f t="shared" si="44"/>
        <v/>
      </c>
      <c r="Y257" s="7"/>
      <c r="Z257" s="58" t="str">
        <f t="shared" si="45"/>
        <v/>
      </c>
      <c r="AA257" s="58">
        <f t="shared" si="46"/>
        <v>12</v>
      </c>
    </row>
    <row r="258" spans="1:27" ht="39" customHeight="1">
      <c r="A258" s="2"/>
      <c r="B258" s="74">
        <v>251</v>
      </c>
      <c r="C258" s="60"/>
      <c r="D258" s="11"/>
      <c r="E258" s="10"/>
      <c r="F258" s="11"/>
      <c r="G258" s="11"/>
      <c r="H258" s="61"/>
      <c r="I258" s="11"/>
      <c r="J258" s="38" t="b">
        <f t="shared" si="47"/>
        <v>0</v>
      </c>
      <c r="K258" s="67"/>
      <c r="L258" s="42" t="str">
        <f t="shared" si="36"/>
        <v/>
      </c>
      <c r="M258" s="41" t="str">
        <f t="shared" si="37"/>
        <v/>
      </c>
      <c r="N258" s="13"/>
      <c r="O258" s="45">
        <f t="shared" si="38"/>
        <v>0</v>
      </c>
      <c r="P258" s="45">
        <v>25700</v>
      </c>
      <c r="Q258" s="46">
        <f t="shared" si="39"/>
        <v>0</v>
      </c>
      <c r="R258" s="54" t="str">
        <f t="shared" si="40"/>
        <v/>
      </c>
      <c r="S258" s="55" t="str">
        <f t="shared" si="41"/>
        <v/>
      </c>
      <c r="T258" s="55" t="str">
        <f t="shared" si="42"/>
        <v/>
      </c>
      <c r="U258" s="56" t="str">
        <f t="shared" si="43"/>
        <v/>
      </c>
      <c r="V258" s="7"/>
      <c r="W258" s="8"/>
      <c r="X258" s="57" t="str">
        <f t="shared" si="44"/>
        <v/>
      </c>
      <c r="Y258" s="7"/>
      <c r="Z258" s="58" t="str">
        <f t="shared" si="45"/>
        <v/>
      </c>
      <c r="AA258" s="58">
        <f t="shared" si="46"/>
        <v>12</v>
      </c>
    </row>
    <row r="259" spans="1:27" ht="39" customHeight="1">
      <c r="A259" s="2"/>
      <c r="B259" s="74">
        <v>252</v>
      </c>
      <c r="C259" s="60"/>
      <c r="D259" s="11"/>
      <c r="E259" s="10"/>
      <c r="F259" s="11"/>
      <c r="G259" s="11"/>
      <c r="H259" s="61"/>
      <c r="I259" s="11"/>
      <c r="J259" s="38" t="b">
        <f t="shared" si="47"/>
        <v>0</v>
      </c>
      <c r="K259" s="67"/>
      <c r="L259" s="42" t="str">
        <f t="shared" si="36"/>
        <v/>
      </c>
      <c r="M259" s="41" t="str">
        <f t="shared" si="37"/>
        <v/>
      </c>
      <c r="N259" s="13"/>
      <c r="O259" s="45">
        <f t="shared" si="38"/>
        <v>0</v>
      </c>
      <c r="P259" s="45">
        <v>25700</v>
      </c>
      <c r="Q259" s="46">
        <f t="shared" si="39"/>
        <v>0</v>
      </c>
      <c r="R259" s="54" t="str">
        <f t="shared" si="40"/>
        <v/>
      </c>
      <c r="S259" s="55" t="str">
        <f t="shared" si="41"/>
        <v/>
      </c>
      <c r="T259" s="55" t="str">
        <f t="shared" si="42"/>
        <v/>
      </c>
      <c r="U259" s="56" t="str">
        <f t="shared" si="43"/>
        <v/>
      </c>
      <c r="V259" s="7"/>
      <c r="W259" s="8"/>
      <c r="X259" s="57" t="str">
        <f t="shared" si="44"/>
        <v/>
      </c>
      <c r="Y259" s="7"/>
      <c r="Z259" s="58" t="str">
        <f t="shared" si="45"/>
        <v/>
      </c>
      <c r="AA259" s="58">
        <f t="shared" si="46"/>
        <v>12</v>
      </c>
    </row>
    <row r="260" spans="1:27" s="100" customFormat="1" ht="39" customHeight="1">
      <c r="A260" s="3"/>
      <c r="B260" s="74">
        <v>253</v>
      </c>
      <c r="C260" s="60"/>
      <c r="D260" s="11"/>
      <c r="E260" s="10"/>
      <c r="F260" s="11"/>
      <c r="G260" s="11"/>
      <c r="H260" s="61"/>
      <c r="I260" s="11"/>
      <c r="J260" s="38" t="b">
        <f t="shared" si="47"/>
        <v>0</v>
      </c>
      <c r="K260" s="67"/>
      <c r="L260" s="42" t="str">
        <f t="shared" si="36"/>
        <v/>
      </c>
      <c r="M260" s="41" t="str">
        <f t="shared" si="37"/>
        <v/>
      </c>
      <c r="N260" s="13"/>
      <c r="O260" s="45">
        <f t="shared" si="38"/>
        <v>0</v>
      </c>
      <c r="P260" s="45">
        <v>25700</v>
      </c>
      <c r="Q260" s="46">
        <f t="shared" si="39"/>
        <v>0</v>
      </c>
      <c r="R260" s="54" t="str">
        <f t="shared" si="40"/>
        <v/>
      </c>
      <c r="S260" s="55" t="str">
        <f t="shared" si="41"/>
        <v/>
      </c>
      <c r="T260" s="55" t="str">
        <f t="shared" si="42"/>
        <v/>
      </c>
      <c r="U260" s="56" t="str">
        <f t="shared" si="43"/>
        <v/>
      </c>
      <c r="V260" s="7"/>
      <c r="W260" s="8"/>
      <c r="X260" s="57" t="str">
        <f t="shared" si="44"/>
        <v/>
      </c>
      <c r="Y260" s="7"/>
      <c r="Z260" s="58" t="str">
        <f t="shared" si="45"/>
        <v/>
      </c>
      <c r="AA260" s="58">
        <f t="shared" si="46"/>
        <v>12</v>
      </c>
    </row>
    <row r="261" spans="1:27" s="100" customFormat="1" ht="39" customHeight="1">
      <c r="A261" s="3"/>
      <c r="B261" s="74">
        <v>254</v>
      </c>
      <c r="C261" s="60"/>
      <c r="D261" s="11"/>
      <c r="E261" s="10"/>
      <c r="F261" s="11"/>
      <c r="G261" s="11"/>
      <c r="H261" s="61"/>
      <c r="I261" s="11"/>
      <c r="J261" s="38" t="b">
        <f t="shared" si="47"/>
        <v>0</v>
      </c>
      <c r="K261" s="67"/>
      <c r="L261" s="42" t="str">
        <f t="shared" si="36"/>
        <v/>
      </c>
      <c r="M261" s="41" t="str">
        <f t="shared" si="37"/>
        <v/>
      </c>
      <c r="N261" s="13"/>
      <c r="O261" s="45">
        <f t="shared" si="38"/>
        <v>0</v>
      </c>
      <c r="P261" s="45">
        <v>25700</v>
      </c>
      <c r="Q261" s="46">
        <f t="shared" si="39"/>
        <v>0</v>
      </c>
      <c r="R261" s="54" t="str">
        <f t="shared" si="40"/>
        <v/>
      </c>
      <c r="S261" s="55" t="str">
        <f t="shared" si="41"/>
        <v/>
      </c>
      <c r="T261" s="55" t="str">
        <f t="shared" si="42"/>
        <v/>
      </c>
      <c r="U261" s="56" t="str">
        <f t="shared" si="43"/>
        <v/>
      </c>
      <c r="V261" s="7"/>
      <c r="W261" s="8"/>
      <c r="X261" s="57" t="str">
        <f t="shared" si="44"/>
        <v/>
      </c>
      <c r="Y261" s="7"/>
      <c r="Z261" s="58" t="str">
        <f t="shared" si="45"/>
        <v/>
      </c>
      <c r="AA261" s="58">
        <f t="shared" si="46"/>
        <v>12</v>
      </c>
    </row>
    <row r="262" spans="1:27" s="100" customFormat="1" ht="39" customHeight="1">
      <c r="A262" s="3"/>
      <c r="B262" s="74">
        <v>255</v>
      </c>
      <c r="C262" s="60"/>
      <c r="D262" s="11"/>
      <c r="E262" s="10"/>
      <c r="F262" s="11"/>
      <c r="G262" s="11"/>
      <c r="H262" s="61"/>
      <c r="I262" s="11"/>
      <c r="J262" s="38" t="b">
        <f t="shared" si="47"/>
        <v>0</v>
      </c>
      <c r="K262" s="67"/>
      <c r="L262" s="42" t="str">
        <f t="shared" si="36"/>
        <v/>
      </c>
      <c r="M262" s="41" t="str">
        <f t="shared" si="37"/>
        <v/>
      </c>
      <c r="N262" s="13"/>
      <c r="O262" s="45">
        <f t="shared" si="38"/>
        <v>0</v>
      </c>
      <c r="P262" s="45">
        <v>25700</v>
      </c>
      <c r="Q262" s="46">
        <f t="shared" si="39"/>
        <v>0</v>
      </c>
      <c r="R262" s="54" t="str">
        <f t="shared" si="40"/>
        <v/>
      </c>
      <c r="S262" s="55" t="str">
        <f t="shared" si="41"/>
        <v/>
      </c>
      <c r="T262" s="55" t="str">
        <f t="shared" si="42"/>
        <v/>
      </c>
      <c r="U262" s="56" t="str">
        <f t="shared" si="43"/>
        <v/>
      </c>
      <c r="V262" s="7"/>
      <c r="W262" s="8"/>
      <c r="X262" s="57" t="str">
        <f t="shared" si="44"/>
        <v/>
      </c>
      <c r="Y262" s="7"/>
      <c r="Z262" s="58" t="str">
        <f t="shared" si="45"/>
        <v/>
      </c>
      <c r="AA262" s="58">
        <f t="shared" si="46"/>
        <v>12</v>
      </c>
    </row>
    <row r="263" spans="1:27" s="100" customFormat="1" ht="39" customHeight="1">
      <c r="A263" s="3"/>
      <c r="B263" s="74">
        <v>256</v>
      </c>
      <c r="C263" s="60"/>
      <c r="D263" s="11"/>
      <c r="E263" s="10"/>
      <c r="F263" s="11"/>
      <c r="G263" s="11"/>
      <c r="H263" s="61"/>
      <c r="I263" s="11"/>
      <c r="J263" s="38" t="b">
        <f t="shared" si="47"/>
        <v>0</v>
      </c>
      <c r="K263" s="67"/>
      <c r="L263" s="42" t="str">
        <f t="shared" si="36"/>
        <v/>
      </c>
      <c r="M263" s="41" t="str">
        <f t="shared" si="37"/>
        <v/>
      </c>
      <c r="N263" s="13"/>
      <c r="O263" s="45">
        <f t="shared" si="38"/>
        <v>0</v>
      </c>
      <c r="P263" s="45">
        <v>25700</v>
      </c>
      <c r="Q263" s="46">
        <f t="shared" si="39"/>
        <v>0</v>
      </c>
      <c r="R263" s="54" t="str">
        <f t="shared" si="40"/>
        <v/>
      </c>
      <c r="S263" s="55" t="str">
        <f t="shared" si="41"/>
        <v/>
      </c>
      <c r="T263" s="55" t="str">
        <f t="shared" si="42"/>
        <v/>
      </c>
      <c r="U263" s="56" t="str">
        <f t="shared" si="43"/>
        <v/>
      </c>
      <c r="V263" s="7"/>
      <c r="W263" s="8"/>
      <c r="X263" s="57" t="str">
        <f t="shared" si="44"/>
        <v/>
      </c>
      <c r="Y263" s="7"/>
      <c r="Z263" s="58" t="str">
        <f t="shared" si="45"/>
        <v/>
      </c>
      <c r="AA263" s="58">
        <f t="shared" si="46"/>
        <v>12</v>
      </c>
    </row>
    <row r="264" spans="1:27" s="100" customFormat="1" ht="39" customHeight="1">
      <c r="A264" s="3"/>
      <c r="B264" s="74">
        <v>257</v>
      </c>
      <c r="C264" s="60"/>
      <c r="D264" s="11"/>
      <c r="E264" s="10"/>
      <c r="F264" s="11"/>
      <c r="G264" s="11"/>
      <c r="H264" s="61"/>
      <c r="I264" s="11"/>
      <c r="J264" s="38" t="b">
        <f t="shared" si="47"/>
        <v>0</v>
      </c>
      <c r="K264" s="67"/>
      <c r="L264" s="42" t="str">
        <f t="shared" si="36"/>
        <v/>
      </c>
      <c r="M264" s="41" t="str">
        <f t="shared" si="37"/>
        <v/>
      </c>
      <c r="N264" s="13"/>
      <c r="O264" s="45">
        <f t="shared" si="38"/>
        <v>0</v>
      </c>
      <c r="P264" s="45">
        <v>25700</v>
      </c>
      <c r="Q264" s="46">
        <f t="shared" si="39"/>
        <v>0</v>
      </c>
      <c r="R264" s="54" t="str">
        <f t="shared" si="40"/>
        <v/>
      </c>
      <c r="S264" s="55" t="str">
        <f t="shared" si="41"/>
        <v/>
      </c>
      <c r="T264" s="55" t="str">
        <f t="shared" si="42"/>
        <v/>
      </c>
      <c r="U264" s="56" t="str">
        <f t="shared" si="43"/>
        <v/>
      </c>
      <c r="V264" s="7"/>
      <c r="W264" s="8"/>
      <c r="X264" s="57" t="str">
        <f t="shared" si="44"/>
        <v/>
      </c>
      <c r="Y264" s="7"/>
      <c r="Z264" s="58" t="str">
        <f t="shared" si="45"/>
        <v/>
      </c>
      <c r="AA264" s="58">
        <f t="shared" si="46"/>
        <v>12</v>
      </c>
    </row>
    <row r="265" spans="1:27" s="100" customFormat="1" ht="39" customHeight="1">
      <c r="A265" s="3"/>
      <c r="B265" s="74">
        <v>258</v>
      </c>
      <c r="C265" s="60"/>
      <c r="D265" s="11"/>
      <c r="E265" s="10"/>
      <c r="F265" s="11"/>
      <c r="G265" s="11"/>
      <c r="H265" s="61"/>
      <c r="I265" s="11"/>
      <c r="J265" s="38" t="b">
        <f t="shared" si="47"/>
        <v>0</v>
      </c>
      <c r="K265" s="67"/>
      <c r="L265" s="42" t="str">
        <f t="shared" ref="L265:L307" si="48">IF(SUM(T265:U265,X265,Y265:Y265)=0,"",SUM(T265:U265,X265,Y265:Y265))</f>
        <v/>
      </c>
      <c r="M265" s="41" t="str">
        <f t="shared" ref="M265:M307" si="49">IF(L265="","",ROUNDDOWN(K265/L265,0))</f>
        <v/>
      </c>
      <c r="N265" s="13"/>
      <c r="O265" s="45">
        <f t="shared" ref="O265:O307" si="50">SUM(M265:N265)</f>
        <v>0</v>
      </c>
      <c r="P265" s="45">
        <v>25700</v>
      </c>
      <c r="Q265" s="46">
        <f t="shared" ref="Q265:Q307" si="51">IF(J265="対象",IF(O265&gt;P265,P265,O265),0)</f>
        <v>0</v>
      </c>
      <c r="R265" s="54" t="str">
        <f t="shared" ref="R265:R307" si="52">IF(H265="在園",(YEAR($R$3)-YEAR(F265))*12+MONTH($R$3)-MONTH(F265)+1,"")</f>
        <v/>
      </c>
      <c r="S265" s="55" t="str">
        <f t="shared" ref="S265:S307" si="53">IF(R265&gt;12,"",R265)</f>
        <v/>
      </c>
      <c r="T265" s="55" t="str">
        <f t="shared" ref="T265:T307" si="54">IF(H265="在園",IF(R265&gt;12,12,R265),"")</f>
        <v/>
      </c>
      <c r="U265" s="56" t="str">
        <f t="shared" ref="U265:U307" si="55">IF(H265="在園のまま市内へ転入",AA265,"")</f>
        <v/>
      </c>
      <c r="V265" s="7"/>
      <c r="W265" s="8"/>
      <c r="X265" s="57" t="str">
        <f t="shared" ref="X265:X306" si="56">IF(AND(OR(H265="休園",H265="復園"),SUM(V265+W265)&gt;0),SUM(V265+W265),"")</f>
        <v/>
      </c>
      <c r="Y265" s="7"/>
      <c r="Z265" s="58" t="str">
        <f t="shared" ref="Z265:Z307" si="57">IF(H265="在園のまま市内へ転入",(YEAR($R$3)-YEAR(G265))*12+MONTH($R$3)-MONTH(G265)+1,"")</f>
        <v/>
      </c>
      <c r="AA265" s="58">
        <f t="shared" ref="AA265:AA307" si="58">IF(Z265&gt;12,12,Z265)</f>
        <v>12</v>
      </c>
    </row>
    <row r="266" spans="1:27" s="100" customFormat="1" ht="39" customHeight="1">
      <c r="A266" s="3"/>
      <c r="B266" s="74">
        <v>259</v>
      </c>
      <c r="C266" s="60"/>
      <c r="D266" s="11"/>
      <c r="E266" s="10"/>
      <c r="F266" s="11"/>
      <c r="G266" s="11"/>
      <c r="H266" s="61"/>
      <c r="I266" s="11"/>
      <c r="J266" s="38" t="b">
        <f t="shared" ref="J266:J307" si="59">IF(OR(H266="在園",H266="在園のまま市内へ転入",H266="復園",H266="その他1（支給対象）"),"対象",IF(OR(H266="退園",H266="在園のまま市外へ転出",H266="休園",H266="入園キャンセル",H266="その他２（支給対象外）"),"対象外"))</f>
        <v>0</v>
      </c>
      <c r="K266" s="67"/>
      <c r="L266" s="42" t="str">
        <f t="shared" si="48"/>
        <v/>
      </c>
      <c r="M266" s="41" t="str">
        <f t="shared" si="49"/>
        <v/>
      </c>
      <c r="N266" s="13"/>
      <c r="O266" s="45">
        <f t="shared" si="50"/>
        <v>0</v>
      </c>
      <c r="P266" s="45">
        <v>25700</v>
      </c>
      <c r="Q266" s="46">
        <f t="shared" si="51"/>
        <v>0</v>
      </c>
      <c r="R266" s="54" t="str">
        <f t="shared" si="52"/>
        <v/>
      </c>
      <c r="S266" s="55" t="str">
        <f t="shared" si="53"/>
        <v/>
      </c>
      <c r="T266" s="55" t="str">
        <f t="shared" si="54"/>
        <v/>
      </c>
      <c r="U266" s="56" t="str">
        <f t="shared" si="55"/>
        <v/>
      </c>
      <c r="V266" s="7"/>
      <c r="W266" s="8"/>
      <c r="X266" s="57" t="str">
        <f t="shared" si="56"/>
        <v/>
      </c>
      <c r="Y266" s="7"/>
      <c r="Z266" s="58" t="str">
        <f t="shared" si="57"/>
        <v/>
      </c>
      <c r="AA266" s="58">
        <f t="shared" si="58"/>
        <v>12</v>
      </c>
    </row>
    <row r="267" spans="1:27" s="100" customFormat="1" ht="39" customHeight="1">
      <c r="A267" s="3"/>
      <c r="B267" s="74">
        <v>260</v>
      </c>
      <c r="C267" s="60"/>
      <c r="D267" s="11"/>
      <c r="E267" s="10"/>
      <c r="F267" s="11"/>
      <c r="G267" s="11"/>
      <c r="H267" s="61"/>
      <c r="I267" s="11"/>
      <c r="J267" s="38" t="b">
        <f t="shared" si="59"/>
        <v>0</v>
      </c>
      <c r="K267" s="67"/>
      <c r="L267" s="42" t="str">
        <f t="shared" si="48"/>
        <v/>
      </c>
      <c r="M267" s="41" t="str">
        <f t="shared" si="49"/>
        <v/>
      </c>
      <c r="N267" s="13"/>
      <c r="O267" s="45">
        <f t="shared" si="50"/>
        <v>0</v>
      </c>
      <c r="P267" s="45">
        <v>25700</v>
      </c>
      <c r="Q267" s="46">
        <f t="shared" si="51"/>
        <v>0</v>
      </c>
      <c r="R267" s="54" t="str">
        <f t="shared" si="52"/>
        <v/>
      </c>
      <c r="S267" s="55" t="str">
        <f t="shared" si="53"/>
        <v/>
      </c>
      <c r="T267" s="55" t="str">
        <f t="shared" si="54"/>
        <v/>
      </c>
      <c r="U267" s="56" t="str">
        <f t="shared" si="55"/>
        <v/>
      </c>
      <c r="V267" s="7"/>
      <c r="W267" s="8"/>
      <c r="X267" s="57" t="str">
        <f t="shared" si="56"/>
        <v/>
      </c>
      <c r="Y267" s="7"/>
      <c r="Z267" s="58" t="str">
        <f t="shared" si="57"/>
        <v/>
      </c>
      <c r="AA267" s="58">
        <f t="shared" si="58"/>
        <v>12</v>
      </c>
    </row>
    <row r="268" spans="1:27" s="100" customFormat="1" ht="39" customHeight="1">
      <c r="A268" s="3"/>
      <c r="B268" s="74">
        <v>261</v>
      </c>
      <c r="C268" s="60"/>
      <c r="D268" s="11"/>
      <c r="E268" s="10"/>
      <c r="F268" s="11"/>
      <c r="G268" s="11"/>
      <c r="H268" s="61"/>
      <c r="I268" s="11"/>
      <c r="J268" s="38" t="b">
        <f t="shared" si="59"/>
        <v>0</v>
      </c>
      <c r="K268" s="67"/>
      <c r="L268" s="42" t="str">
        <f t="shared" si="48"/>
        <v/>
      </c>
      <c r="M268" s="41" t="str">
        <f t="shared" si="49"/>
        <v/>
      </c>
      <c r="N268" s="13"/>
      <c r="O268" s="45">
        <f t="shared" si="50"/>
        <v>0</v>
      </c>
      <c r="P268" s="45">
        <v>25700</v>
      </c>
      <c r="Q268" s="46">
        <f t="shared" si="51"/>
        <v>0</v>
      </c>
      <c r="R268" s="54" t="str">
        <f t="shared" si="52"/>
        <v/>
      </c>
      <c r="S268" s="55" t="str">
        <f t="shared" si="53"/>
        <v/>
      </c>
      <c r="T268" s="55" t="str">
        <f t="shared" si="54"/>
        <v/>
      </c>
      <c r="U268" s="56" t="str">
        <f t="shared" si="55"/>
        <v/>
      </c>
      <c r="V268" s="7"/>
      <c r="W268" s="8"/>
      <c r="X268" s="57" t="str">
        <f t="shared" si="56"/>
        <v/>
      </c>
      <c r="Y268" s="7"/>
      <c r="Z268" s="58" t="str">
        <f t="shared" si="57"/>
        <v/>
      </c>
      <c r="AA268" s="58">
        <f t="shared" si="58"/>
        <v>12</v>
      </c>
    </row>
    <row r="269" spans="1:27" s="100" customFormat="1" ht="39" customHeight="1">
      <c r="A269" s="3"/>
      <c r="B269" s="74">
        <v>262</v>
      </c>
      <c r="C269" s="60"/>
      <c r="D269" s="11"/>
      <c r="E269" s="10"/>
      <c r="F269" s="11"/>
      <c r="G269" s="11"/>
      <c r="H269" s="61"/>
      <c r="I269" s="11"/>
      <c r="J269" s="38" t="b">
        <f t="shared" si="59"/>
        <v>0</v>
      </c>
      <c r="K269" s="67"/>
      <c r="L269" s="42" t="str">
        <f t="shared" si="48"/>
        <v/>
      </c>
      <c r="M269" s="41" t="str">
        <f t="shared" si="49"/>
        <v/>
      </c>
      <c r="N269" s="13"/>
      <c r="O269" s="45">
        <f t="shared" si="50"/>
        <v>0</v>
      </c>
      <c r="P269" s="45">
        <v>25700</v>
      </c>
      <c r="Q269" s="46">
        <f t="shared" si="51"/>
        <v>0</v>
      </c>
      <c r="R269" s="54" t="str">
        <f t="shared" si="52"/>
        <v/>
      </c>
      <c r="S269" s="55" t="str">
        <f t="shared" si="53"/>
        <v/>
      </c>
      <c r="T269" s="55" t="str">
        <f t="shared" si="54"/>
        <v/>
      </c>
      <c r="U269" s="56" t="str">
        <f t="shared" si="55"/>
        <v/>
      </c>
      <c r="V269" s="7"/>
      <c r="W269" s="8"/>
      <c r="X269" s="57" t="str">
        <f t="shared" si="56"/>
        <v/>
      </c>
      <c r="Y269" s="7"/>
      <c r="Z269" s="58" t="str">
        <f t="shared" si="57"/>
        <v/>
      </c>
      <c r="AA269" s="58">
        <f t="shared" si="58"/>
        <v>12</v>
      </c>
    </row>
    <row r="270" spans="1:27" s="100" customFormat="1" ht="39" customHeight="1">
      <c r="A270" s="3"/>
      <c r="B270" s="74">
        <v>263</v>
      </c>
      <c r="C270" s="60"/>
      <c r="D270" s="11"/>
      <c r="E270" s="10"/>
      <c r="F270" s="11"/>
      <c r="G270" s="11"/>
      <c r="H270" s="61"/>
      <c r="I270" s="11"/>
      <c r="J270" s="38" t="b">
        <f t="shared" si="59"/>
        <v>0</v>
      </c>
      <c r="K270" s="67"/>
      <c r="L270" s="42" t="str">
        <f t="shared" si="48"/>
        <v/>
      </c>
      <c r="M270" s="41" t="str">
        <f t="shared" si="49"/>
        <v/>
      </c>
      <c r="N270" s="13"/>
      <c r="O270" s="45">
        <f t="shared" si="50"/>
        <v>0</v>
      </c>
      <c r="P270" s="45">
        <v>25700</v>
      </c>
      <c r="Q270" s="46">
        <f t="shared" si="51"/>
        <v>0</v>
      </c>
      <c r="R270" s="54" t="str">
        <f t="shared" si="52"/>
        <v/>
      </c>
      <c r="S270" s="55" t="str">
        <f t="shared" si="53"/>
        <v/>
      </c>
      <c r="T270" s="55" t="str">
        <f t="shared" si="54"/>
        <v/>
      </c>
      <c r="U270" s="56" t="str">
        <f t="shared" si="55"/>
        <v/>
      </c>
      <c r="V270" s="7"/>
      <c r="W270" s="8"/>
      <c r="X270" s="57" t="str">
        <f t="shared" si="56"/>
        <v/>
      </c>
      <c r="Y270" s="7"/>
      <c r="Z270" s="58" t="str">
        <f t="shared" si="57"/>
        <v/>
      </c>
      <c r="AA270" s="58">
        <f t="shared" si="58"/>
        <v>12</v>
      </c>
    </row>
    <row r="271" spans="1:27" s="100" customFormat="1" ht="39" customHeight="1">
      <c r="A271" s="3"/>
      <c r="B271" s="74">
        <v>264</v>
      </c>
      <c r="C271" s="60"/>
      <c r="D271" s="11"/>
      <c r="E271" s="10"/>
      <c r="F271" s="11"/>
      <c r="G271" s="11"/>
      <c r="H271" s="61"/>
      <c r="I271" s="11"/>
      <c r="J271" s="38" t="b">
        <f t="shared" si="59"/>
        <v>0</v>
      </c>
      <c r="K271" s="67"/>
      <c r="L271" s="42" t="str">
        <f t="shared" si="48"/>
        <v/>
      </c>
      <c r="M271" s="41" t="str">
        <f t="shared" si="49"/>
        <v/>
      </c>
      <c r="N271" s="13"/>
      <c r="O271" s="45">
        <f t="shared" si="50"/>
        <v>0</v>
      </c>
      <c r="P271" s="45">
        <v>25700</v>
      </c>
      <c r="Q271" s="46">
        <f t="shared" si="51"/>
        <v>0</v>
      </c>
      <c r="R271" s="54" t="str">
        <f t="shared" si="52"/>
        <v/>
      </c>
      <c r="S271" s="55" t="str">
        <f t="shared" si="53"/>
        <v/>
      </c>
      <c r="T271" s="55" t="str">
        <f t="shared" si="54"/>
        <v/>
      </c>
      <c r="U271" s="56" t="str">
        <f t="shared" si="55"/>
        <v/>
      </c>
      <c r="V271" s="7"/>
      <c r="W271" s="8"/>
      <c r="X271" s="57" t="str">
        <f t="shared" si="56"/>
        <v/>
      </c>
      <c r="Y271" s="7"/>
      <c r="Z271" s="58" t="str">
        <f t="shared" si="57"/>
        <v/>
      </c>
      <c r="AA271" s="58">
        <f t="shared" si="58"/>
        <v>12</v>
      </c>
    </row>
    <row r="272" spans="1:27" s="100" customFormat="1" ht="39" customHeight="1">
      <c r="A272" s="3"/>
      <c r="B272" s="74">
        <v>265</v>
      </c>
      <c r="C272" s="60"/>
      <c r="D272" s="11"/>
      <c r="E272" s="10"/>
      <c r="F272" s="11"/>
      <c r="G272" s="11"/>
      <c r="H272" s="61"/>
      <c r="I272" s="11"/>
      <c r="J272" s="38" t="b">
        <f t="shared" si="59"/>
        <v>0</v>
      </c>
      <c r="K272" s="67"/>
      <c r="L272" s="42" t="str">
        <f t="shared" si="48"/>
        <v/>
      </c>
      <c r="M272" s="41" t="str">
        <f t="shared" si="49"/>
        <v/>
      </c>
      <c r="N272" s="13"/>
      <c r="O272" s="45">
        <f t="shared" si="50"/>
        <v>0</v>
      </c>
      <c r="P272" s="45">
        <v>25700</v>
      </c>
      <c r="Q272" s="46">
        <f t="shared" si="51"/>
        <v>0</v>
      </c>
      <c r="R272" s="54" t="str">
        <f t="shared" si="52"/>
        <v/>
      </c>
      <c r="S272" s="55" t="str">
        <f t="shared" si="53"/>
        <v/>
      </c>
      <c r="T272" s="55" t="str">
        <f t="shared" si="54"/>
        <v/>
      </c>
      <c r="U272" s="56" t="str">
        <f t="shared" si="55"/>
        <v/>
      </c>
      <c r="V272" s="7"/>
      <c r="W272" s="8"/>
      <c r="X272" s="57" t="str">
        <f t="shared" si="56"/>
        <v/>
      </c>
      <c r="Y272" s="7"/>
      <c r="Z272" s="58" t="str">
        <f t="shared" si="57"/>
        <v/>
      </c>
      <c r="AA272" s="58">
        <f t="shared" si="58"/>
        <v>12</v>
      </c>
    </row>
    <row r="273" spans="1:27" s="100" customFormat="1" ht="39" customHeight="1">
      <c r="A273" s="3"/>
      <c r="B273" s="74">
        <v>266</v>
      </c>
      <c r="C273" s="60"/>
      <c r="D273" s="11"/>
      <c r="E273" s="10"/>
      <c r="F273" s="11"/>
      <c r="G273" s="11"/>
      <c r="H273" s="61"/>
      <c r="I273" s="11"/>
      <c r="J273" s="38" t="b">
        <f t="shared" si="59"/>
        <v>0</v>
      </c>
      <c r="K273" s="67"/>
      <c r="L273" s="42" t="str">
        <f t="shared" si="48"/>
        <v/>
      </c>
      <c r="M273" s="41" t="str">
        <f t="shared" si="49"/>
        <v/>
      </c>
      <c r="N273" s="13"/>
      <c r="O273" s="45">
        <f t="shared" si="50"/>
        <v>0</v>
      </c>
      <c r="P273" s="45">
        <v>25700</v>
      </c>
      <c r="Q273" s="46">
        <f t="shared" si="51"/>
        <v>0</v>
      </c>
      <c r="R273" s="54" t="str">
        <f t="shared" si="52"/>
        <v/>
      </c>
      <c r="S273" s="55" t="str">
        <f t="shared" si="53"/>
        <v/>
      </c>
      <c r="T273" s="55" t="str">
        <f t="shared" si="54"/>
        <v/>
      </c>
      <c r="U273" s="56" t="str">
        <f t="shared" si="55"/>
        <v/>
      </c>
      <c r="V273" s="7"/>
      <c r="W273" s="8"/>
      <c r="X273" s="57" t="str">
        <f t="shared" si="56"/>
        <v/>
      </c>
      <c r="Y273" s="7"/>
      <c r="Z273" s="58" t="str">
        <f t="shared" si="57"/>
        <v/>
      </c>
      <c r="AA273" s="58">
        <f t="shared" si="58"/>
        <v>12</v>
      </c>
    </row>
    <row r="274" spans="1:27" s="100" customFormat="1" ht="39" customHeight="1">
      <c r="A274" s="3"/>
      <c r="B274" s="74">
        <v>267</v>
      </c>
      <c r="C274" s="60"/>
      <c r="D274" s="11"/>
      <c r="E274" s="10"/>
      <c r="F274" s="11"/>
      <c r="G274" s="11"/>
      <c r="H274" s="61"/>
      <c r="I274" s="11"/>
      <c r="J274" s="38" t="b">
        <f t="shared" si="59"/>
        <v>0</v>
      </c>
      <c r="K274" s="67"/>
      <c r="L274" s="42" t="str">
        <f t="shared" si="48"/>
        <v/>
      </c>
      <c r="M274" s="41" t="str">
        <f t="shared" si="49"/>
        <v/>
      </c>
      <c r="N274" s="13"/>
      <c r="O274" s="45">
        <f t="shared" si="50"/>
        <v>0</v>
      </c>
      <c r="P274" s="45">
        <v>25700</v>
      </c>
      <c r="Q274" s="46">
        <f t="shared" si="51"/>
        <v>0</v>
      </c>
      <c r="R274" s="54" t="str">
        <f t="shared" si="52"/>
        <v/>
      </c>
      <c r="S274" s="55" t="str">
        <f t="shared" si="53"/>
        <v/>
      </c>
      <c r="T274" s="55" t="str">
        <f t="shared" si="54"/>
        <v/>
      </c>
      <c r="U274" s="56" t="str">
        <f t="shared" si="55"/>
        <v/>
      </c>
      <c r="V274" s="7"/>
      <c r="W274" s="8"/>
      <c r="X274" s="57" t="str">
        <f t="shared" si="56"/>
        <v/>
      </c>
      <c r="Y274" s="7"/>
      <c r="Z274" s="58" t="str">
        <f t="shared" si="57"/>
        <v/>
      </c>
      <c r="AA274" s="58">
        <f t="shared" si="58"/>
        <v>12</v>
      </c>
    </row>
    <row r="275" spans="1:27" s="100" customFormat="1" ht="39" customHeight="1">
      <c r="A275" s="3"/>
      <c r="B275" s="74">
        <v>268</v>
      </c>
      <c r="C275" s="60"/>
      <c r="D275" s="11"/>
      <c r="E275" s="10"/>
      <c r="F275" s="11"/>
      <c r="G275" s="11"/>
      <c r="H275" s="61"/>
      <c r="I275" s="11"/>
      <c r="J275" s="38" t="b">
        <f t="shared" si="59"/>
        <v>0</v>
      </c>
      <c r="K275" s="67"/>
      <c r="L275" s="42" t="str">
        <f t="shared" si="48"/>
        <v/>
      </c>
      <c r="M275" s="41" t="str">
        <f t="shared" si="49"/>
        <v/>
      </c>
      <c r="N275" s="13"/>
      <c r="O275" s="45">
        <f t="shared" si="50"/>
        <v>0</v>
      </c>
      <c r="P275" s="45">
        <v>25700</v>
      </c>
      <c r="Q275" s="46">
        <f t="shared" si="51"/>
        <v>0</v>
      </c>
      <c r="R275" s="54" t="str">
        <f t="shared" si="52"/>
        <v/>
      </c>
      <c r="S275" s="55" t="str">
        <f t="shared" si="53"/>
        <v/>
      </c>
      <c r="T275" s="55" t="str">
        <f t="shared" si="54"/>
        <v/>
      </c>
      <c r="U275" s="56" t="str">
        <f t="shared" si="55"/>
        <v/>
      </c>
      <c r="V275" s="7"/>
      <c r="W275" s="8"/>
      <c r="X275" s="57" t="str">
        <f t="shared" si="56"/>
        <v/>
      </c>
      <c r="Y275" s="7"/>
      <c r="Z275" s="58" t="str">
        <f t="shared" si="57"/>
        <v/>
      </c>
      <c r="AA275" s="58">
        <f t="shared" si="58"/>
        <v>12</v>
      </c>
    </row>
    <row r="276" spans="1:27" s="100" customFormat="1" ht="39" customHeight="1">
      <c r="A276" s="3"/>
      <c r="B276" s="74">
        <v>269</v>
      </c>
      <c r="C276" s="60"/>
      <c r="D276" s="11"/>
      <c r="E276" s="10"/>
      <c r="F276" s="11"/>
      <c r="G276" s="11"/>
      <c r="H276" s="61"/>
      <c r="I276" s="11"/>
      <c r="J276" s="38" t="b">
        <f t="shared" si="59"/>
        <v>0</v>
      </c>
      <c r="K276" s="67"/>
      <c r="L276" s="42" t="str">
        <f t="shared" si="48"/>
        <v/>
      </c>
      <c r="M276" s="41" t="str">
        <f t="shared" si="49"/>
        <v/>
      </c>
      <c r="N276" s="13"/>
      <c r="O276" s="45">
        <f t="shared" si="50"/>
        <v>0</v>
      </c>
      <c r="P276" s="45">
        <v>25700</v>
      </c>
      <c r="Q276" s="46">
        <f t="shared" si="51"/>
        <v>0</v>
      </c>
      <c r="R276" s="54" t="str">
        <f t="shared" si="52"/>
        <v/>
      </c>
      <c r="S276" s="55" t="str">
        <f t="shared" si="53"/>
        <v/>
      </c>
      <c r="T276" s="55" t="str">
        <f t="shared" si="54"/>
        <v/>
      </c>
      <c r="U276" s="56" t="str">
        <f t="shared" si="55"/>
        <v/>
      </c>
      <c r="V276" s="7"/>
      <c r="W276" s="8"/>
      <c r="X276" s="57" t="str">
        <f t="shared" si="56"/>
        <v/>
      </c>
      <c r="Y276" s="7"/>
      <c r="Z276" s="58" t="str">
        <f t="shared" si="57"/>
        <v/>
      </c>
      <c r="AA276" s="58">
        <f t="shared" si="58"/>
        <v>12</v>
      </c>
    </row>
    <row r="277" spans="1:27" s="100" customFormat="1" ht="39" customHeight="1">
      <c r="A277" s="3"/>
      <c r="B277" s="74">
        <v>270</v>
      </c>
      <c r="C277" s="60"/>
      <c r="D277" s="11"/>
      <c r="E277" s="10"/>
      <c r="F277" s="11"/>
      <c r="G277" s="11"/>
      <c r="H277" s="61"/>
      <c r="I277" s="11"/>
      <c r="J277" s="38" t="b">
        <f t="shared" si="59"/>
        <v>0</v>
      </c>
      <c r="K277" s="67"/>
      <c r="L277" s="42" t="str">
        <f t="shared" si="48"/>
        <v/>
      </c>
      <c r="M277" s="41" t="str">
        <f t="shared" si="49"/>
        <v/>
      </c>
      <c r="N277" s="13"/>
      <c r="O277" s="45">
        <f t="shared" si="50"/>
        <v>0</v>
      </c>
      <c r="P277" s="45">
        <v>25700</v>
      </c>
      <c r="Q277" s="46">
        <f t="shared" si="51"/>
        <v>0</v>
      </c>
      <c r="R277" s="54" t="str">
        <f t="shared" si="52"/>
        <v/>
      </c>
      <c r="S277" s="55" t="str">
        <f t="shared" si="53"/>
        <v/>
      </c>
      <c r="T277" s="55" t="str">
        <f t="shared" si="54"/>
        <v/>
      </c>
      <c r="U277" s="56" t="str">
        <f t="shared" si="55"/>
        <v/>
      </c>
      <c r="V277" s="7"/>
      <c r="W277" s="8"/>
      <c r="X277" s="57" t="str">
        <f t="shared" si="56"/>
        <v/>
      </c>
      <c r="Y277" s="7"/>
      <c r="Z277" s="58" t="str">
        <f t="shared" si="57"/>
        <v/>
      </c>
      <c r="AA277" s="58">
        <f t="shared" si="58"/>
        <v>12</v>
      </c>
    </row>
    <row r="278" spans="1:27" s="100" customFormat="1" ht="39" customHeight="1">
      <c r="A278" s="3"/>
      <c r="B278" s="74">
        <v>271</v>
      </c>
      <c r="C278" s="60"/>
      <c r="D278" s="11"/>
      <c r="E278" s="10"/>
      <c r="F278" s="11"/>
      <c r="G278" s="11"/>
      <c r="H278" s="61"/>
      <c r="I278" s="11"/>
      <c r="J278" s="38" t="b">
        <f t="shared" si="59"/>
        <v>0</v>
      </c>
      <c r="K278" s="67"/>
      <c r="L278" s="42" t="str">
        <f t="shared" si="48"/>
        <v/>
      </c>
      <c r="M278" s="41" t="str">
        <f t="shared" si="49"/>
        <v/>
      </c>
      <c r="N278" s="13"/>
      <c r="O278" s="45">
        <f t="shared" si="50"/>
        <v>0</v>
      </c>
      <c r="P278" s="45">
        <v>25700</v>
      </c>
      <c r="Q278" s="46">
        <f t="shared" si="51"/>
        <v>0</v>
      </c>
      <c r="R278" s="54" t="str">
        <f t="shared" si="52"/>
        <v/>
      </c>
      <c r="S278" s="55" t="str">
        <f t="shared" si="53"/>
        <v/>
      </c>
      <c r="T278" s="55" t="str">
        <f t="shared" si="54"/>
        <v/>
      </c>
      <c r="U278" s="56" t="str">
        <f t="shared" si="55"/>
        <v/>
      </c>
      <c r="V278" s="7"/>
      <c r="W278" s="8"/>
      <c r="X278" s="57" t="str">
        <f t="shared" si="56"/>
        <v/>
      </c>
      <c r="Y278" s="7"/>
      <c r="Z278" s="58" t="str">
        <f t="shared" si="57"/>
        <v/>
      </c>
      <c r="AA278" s="58">
        <f t="shared" si="58"/>
        <v>12</v>
      </c>
    </row>
    <row r="279" spans="1:27" ht="39" customHeight="1">
      <c r="A279" s="2"/>
      <c r="B279" s="74">
        <v>272</v>
      </c>
      <c r="C279" s="60"/>
      <c r="D279" s="11"/>
      <c r="E279" s="10"/>
      <c r="F279" s="11"/>
      <c r="G279" s="11"/>
      <c r="H279" s="61"/>
      <c r="I279" s="11"/>
      <c r="J279" s="38" t="b">
        <f t="shared" si="59"/>
        <v>0</v>
      </c>
      <c r="K279" s="67"/>
      <c r="L279" s="42" t="str">
        <f t="shared" si="48"/>
        <v/>
      </c>
      <c r="M279" s="41" t="str">
        <f t="shared" si="49"/>
        <v/>
      </c>
      <c r="N279" s="13"/>
      <c r="O279" s="45">
        <f t="shared" si="50"/>
        <v>0</v>
      </c>
      <c r="P279" s="45">
        <v>25700</v>
      </c>
      <c r="Q279" s="46">
        <f t="shared" si="51"/>
        <v>0</v>
      </c>
      <c r="R279" s="54" t="str">
        <f t="shared" si="52"/>
        <v/>
      </c>
      <c r="S279" s="55" t="str">
        <f t="shared" si="53"/>
        <v/>
      </c>
      <c r="T279" s="55" t="str">
        <f t="shared" si="54"/>
        <v/>
      </c>
      <c r="U279" s="56" t="str">
        <f t="shared" si="55"/>
        <v/>
      </c>
      <c r="V279" s="7"/>
      <c r="W279" s="8"/>
      <c r="X279" s="57" t="str">
        <f t="shared" si="56"/>
        <v/>
      </c>
      <c r="Y279" s="7"/>
      <c r="Z279" s="58" t="str">
        <f t="shared" si="57"/>
        <v/>
      </c>
      <c r="AA279" s="58">
        <f t="shared" si="58"/>
        <v>12</v>
      </c>
    </row>
    <row r="280" spans="1:27" ht="39" customHeight="1">
      <c r="A280" s="2"/>
      <c r="B280" s="74">
        <v>273</v>
      </c>
      <c r="C280" s="60"/>
      <c r="D280" s="11"/>
      <c r="E280" s="10"/>
      <c r="F280" s="11"/>
      <c r="G280" s="11"/>
      <c r="H280" s="61"/>
      <c r="I280" s="11"/>
      <c r="J280" s="38" t="b">
        <f t="shared" si="59"/>
        <v>0</v>
      </c>
      <c r="K280" s="67"/>
      <c r="L280" s="42" t="str">
        <f t="shared" si="48"/>
        <v/>
      </c>
      <c r="M280" s="41" t="str">
        <f t="shared" si="49"/>
        <v/>
      </c>
      <c r="N280" s="13"/>
      <c r="O280" s="45">
        <f t="shared" si="50"/>
        <v>0</v>
      </c>
      <c r="P280" s="45">
        <v>25700</v>
      </c>
      <c r="Q280" s="46">
        <f t="shared" si="51"/>
        <v>0</v>
      </c>
      <c r="R280" s="54" t="str">
        <f t="shared" si="52"/>
        <v/>
      </c>
      <c r="S280" s="55" t="str">
        <f t="shared" si="53"/>
        <v/>
      </c>
      <c r="T280" s="55" t="str">
        <f t="shared" si="54"/>
        <v/>
      </c>
      <c r="U280" s="56" t="str">
        <f t="shared" si="55"/>
        <v/>
      </c>
      <c r="V280" s="7"/>
      <c r="W280" s="8"/>
      <c r="X280" s="57" t="str">
        <f t="shared" si="56"/>
        <v/>
      </c>
      <c r="Y280" s="7"/>
      <c r="Z280" s="58" t="str">
        <f t="shared" si="57"/>
        <v/>
      </c>
      <c r="AA280" s="58">
        <f t="shared" si="58"/>
        <v>12</v>
      </c>
    </row>
    <row r="281" spans="1:27" ht="39" customHeight="1">
      <c r="A281" s="2"/>
      <c r="B281" s="74">
        <v>274</v>
      </c>
      <c r="C281" s="60"/>
      <c r="D281" s="11"/>
      <c r="E281" s="10"/>
      <c r="F281" s="11"/>
      <c r="G281" s="11"/>
      <c r="H281" s="61"/>
      <c r="I281" s="11"/>
      <c r="J281" s="38" t="b">
        <f t="shared" si="59"/>
        <v>0</v>
      </c>
      <c r="K281" s="67"/>
      <c r="L281" s="42" t="str">
        <f t="shared" si="48"/>
        <v/>
      </c>
      <c r="M281" s="41" t="str">
        <f t="shared" si="49"/>
        <v/>
      </c>
      <c r="N281" s="13"/>
      <c r="O281" s="45">
        <f t="shared" si="50"/>
        <v>0</v>
      </c>
      <c r="P281" s="45">
        <v>25700</v>
      </c>
      <c r="Q281" s="46">
        <f t="shared" si="51"/>
        <v>0</v>
      </c>
      <c r="R281" s="54" t="str">
        <f t="shared" si="52"/>
        <v/>
      </c>
      <c r="S281" s="55" t="str">
        <f t="shared" si="53"/>
        <v/>
      </c>
      <c r="T281" s="55" t="str">
        <f t="shared" si="54"/>
        <v/>
      </c>
      <c r="U281" s="56" t="str">
        <f t="shared" si="55"/>
        <v/>
      </c>
      <c r="V281" s="7"/>
      <c r="W281" s="8"/>
      <c r="X281" s="57" t="str">
        <f t="shared" si="56"/>
        <v/>
      </c>
      <c r="Y281" s="7"/>
      <c r="Z281" s="58" t="str">
        <f t="shared" si="57"/>
        <v/>
      </c>
      <c r="AA281" s="58">
        <f t="shared" si="58"/>
        <v>12</v>
      </c>
    </row>
    <row r="282" spans="1:27" ht="39" customHeight="1">
      <c r="A282" s="2"/>
      <c r="B282" s="74">
        <v>275</v>
      </c>
      <c r="C282" s="60"/>
      <c r="D282" s="11"/>
      <c r="E282" s="10"/>
      <c r="F282" s="11"/>
      <c r="G282" s="11"/>
      <c r="H282" s="61"/>
      <c r="I282" s="11"/>
      <c r="J282" s="38" t="b">
        <f t="shared" si="59"/>
        <v>0</v>
      </c>
      <c r="K282" s="67"/>
      <c r="L282" s="42" t="str">
        <f t="shared" si="48"/>
        <v/>
      </c>
      <c r="M282" s="41" t="str">
        <f t="shared" si="49"/>
        <v/>
      </c>
      <c r="N282" s="13"/>
      <c r="O282" s="45">
        <f t="shared" si="50"/>
        <v>0</v>
      </c>
      <c r="P282" s="45">
        <v>25700</v>
      </c>
      <c r="Q282" s="46">
        <f t="shared" si="51"/>
        <v>0</v>
      </c>
      <c r="R282" s="54" t="str">
        <f t="shared" si="52"/>
        <v/>
      </c>
      <c r="S282" s="55" t="str">
        <f t="shared" si="53"/>
        <v/>
      </c>
      <c r="T282" s="55" t="str">
        <f t="shared" si="54"/>
        <v/>
      </c>
      <c r="U282" s="56" t="str">
        <f t="shared" si="55"/>
        <v/>
      </c>
      <c r="V282" s="7"/>
      <c r="W282" s="8"/>
      <c r="X282" s="57" t="str">
        <f t="shared" si="56"/>
        <v/>
      </c>
      <c r="Y282" s="7"/>
      <c r="Z282" s="58" t="str">
        <f t="shared" si="57"/>
        <v/>
      </c>
      <c r="AA282" s="58">
        <f t="shared" si="58"/>
        <v>12</v>
      </c>
    </row>
    <row r="283" spans="1:27" ht="39" customHeight="1">
      <c r="A283" s="2"/>
      <c r="B283" s="74">
        <v>276</v>
      </c>
      <c r="C283" s="60"/>
      <c r="D283" s="11"/>
      <c r="E283" s="10"/>
      <c r="F283" s="11"/>
      <c r="G283" s="11"/>
      <c r="H283" s="61"/>
      <c r="I283" s="11"/>
      <c r="J283" s="38" t="b">
        <f t="shared" si="59"/>
        <v>0</v>
      </c>
      <c r="K283" s="67"/>
      <c r="L283" s="42" t="str">
        <f t="shared" si="48"/>
        <v/>
      </c>
      <c r="M283" s="41" t="str">
        <f t="shared" si="49"/>
        <v/>
      </c>
      <c r="N283" s="13"/>
      <c r="O283" s="45">
        <f t="shared" si="50"/>
        <v>0</v>
      </c>
      <c r="P283" s="45">
        <v>25700</v>
      </c>
      <c r="Q283" s="46">
        <f t="shared" si="51"/>
        <v>0</v>
      </c>
      <c r="R283" s="54" t="str">
        <f t="shared" si="52"/>
        <v/>
      </c>
      <c r="S283" s="55" t="str">
        <f t="shared" si="53"/>
        <v/>
      </c>
      <c r="T283" s="55" t="str">
        <f t="shared" si="54"/>
        <v/>
      </c>
      <c r="U283" s="56" t="str">
        <f t="shared" si="55"/>
        <v/>
      </c>
      <c r="V283" s="7"/>
      <c r="W283" s="8"/>
      <c r="X283" s="57" t="str">
        <f t="shared" si="56"/>
        <v/>
      </c>
      <c r="Y283" s="7"/>
      <c r="Z283" s="58" t="str">
        <f t="shared" si="57"/>
        <v/>
      </c>
      <c r="AA283" s="58">
        <f t="shared" si="58"/>
        <v>12</v>
      </c>
    </row>
    <row r="284" spans="1:27" ht="39" customHeight="1">
      <c r="A284" s="2"/>
      <c r="B284" s="74">
        <v>277</v>
      </c>
      <c r="C284" s="60"/>
      <c r="D284" s="11"/>
      <c r="E284" s="10"/>
      <c r="F284" s="11"/>
      <c r="G284" s="11"/>
      <c r="H284" s="61"/>
      <c r="I284" s="11"/>
      <c r="J284" s="38" t="b">
        <f t="shared" si="59"/>
        <v>0</v>
      </c>
      <c r="K284" s="67"/>
      <c r="L284" s="42" t="str">
        <f t="shared" si="48"/>
        <v/>
      </c>
      <c r="M284" s="41" t="str">
        <f t="shared" si="49"/>
        <v/>
      </c>
      <c r="N284" s="13"/>
      <c r="O284" s="45">
        <f t="shared" si="50"/>
        <v>0</v>
      </c>
      <c r="P284" s="45">
        <v>25700</v>
      </c>
      <c r="Q284" s="46">
        <f t="shared" si="51"/>
        <v>0</v>
      </c>
      <c r="R284" s="54" t="str">
        <f t="shared" si="52"/>
        <v/>
      </c>
      <c r="S284" s="55" t="str">
        <f t="shared" si="53"/>
        <v/>
      </c>
      <c r="T284" s="55" t="str">
        <f t="shared" si="54"/>
        <v/>
      </c>
      <c r="U284" s="56" t="str">
        <f t="shared" si="55"/>
        <v/>
      </c>
      <c r="V284" s="7"/>
      <c r="W284" s="8"/>
      <c r="X284" s="57" t="str">
        <f t="shared" si="56"/>
        <v/>
      </c>
      <c r="Y284" s="7"/>
      <c r="Z284" s="58" t="str">
        <f t="shared" si="57"/>
        <v/>
      </c>
      <c r="AA284" s="58">
        <f t="shared" si="58"/>
        <v>12</v>
      </c>
    </row>
    <row r="285" spans="1:27" ht="39" customHeight="1">
      <c r="A285" s="2"/>
      <c r="B285" s="74">
        <v>278</v>
      </c>
      <c r="C285" s="60"/>
      <c r="D285" s="11"/>
      <c r="E285" s="10"/>
      <c r="F285" s="11"/>
      <c r="G285" s="11"/>
      <c r="H285" s="61"/>
      <c r="I285" s="11"/>
      <c r="J285" s="38" t="b">
        <f t="shared" si="59"/>
        <v>0</v>
      </c>
      <c r="K285" s="67"/>
      <c r="L285" s="42" t="str">
        <f t="shared" si="48"/>
        <v/>
      </c>
      <c r="M285" s="41" t="str">
        <f t="shared" si="49"/>
        <v/>
      </c>
      <c r="N285" s="13"/>
      <c r="O285" s="45">
        <f t="shared" si="50"/>
        <v>0</v>
      </c>
      <c r="P285" s="45">
        <v>25700</v>
      </c>
      <c r="Q285" s="46">
        <f t="shared" si="51"/>
        <v>0</v>
      </c>
      <c r="R285" s="54" t="str">
        <f t="shared" si="52"/>
        <v/>
      </c>
      <c r="S285" s="55" t="str">
        <f t="shared" si="53"/>
        <v/>
      </c>
      <c r="T285" s="55" t="str">
        <f t="shared" si="54"/>
        <v/>
      </c>
      <c r="U285" s="56" t="str">
        <f t="shared" si="55"/>
        <v/>
      </c>
      <c r="V285" s="7"/>
      <c r="W285" s="8"/>
      <c r="X285" s="57" t="str">
        <f t="shared" si="56"/>
        <v/>
      </c>
      <c r="Y285" s="7"/>
      <c r="Z285" s="58" t="str">
        <f t="shared" si="57"/>
        <v/>
      </c>
      <c r="AA285" s="58">
        <f t="shared" si="58"/>
        <v>12</v>
      </c>
    </row>
    <row r="286" spans="1:27" ht="39" customHeight="1">
      <c r="A286" s="2"/>
      <c r="B286" s="74">
        <v>279</v>
      </c>
      <c r="C286" s="60"/>
      <c r="D286" s="11"/>
      <c r="E286" s="10"/>
      <c r="F286" s="11"/>
      <c r="G286" s="11"/>
      <c r="H286" s="61"/>
      <c r="I286" s="11"/>
      <c r="J286" s="38" t="b">
        <f t="shared" si="59"/>
        <v>0</v>
      </c>
      <c r="K286" s="67"/>
      <c r="L286" s="42" t="str">
        <f t="shared" si="48"/>
        <v/>
      </c>
      <c r="M286" s="41" t="str">
        <f t="shared" si="49"/>
        <v/>
      </c>
      <c r="N286" s="13"/>
      <c r="O286" s="45">
        <f t="shared" si="50"/>
        <v>0</v>
      </c>
      <c r="P286" s="45">
        <v>25700</v>
      </c>
      <c r="Q286" s="46">
        <f t="shared" si="51"/>
        <v>0</v>
      </c>
      <c r="R286" s="54" t="str">
        <f t="shared" si="52"/>
        <v/>
      </c>
      <c r="S286" s="55" t="str">
        <f t="shared" si="53"/>
        <v/>
      </c>
      <c r="T286" s="55" t="str">
        <f t="shared" si="54"/>
        <v/>
      </c>
      <c r="U286" s="56" t="str">
        <f t="shared" si="55"/>
        <v/>
      </c>
      <c r="V286" s="7"/>
      <c r="W286" s="8"/>
      <c r="X286" s="57" t="str">
        <f t="shared" si="56"/>
        <v/>
      </c>
      <c r="Y286" s="7"/>
      <c r="Z286" s="58" t="str">
        <f t="shared" si="57"/>
        <v/>
      </c>
      <c r="AA286" s="58">
        <f t="shared" si="58"/>
        <v>12</v>
      </c>
    </row>
    <row r="287" spans="1:27" ht="39" customHeight="1">
      <c r="A287" s="2"/>
      <c r="B287" s="74">
        <v>280</v>
      </c>
      <c r="C287" s="60"/>
      <c r="D287" s="11"/>
      <c r="E287" s="10"/>
      <c r="F287" s="11"/>
      <c r="G287" s="11"/>
      <c r="H287" s="61"/>
      <c r="I287" s="11"/>
      <c r="J287" s="38" t="b">
        <f t="shared" si="59"/>
        <v>0</v>
      </c>
      <c r="K287" s="67"/>
      <c r="L287" s="42" t="str">
        <f t="shared" si="48"/>
        <v/>
      </c>
      <c r="M287" s="41" t="str">
        <f t="shared" si="49"/>
        <v/>
      </c>
      <c r="N287" s="13"/>
      <c r="O287" s="45">
        <f t="shared" si="50"/>
        <v>0</v>
      </c>
      <c r="P287" s="45">
        <v>25700</v>
      </c>
      <c r="Q287" s="46">
        <f t="shared" si="51"/>
        <v>0</v>
      </c>
      <c r="R287" s="54" t="str">
        <f t="shared" si="52"/>
        <v/>
      </c>
      <c r="S287" s="55" t="str">
        <f t="shared" si="53"/>
        <v/>
      </c>
      <c r="T287" s="55" t="str">
        <f t="shared" si="54"/>
        <v/>
      </c>
      <c r="U287" s="56" t="str">
        <f t="shared" si="55"/>
        <v/>
      </c>
      <c r="V287" s="7"/>
      <c r="W287" s="8"/>
      <c r="X287" s="57" t="str">
        <f t="shared" si="56"/>
        <v/>
      </c>
      <c r="Y287" s="7"/>
      <c r="Z287" s="58" t="str">
        <f t="shared" si="57"/>
        <v/>
      </c>
      <c r="AA287" s="58">
        <f t="shared" si="58"/>
        <v>12</v>
      </c>
    </row>
    <row r="288" spans="1:27" ht="39" customHeight="1">
      <c r="A288" s="2"/>
      <c r="B288" s="74">
        <v>281</v>
      </c>
      <c r="C288" s="60"/>
      <c r="D288" s="11"/>
      <c r="E288" s="10"/>
      <c r="F288" s="11"/>
      <c r="G288" s="11"/>
      <c r="H288" s="61"/>
      <c r="I288" s="11"/>
      <c r="J288" s="38" t="b">
        <f t="shared" si="59"/>
        <v>0</v>
      </c>
      <c r="K288" s="67"/>
      <c r="L288" s="42" t="str">
        <f t="shared" si="48"/>
        <v/>
      </c>
      <c r="M288" s="41" t="str">
        <f t="shared" si="49"/>
        <v/>
      </c>
      <c r="N288" s="13"/>
      <c r="O288" s="45">
        <f t="shared" si="50"/>
        <v>0</v>
      </c>
      <c r="P288" s="45">
        <v>25700</v>
      </c>
      <c r="Q288" s="46">
        <f t="shared" si="51"/>
        <v>0</v>
      </c>
      <c r="R288" s="54" t="str">
        <f t="shared" si="52"/>
        <v/>
      </c>
      <c r="S288" s="55" t="str">
        <f t="shared" si="53"/>
        <v/>
      </c>
      <c r="T288" s="55" t="str">
        <f t="shared" si="54"/>
        <v/>
      </c>
      <c r="U288" s="56" t="str">
        <f t="shared" si="55"/>
        <v/>
      </c>
      <c r="V288" s="7"/>
      <c r="W288" s="8"/>
      <c r="X288" s="57" t="str">
        <f t="shared" si="56"/>
        <v/>
      </c>
      <c r="Y288" s="7"/>
      <c r="Z288" s="58" t="str">
        <f t="shared" si="57"/>
        <v/>
      </c>
      <c r="AA288" s="58">
        <f t="shared" si="58"/>
        <v>12</v>
      </c>
    </row>
    <row r="289" spans="1:27" ht="39" customHeight="1">
      <c r="A289" s="2"/>
      <c r="B289" s="74">
        <v>282</v>
      </c>
      <c r="C289" s="60"/>
      <c r="D289" s="11"/>
      <c r="E289" s="10"/>
      <c r="F289" s="11"/>
      <c r="G289" s="11"/>
      <c r="H289" s="61"/>
      <c r="I289" s="11"/>
      <c r="J289" s="38" t="b">
        <f t="shared" si="59"/>
        <v>0</v>
      </c>
      <c r="K289" s="67"/>
      <c r="L289" s="42" t="str">
        <f t="shared" si="48"/>
        <v/>
      </c>
      <c r="M289" s="41" t="str">
        <f t="shared" si="49"/>
        <v/>
      </c>
      <c r="N289" s="13"/>
      <c r="O289" s="45">
        <f t="shared" si="50"/>
        <v>0</v>
      </c>
      <c r="P289" s="45">
        <v>25700</v>
      </c>
      <c r="Q289" s="46">
        <f t="shared" si="51"/>
        <v>0</v>
      </c>
      <c r="R289" s="54" t="str">
        <f t="shared" si="52"/>
        <v/>
      </c>
      <c r="S289" s="55" t="str">
        <f t="shared" si="53"/>
        <v/>
      </c>
      <c r="T289" s="55" t="str">
        <f t="shared" si="54"/>
        <v/>
      </c>
      <c r="U289" s="56" t="str">
        <f t="shared" si="55"/>
        <v/>
      </c>
      <c r="V289" s="7"/>
      <c r="W289" s="8"/>
      <c r="X289" s="57" t="str">
        <f t="shared" si="56"/>
        <v/>
      </c>
      <c r="Y289" s="7"/>
      <c r="Z289" s="58" t="str">
        <f t="shared" si="57"/>
        <v/>
      </c>
      <c r="AA289" s="58">
        <f t="shared" si="58"/>
        <v>12</v>
      </c>
    </row>
    <row r="290" spans="1:27" ht="39" customHeight="1">
      <c r="A290" s="2"/>
      <c r="B290" s="74">
        <v>283</v>
      </c>
      <c r="C290" s="60"/>
      <c r="D290" s="11"/>
      <c r="E290" s="10"/>
      <c r="F290" s="11"/>
      <c r="G290" s="11"/>
      <c r="H290" s="61"/>
      <c r="I290" s="11"/>
      <c r="J290" s="38" t="b">
        <f t="shared" si="59"/>
        <v>0</v>
      </c>
      <c r="K290" s="67"/>
      <c r="L290" s="42" t="str">
        <f t="shared" si="48"/>
        <v/>
      </c>
      <c r="M290" s="41" t="str">
        <f t="shared" si="49"/>
        <v/>
      </c>
      <c r="N290" s="13"/>
      <c r="O290" s="45">
        <f t="shared" si="50"/>
        <v>0</v>
      </c>
      <c r="P290" s="45">
        <v>25700</v>
      </c>
      <c r="Q290" s="46">
        <f t="shared" si="51"/>
        <v>0</v>
      </c>
      <c r="R290" s="54" t="str">
        <f t="shared" si="52"/>
        <v/>
      </c>
      <c r="S290" s="55" t="str">
        <f t="shared" si="53"/>
        <v/>
      </c>
      <c r="T290" s="55" t="str">
        <f t="shared" si="54"/>
        <v/>
      </c>
      <c r="U290" s="56" t="str">
        <f t="shared" si="55"/>
        <v/>
      </c>
      <c r="V290" s="7"/>
      <c r="W290" s="8"/>
      <c r="X290" s="57" t="str">
        <f t="shared" si="56"/>
        <v/>
      </c>
      <c r="Y290" s="7"/>
      <c r="Z290" s="58" t="str">
        <f t="shared" si="57"/>
        <v/>
      </c>
      <c r="AA290" s="58">
        <f t="shared" si="58"/>
        <v>12</v>
      </c>
    </row>
    <row r="291" spans="1:27" ht="39" customHeight="1">
      <c r="A291" s="2"/>
      <c r="B291" s="74">
        <v>284</v>
      </c>
      <c r="C291" s="60"/>
      <c r="D291" s="11"/>
      <c r="E291" s="10"/>
      <c r="F291" s="11"/>
      <c r="G291" s="11"/>
      <c r="H291" s="61"/>
      <c r="I291" s="11"/>
      <c r="J291" s="38" t="b">
        <f t="shared" si="59"/>
        <v>0</v>
      </c>
      <c r="K291" s="67"/>
      <c r="L291" s="42" t="str">
        <f t="shared" si="48"/>
        <v/>
      </c>
      <c r="M291" s="41" t="str">
        <f t="shared" si="49"/>
        <v/>
      </c>
      <c r="N291" s="13"/>
      <c r="O291" s="45">
        <f t="shared" si="50"/>
        <v>0</v>
      </c>
      <c r="P291" s="45">
        <v>25700</v>
      </c>
      <c r="Q291" s="46">
        <f t="shared" si="51"/>
        <v>0</v>
      </c>
      <c r="R291" s="54" t="str">
        <f t="shared" si="52"/>
        <v/>
      </c>
      <c r="S291" s="55" t="str">
        <f t="shared" si="53"/>
        <v/>
      </c>
      <c r="T291" s="55" t="str">
        <f t="shared" si="54"/>
        <v/>
      </c>
      <c r="U291" s="56" t="str">
        <f t="shared" si="55"/>
        <v/>
      </c>
      <c r="V291" s="7"/>
      <c r="W291" s="8"/>
      <c r="X291" s="57" t="str">
        <f t="shared" si="56"/>
        <v/>
      </c>
      <c r="Y291" s="7"/>
      <c r="Z291" s="58" t="str">
        <f t="shared" si="57"/>
        <v/>
      </c>
      <c r="AA291" s="58">
        <f t="shared" si="58"/>
        <v>12</v>
      </c>
    </row>
    <row r="292" spans="1:27" ht="39" customHeight="1">
      <c r="A292" s="2"/>
      <c r="B292" s="74">
        <v>285</v>
      </c>
      <c r="C292" s="60"/>
      <c r="D292" s="11"/>
      <c r="E292" s="10"/>
      <c r="F292" s="11"/>
      <c r="G292" s="11"/>
      <c r="H292" s="61"/>
      <c r="I292" s="11"/>
      <c r="J292" s="38" t="b">
        <f t="shared" si="59"/>
        <v>0</v>
      </c>
      <c r="K292" s="67"/>
      <c r="L292" s="42" t="str">
        <f t="shared" si="48"/>
        <v/>
      </c>
      <c r="M292" s="41" t="str">
        <f t="shared" si="49"/>
        <v/>
      </c>
      <c r="N292" s="13"/>
      <c r="O292" s="45">
        <f t="shared" si="50"/>
        <v>0</v>
      </c>
      <c r="P292" s="45">
        <v>25700</v>
      </c>
      <c r="Q292" s="46">
        <f t="shared" si="51"/>
        <v>0</v>
      </c>
      <c r="R292" s="54" t="str">
        <f t="shared" si="52"/>
        <v/>
      </c>
      <c r="S292" s="55" t="str">
        <f t="shared" si="53"/>
        <v/>
      </c>
      <c r="T292" s="55" t="str">
        <f t="shared" si="54"/>
        <v/>
      </c>
      <c r="U292" s="56" t="str">
        <f t="shared" si="55"/>
        <v/>
      </c>
      <c r="V292" s="7"/>
      <c r="W292" s="8"/>
      <c r="X292" s="57" t="str">
        <f t="shared" si="56"/>
        <v/>
      </c>
      <c r="Y292" s="7"/>
      <c r="Z292" s="58" t="str">
        <f t="shared" si="57"/>
        <v/>
      </c>
      <c r="AA292" s="58">
        <f t="shared" si="58"/>
        <v>12</v>
      </c>
    </row>
    <row r="293" spans="1:27" ht="39" customHeight="1">
      <c r="A293" s="2"/>
      <c r="B293" s="74">
        <v>286</v>
      </c>
      <c r="C293" s="60"/>
      <c r="D293" s="11"/>
      <c r="E293" s="10"/>
      <c r="F293" s="11"/>
      <c r="G293" s="11"/>
      <c r="H293" s="61"/>
      <c r="I293" s="11"/>
      <c r="J293" s="38" t="b">
        <f t="shared" si="59"/>
        <v>0</v>
      </c>
      <c r="K293" s="67"/>
      <c r="L293" s="42" t="str">
        <f t="shared" si="48"/>
        <v/>
      </c>
      <c r="M293" s="41" t="str">
        <f t="shared" si="49"/>
        <v/>
      </c>
      <c r="N293" s="13"/>
      <c r="O293" s="45">
        <f t="shared" si="50"/>
        <v>0</v>
      </c>
      <c r="P293" s="45">
        <v>25700</v>
      </c>
      <c r="Q293" s="46">
        <f t="shared" si="51"/>
        <v>0</v>
      </c>
      <c r="R293" s="54" t="str">
        <f t="shared" si="52"/>
        <v/>
      </c>
      <c r="S293" s="55" t="str">
        <f t="shared" si="53"/>
        <v/>
      </c>
      <c r="T293" s="55" t="str">
        <f t="shared" si="54"/>
        <v/>
      </c>
      <c r="U293" s="56" t="str">
        <f t="shared" si="55"/>
        <v/>
      </c>
      <c r="V293" s="7"/>
      <c r="W293" s="8"/>
      <c r="X293" s="57" t="str">
        <f t="shared" si="56"/>
        <v/>
      </c>
      <c r="Y293" s="7"/>
      <c r="Z293" s="58" t="str">
        <f t="shared" si="57"/>
        <v/>
      </c>
      <c r="AA293" s="58">
        <f t="shared" si="58"/>
        <v>12</v>
      </c>
    </row>
    <row r="294" spans="1:27" ht="39" customHeight="1">
      <c r="A294" s="2"/>
      <c r="B294" s="74">
        <v>287</v>
      </c>
      <c r="C294" s="60"/>
      <c r="D294" s="11"/>
      <c r="E294" s="10"/>
      <c r="F294" s="11"/>
      <c r="G294" s="11"/>
      <c r="H294" s="61"/>
      <c r="I294" s="11"/>
      <c r="J294" s="38" t="b">
        <f t="shared" si="59"/>
        <v>0</v>
      </c>
      <c r="K294" s="67"/>
      <c r="L294" s="42" t="str">
        <f t="shared" si="48"/>
        <v/>
      </c>
      <c r="M294" s="41" t="str">
        <f t="shared" si="49"/>
        <v/>
      </c>
      <c r="N294" s="13"/>
      <c r="O294" s="45">
        <f t="shared" si="50"/>
        <v>0</v>
      </c>
      <c r="P294" s="45">
        <v>25700</v>
      </c>
      <c r="Q294" s="46">
        <f t="shared" si="51"/>
        <v>0</v>
      </c>
      <c r="R294" s="54" t="str">
        <f t="shared" si="52"/>
        <v/>
      </c>
      <c r="S294" s="55" t="str">
        <f t="shared" si="53"/>
        <v/>
      </c>
      <c r="T294" s="55" t="str">
        <f t="shared" si="54"/>
        <v/>
      </c>
      <c r="U294" s="56" t="str">
        <f t="shared" si="55"/>
        <v/>
      </c>
      <c r="V294" s="7"/>
      <c r="W294" s="8"/>
      <c r="X294" s="57" t="str">
        <f t="shared" si="56"/>
        <v/>
      </c>
      <c r="Y294" s="7"/>
      <c r="Z294" s="58" t="str">
        <f t="shared" si="57"/>
        <v/>
      </c>
      <c r="AA294" s="58">
        <f t="shared" si="58"/>
        <v>12</v>
      </c>
    </row>
    <row r="295" spans="1:27" ht="39" customHeight="1">
      <c r="A295" s="2"/>
      <c r="B295" s="74">
        <v>288</v>
      </c>
      <c r="C295" s="60"/>
      <c r="D295" s="11"/>
      <c r="E295" s="10"/>
      <c r="F295" s="11"/>
      <c r="G295" s="11"/>
      <c r="H295" s="61"/>
      <c r="I295" s="11"/>
      <c r="J295" s="38" t="b">
        <f t="shared" si="59"/>
        <v>0</v>
      </c>
      <c r="K295" s="67"/>
      <c r="L295" s="42" t="str">
        <f t="shared" si="48"/>
        <v/>
      </c>
      <c r="M295" s="41" t="str">
        <f t="shared" si="49"/>
        <v/>
      </c>
      <c r="N295" s="13"/>
      <c r="O295" s="45">
        <f t="shared" si="50"/>
        <v>0</v>
      </c>
      <c r="P295" s="45">
        <v>25700</v>
      </c>
      <c r="Q295" s="46">
        <f t="shared" si="51"/>
        <v>0</v>
      </c>
      <c r="R295" s="54" t="str">
        <f t="shared" si="52"/>
        <v/>
      </c>
      <c r="S295" s="55" t="str">
        <f t="shared" si="53"/>
        <v/>
      </c>
      <c r="T295" s="55" t="str">
        <f t="shared" si="54"/>
        <v/>
      </c>
      <c r="U295" s="56" t="str">
        <f t="shared" si="55"/>
        <v/>
      </c>
      <c r="V295" s="7"/>
      <c r="W295" s="8"/>
      <c r="X295" s="57" t="str">
        <f t="shared" si="56"/>
        <v/>
      </c>
      <c r="Y295" s="7"/>
      <c r="Z295" s="58" t="str">
        <f t="shared" si="57"/>
        <v/>
      </c>
      <c r="AA295" s="58">
        <f t="shared" si="58"/>
        <v>12</v>
      </c>
    </row>
    <row r="296" spans="1:27" ht="39" customHeight="1">
      <c r="A296" s="2"/>
      <c r="B296" s="74">
        <v>289</v>
      </c>
      <c r="C296" s="60"/>
      <c r="D296" s="11"/>
      <c r="E296" s="10"/>
      <c r="F296" s="11"/>
      <c r="G296" s="11"/>
      <c r="H296" s="61"/>
      <c r="I296" s="11"/>
      <c r="J296" s="38" t="b">
        <f t="shared" si="59"/>
        <v>0</v>
      </c>
      <c r="K296" s="67"/>
      <c r="L296" s="42" t="str">
        <f t="shared" si="48"/>
        <v/>
      </c>
      <c r="M296" s="41" t="str">
        <f t="shared" si="49"/>
        <v/>
      </c>
      <c r="N296" s="13"/>
      <c r="O296" s="45">
        <f t="shared" si="50"/>
        <v>0</v>
      </c>
      <c r="P296" s="45">
        <v>25700</v>
      </c>
      <c r="Q296" s="46">
        <f t="shared" si="51"/>
        <v>0</v>
      </c>
      <c r="R296" s="54" t="str">
        <f t="shared" si="52"/>
        <v/>
      </c>
      <c r="S296" s="55" t="str">
        <f t="shared" si="53"/>
        <v/>
      </c>
      <c r="T296" s="55" t="str">
        <f t="shared" si="54"/>
        <v/>
      </c>
      <c r="U296" s="56" t="str">
        <f t="shared" si="55"/>
        <v/>
      </c>
      <c r="V296" s="7"/>
      <c r="W296" s="8"/>
      <c r="X296" s="57" t="str">
        <f t="shared" si="56"/>
        <v/>
      </c>
      <c r="Y296" s="7"/>
      <c r="Z296" s="58" t="str">
        <f t="shared" si="57"/>
        <v/>
      </c>
      <c r="AA296" s="58">
        <f t="shared" si="58"/>
        <v>12</v>
      </c>
    </row>
    <row r="297" spans="1:27" ht="39" customHeight="1">
      <c r="A297" s="2"/>
      <c r="B297" s="74">
        <v>290</v>
      </c>
      <c r="C297" s="60"/>
      <c r="D297" s="11"/>
      <c r="E297" s="10"/>
      <c r="F297" s="11"/>
      <c r="G297" s="11"/>
      <c r="H297" s="61"/>
      <c r="I297" s="11"/>
      <c r="J297" s="38" t="b">
        <f t="shared" si="59"/>
        <v>0</v>
      </c>
      <c r="K297" s="67"/>
      <c r="L297" s="42" t="str">
        <f t="shared" si="48"/>
        <v/>
      </c>
      <c r="M297" s="41" t="str">
        <f t="shared" si="49"/>
        <v/>
      </c>
      <c r="N297" s="13"/>
      <c r="O297" s="45">
        <f t="shared" si="50"/>
        <v>0</v>
      </c>
      <c r="P297" s="45">
        <v>25700</v>
      </c>
      <c r="Q297" s="46">
        <f t="shared" si="51"/>
        <v>0</v>
      </c>
      <c r="R297" s="54" t="str">
        <f t="shared" si="52"/>
        <v/>
      </c>
      <c r="S297" s="55" t="str">
        <f t="shared" si="53"/>
        <v/>
      </c>
      <c r="T297" s="55" t="str">
        <f t="shared" si="54"/>
        <v/>
      </c>
      <c r="U297" s="56" t="str">
        <f t="shared" si="55"/>
        <v/>
      </c>
      <c r="V297" s="7"/>
      <c r="W297" s="8"/>
      <c r="X297" s="57" t="str">
        <f t="shared" si="56"/>
        <v/>
      </c>
      <c r="Y297" s="7"/>
      <c r="Z297" s="58" t="str">
        <f t="shared" si="57"/>
        <v/>
      </c>
      <c r="AA297" s="58">
        <f t="shared" si="58"/>
        <v>12</v>
      </c>
    </row>
    <row r="298" spans="1:27" ht="39" customHeight="1">
      <c r="A298" s="2"/>
      <c r="B298" s="74">
        <v>291</v>
      </c>
      <c r="C298" s="60"/>
      <c r="D298" s="11"/>
      <c r="E298" s="10"/>
      <c r="F298" s="11"/>
      <c r="G298" s="11"/>
      <c r="H298" s="61"/>
      <c r="I298" s="11"/>
      <c r="J298" s="38" t="b">
        <f t="shared" si="59"/>
        <v>0</v>
      </c>
      <c r="K298" s="67"/>
      <c r="L298" s="42" t="str">
        <f t="shared" si="48"/>
        <v/>
      </c>
      <c r="M298" s="41" t="str">
        <f t="shared" si="49"/>
        <v/>
      </c>
      <c r="N298" s="13"/>
      <c r="O298" s="45">
        <f t="shared" si="50"/>
        <v>0</v>
      </c>
      <c r="P298" s="45">
        <v>25700</v>
      </c>
      <c r="Q298" s="46">
        <f t="shared" si="51"/>
        <v>0</v>
      </c>
      <c r="R298" s="54" t="str">
        <f t="shared" si="52"/>
        <v/>
      </c>
      <c r="S298" s="55" t="str">
        <f t="shared" si="53"/>
        <v/>
      </c>
      <c r="T298" s="55" t="str">
        <f t="shared" si="54"/>
        <v/>
      </c>
      <c r="U298" s="56" t="str">
        <f t="shared" si="55"/>
        <v/>
      </c>
      <c r="V298" s="7"/>
      <c r="W298" s="8"/>
      <c r="X298" s="57" t="str">
        <f t="shared" si="56"/>
        <v/>
      </c>
      <c r="Y298" s="7"/>
      <c r="Z298" s="58" t="str">
        <f t="shared" si="57"/>
        <v/>
      </c>
      <c r="AA298" s="58">
        <f t="shared" si="58"/>
        <v>12</v>
      </c>
    </row>
    <row r="299" spans="1:27" ht="39" customHeight="1">
      <c r="A299" s="2"/>
      <c r="B299" s="74">
        <v>292</v>
      </c>
      <c r="C299" s="60"/>
      <c r="D299" s="11"/>
      <c r="E299" s="10"/>
      <c r="F299" s="11"/>
      <c r="G299" s="11"/>
      <c r="H299" s="61"/>
      <c r="I299" s="11"/>
      <c r="J299" s="38" t="b">
        <f t="shared" si="59"/>
        <v>0</v>
      </c>
      <c r="K299" s="67"/>
      <c r="L299" s="42" t="str">
        <f t="shared" si="48"/>
        <v/>
      </c>
      <c r="M299" s="41" t="str">
        <f t="shared" si="49"/>
        <v/>
      </c>
      <c r="N299" s="13"/>
      <c r="O299" s="45">
        <f t="shared" si="50"/>
        <v>0</v>
      </c>
      <c r="P299" s="45">
        <v>25700</v>
      </c>
      <c r="Q299" s="46">
        <f t="shared" si="51"/>
        <v>0</v>
      </c>
      <c r="R299" s="54" t="str">
        <f t="shared" si="52"/>
        <v/>
      </c>
      <c r="S299" s="55" t="str">
        <f t="shared" si="53"/>
        <v/>
      </c>
      <c r="T299" s="55" t="str">
        <f t="shared" si="54"/>
        <v/>
      </c>
      <c r="U299" s="56" t="str">
        <f t="shared" si="55"/>
        <v/>
      </c>
      <c r="V299" s="7"/>
      <c r="W299" s="8"/>
      <c r="X299" s="57" t="str">
        <f t="shared" si="56"/>
        <v/>
      </c>
      <c r="Y299" s="7"/>
      <c r="Z299" s="58" t="str">
        <f t="shared" si="57"/>
        <v/>
      </c>
      <c r="AA299" s="58">
        <f t="shared" si="58"/>
        <v>12</v>
      </c>
    </row>
    <row r="300" spans="1:27" ht="39" customHeight="1">
      <c r="A300" s="2"/>
      <c r="B300" s="74">
        <v>293</v>
      </c>
      <c r="C300" s="60"/>
      <c r="D300" s="11"/>
      <c r="E300" s="10"/>
      <c r="F300" s="11"/>
      <c r="G300" s="11"/>
      <c r="H300" s="61"/>
      <c r="I300" s="11"/>
      <c r="J300" s="38" t="b">
        <f t="shared" si="59"/>
        <v>0</v>
      </c>
      <c r="K300" s="67"/>
      <c r="L300" s="42" t="str">
        <f t="shared" si="48"/>
        <v/>
      </c>
      <c r="M300" s="41" t="str">
        <f t="shared" si="49"/>
        <v/>
      </c>
      <c r="N300" s="13"/>
      <c r="O300" s="45">
        <f t="shared" si="50"/>
        <v>0</v>
      </c>
      <c r="P300" s="45">
        <v>25700</v>
      </c>
      <c r="Q300" s="46">
        <f t="shared" si="51"/>
        <v>0</v>
      </c>
      <c r="R300" s="54" t="str">
        <f t="shared" si="52"/>
        <v/>
      </c>
      <c r="S300" s="55" t="str">
        <f t="shared" si="53"/>
        <v/>
      </c>
      <c r="T300" s="55" t="str">
        <f t="shared" si="54"/>
        <v/>
      </c>
      <c r="U300" s="56" t="str">
        <f t="shared" si="55"/>
        <v/>
      </c>
      <c r="V300" s="7"/>
      <c r="W300" s="8"/>
      <c r="X300" s="57" t="str">
        <f t="shared" si="56"/>
        <v/>
      </c>
      <c r="Y300" s="7"/>
      <c r="Z300" s="58" t="str">
        <f t="shared" si="57"/>
        <v/>
      </c>
      <c r="AA300" s="58">
        <f t="shared" si="58"/>
        <v>12</v>
      </c>
    </row>
    <row r="301" spans="1:27" ht="39" customHeight="1">
      <c r="A301" s="2"/>
      <c r="B301" s="74">
        <v>294</v>
      </c>
      <c r="C301" s="60"/>
      <c r="D301" s="11"/>
      <c r="E301" s="10"/>
      <c r="F301" s="11"/>
      <c r="G301" s="11"/>
      <c r="H301" s="61"/>
      <c r="I301" s="11"/>
      <c r="J301" s="38" t="b">
        <f t="shared" si="59"/>
        <v>0</v>
      </c>
      <c r="K301" s="67"/>
      <c r="L301" s="42" t="str">
        <f t="shared" si="48"/>
        <v/>
      </c>
      <c r="M301" s="41" t="str">
        <f t="shared" si="49"/>
        <v/>
      </c>
      <c r="N301" s="13"/>
      <c r="O301" s="45">
        <f t="shared" si="50"/>
        <v>0</v>
      </c>
      <c r="P301" s="45">
        <v>25700</v>
      </c>
      <c r="Q301" s="46">
        <f t="shared" si="51"/>
        <v>0</v>
      </c>
      <c r="R301" s="54" t="str">
        <f t="shared" si="52"/>
        <v/>
      </c>
      <c r="S301" s="55" t="str">
        <f t="shared" si="53"/>
        <v/>
      </c>
      <c r="T301" s="55" t="str">
        <f t="shared" si="54"/>
        <v/>
      </c>
      <c r="U301" s="56" t="str">
        <f t="shared" si="55"/>
        <v/>
      </c>
      <c r="V301" s="7"/>
      <c r="W301" s="8"/>
      <c r="X301" s="57" t="str">
        <f t="shared" si="56"/>
        <v/>
      </c>
      <c r="Y301" s="7"/>
      <c r="Z301" s="58" t="str">
        <f t="shared" si="57"/>
        <v/>
      </c>
      <c r="AA301" s="58">
        <f t="shared" si="58"/>
        <v>12</v>
      </c>
    </row>
    <row r="302" spans="1:27" ht="39" customHeight="1">
      <c r="A302" s="2"/>
      <c r="B302" s="74">
        <v>295</v>
      </c>
      <c r="C302" s="60"/>
      <c r="D302" s="11"/>
      <c r="E302" s="10"/>
      <c r="F302" s="11"/>
      <c r="G302" s="11"/>
      <c r="H302" s="61"/>
      <c r="I302" s="11"/>
      <c r="J302" s="38" t="b">
        <f t="shared" si="59"/>
        <v>0</v>
      </c>
      <c r="K302" s="67"/>
      <c r="L302" s="42" t="str">
        <f t="shared" si="48"/>
        <v/>
      </c>
      <c r="M302" s="41" t="str">
        <f t="shared" si="49"/>
        <v/>
      </c>
      <c r="N302" s="13"/>
      <c r="O302" s="45">
        <f t="shared" si="50"/>
        <v>0</v>
      </c>
      <c r="P302" s="45">
        <v>25700</v>
      </c>
      <c r="Q302" s="46">
        <f t="shared" si="51"/>
        <v>0</v>
      </c>
      <c r="R302" s="54" t="str">
        <f t="shared" si="52"/>
        <v/>
      </c>
      <c r="S302" s="55" t="str">
        <f t="shared" si="53"/>
        <v/>
      </c>
      <c r="T302" s="55" t="str">
        <f t="shared" si="54"/>
        <v/>
      </c>
      <c r="U302" s="56" t="str">
        <f t="shared" si="55"/>
        <v/>
      </c>
      <c r="V302" s="7"/>
      <c r="W302" s="8"/>
      <c r="X302" s="57" t="str">
        <f t="shared" si="56"/>
        <v/>
      </c>
      <c r="Y302" s="7"/>
      <c r="Z302" s="58" t="str">
        <f t="shared" si="57"/>
        <v/>
      </c>
      <c r="AA302" s="58">
        <f t="shared" si="58"/>
        <v>12</v>
      </c>
    </row>
    <row r="303" spans="1:27" ht="39" customHeight="1">
      <c r="A303" s="2"/>
      <c r="B303" s="74">
        <v>296</v>
      </c>
      <c r="C303" s="60"/>
      <c r="D303" s="11"/>
      <c r="E303" s="10"/>
      <c r="F303" s="11"/>
      <c r="G303" s="11"/>
      <c r="H303" s="61"/>
      <c r="I303" s="11"/>
      <c r="J303" s="38" t="b">
        <f t="shared" si="59"/>
        <v>0</v>
      </c>
      <c r="K303" s="67"/>
      <c r="L303" s="42" t="str">
        <f t="shared" si="48"/>
        <v/>
      </c>
      <c r="M303" s="41" t="str">
        <f t="shared" si="49"/>
        <v/>
      </c>
      <c r="N303" s="13"/>
      <c r="O303" s="45">
        <f t="shared" si="50"/>
        <v>0</v>
      </c>
      <c r="P303" s="45">
        <v>25700</v>
      </c>
      <c r="Q303" s="46">
        <f t="shared" si="51"/>
        <v>0</v>
      </c>
      <c r="R303" s="54" t="str">
        <f t="shared" si="52"/>
        <v/>
      </c>
      <c r="S303" s="55" t="str">
        <f t="shared" si="53"/>
        <v/>
      </c>
      <c r="T303" s="55" t="str">
        <f t="shared" si="54"/>
        <v/>
      </c>
      <c r="U303" s="56" t="str">
        <f t="shared" si="55"/>
        <v/>
      </c>
      <c r="V303" s="7"/>
      <c r="W303" s="8"/>
      <c r="X303" s="57" t="str">
        <f t="shared" si="56"/>
        <v/>
      </c>
      <c r="Y303" s="7"/>
      <c r="Z303" s="58" t="str">
        <f t="shared" si="57"/>
        <v/>
      </c>
      <c r="AA303" s="58">
        <f t="shared" si="58"/>
        <v>12</v>
      </c>
    </row>
    <row r="304" spans="1:27" ht="39" customHeight="1">
      <c r="A304" s="2"/>
      <c r="B304" s="74">
        <v>297</v>
      </c>
      <c r="C304" s="60"/>
      <c r="D304" s="11"/>
      <c r="E304" s="10"/>
      <c r="F304" s="11"/>
      <c r="G304" s="11"/>
      <c r="H304" s="61"/>
      <c r="I304" s="11"/>
      <c r="J304" s="38" t="b">
        <f t="shared" si="59"/>
        <v>0</v>
      </c>
      <c r="K304" s="67"/>
      <c r="L304" s="42" t="str">
        <f t="shared" si="48"/>
        <v/>
      </c>
      <c r="M304" s="41" t="str">
        <f t="shared" si="49"/>
        <v/>
      </c>
      <c r="N304" s="13"/>
      <c r="O304" s="45">
        <f t="shared" si="50"/>
        <v>0</v>
      </c>
      <c r="P304" s="45">
        <v>25700</v>
      </c>
      <c r="Q304" s="46">
        <f t="shared" si="51"/>
        <v>0</v>
      </c>
      <c r="R304" s="54" t="str">
        <f t="shared" si="52"/>
        <v/>
      </c>
      <c r="S304" s="55" t="str">
        <f t="shared" si="53"/>
        <v/>
      </c>
      <c r="T304" s="55" t="str">
        <f t="shared" si="54"/>
        <v/>
      </c>
      <c r="U304" s="56" t="str">
        <f t="shared" si="55"/>
        <v/>
      </c>
      <c r="V304" s="7"/>
      <c r="W304" s="8"/>
      <c r="X304" s="57" t="str">
        <f t="shared" si="56"/>
        <v/>
      </c>
      <c r="Y304" s="7"/>
      <c r="Z304" s="58" t="str">
        <f t="shared" si="57"/>
        <v/>
      </c>
      <c r="AA304" s="58">
        <f t="shared" si="58"/>
        <v>12</v>
      </c>
    </row>
    <row r="305" spans="1:27" ht="39" customHeight="1">
      <c r="A305" s="2"/>
      <c r="B305" s="74">
        <v>298</v>
      </c>
      <c r="C305" s="60"/>
      <c r="D305" s="11"/>
      <c r="E305" s="10"/>
      <c r="F305" s="11"/>
      <c r="G305" s="11"/>
      <c r="H305" s="61"/>
      <c r="I305" s="11"/>
      <c r="J305" s="38" t="b">
        <f t="shared" si="59"/>
        <v>0</v>
      </c>
      <c r="K305" s="67"/>
      <c r="L305" s="42" t="str">
        <f t="shared" si="48"/>
        <v/>
      </c>
      <c r="M305" s="41" t="str">
        <f t="shared" si="49"/>
        <v/>
      </c>
      <c r="N305" s="13"/>
      <c r="O305" s="45">
        <f t="shared" si="50"/>
        <v>0</v>
      </c>
      <c r="P305" s="45">
        <v>25700</v>
      </c>
      <c r="Q305" s="46">
        <f t="shared" si="51"/>
        <v>0</v>
      </c>
      <c r="R305" s="54" t="str">
        <f t="shared" si="52"/>
        <v/>
      </c>
      <c r="S305" s="55" t="str">
        <f t="shared" si="53"/>
        <v/>
      </c>
      <c r="T305" s="55" t="str">
        <f t="shared" si="54"/>
        <v/>
      </c>
      <c r="U305" s="56" t="str">
        <f t="shared" si="55"/>
        <v/>
      </c>
      <c r="V305" s="7"/>
      <c r="W305" s="8"/>
      <c r="X305" s="57" t="str">
        <f t="shared" si="56"/>
        <v/>
      </c>
      <c r="Y305" s="7"/>
      <c r="Z305" s="58" t="str">
        <f t="shared" si="57"/>
        <v/>
      </c>
      <c r="AA305" s="58">
        <f t="shared" si="58"/>
        <v>12</v>
      </c>
    </row>
    <row r="306" spans="1:27" ht="39" customHeight="1">
      <c r="A306" s="2"/>
      <c r="B306" s="74">
        <v>299</v>
      </c>
      <c r="C306" s="60"/>
      <c r="D306" s="11"/>
      <c r="E306" s="10"/>
      <c r="F306" s="11"/>
      <c r="G306" s="11"/>
      <c r="H306" s="61"/>
      <c r="I306" s="11"/>
      <c r="J306" s="38" t="b">
        <f t="shared" si="59"/>
        <v>0</v>
      </c>
      <c r="K306" s="67"/>
      <c r="L306" s="42" t="str">
        <f t="shared" si="48"/>
        <v/>
      </c>
      <c r="M306" s="41" t="str">
        <f t="shared" si="49"/>
        <v/>
      </c>
      <c r="N306" s="13"/>
      <c r="O306" s="45">
        <f t="shared" si="50"/>
        <v>0</v>
      </c>
      <c r="P306" s="45">
        <v>25700</v>
      </c>
      <c r="Q306" s="46">
        <f t="shared" si="51"/>
        <v>0</v>
      </c>
      <c r="R306" s="54" t="str">
        <f t="shared" si="52"/>
        <v/>
      </c>
      <c r="S306" s="55" t="str">
        <f t="shared" si="53"/>
        <v/>
      </c>
      <c r="T306" s="55" t="str">
        <f t="shared" si="54"/>
        <v/>
      </c>
      <c r="U306" s="56" t="str">
        <f t="shared" si="55"/>
        <v/>
      </c>
      <c r="V306" s="7"/>
      <c r="W306" s="8"/>
      <c r="X306" s="57" t="str">
        <f t="shared" si="56"/>
        <v/>
      </c>
      <c r="Y306" s="7"/>
      <c r="Z306" s="58" t="str">
        <f t="shared" si="57"/>
        <v/>
      </c>
      <c r="AA306" s="58">
        <f t="shared" si="58"/>
        <v>12</v>
      </c>
    </row>
    <row r="307" spans="1:27" ht="39" customHeight="1" thickBot="1">
      <c r="A307" s="2"/>
      <c r="B307" s="75">
        <v>300</v>
      </c>
      <c r="C307" s="62"/>
      <c r="D307" s="63"/>
      <c r="E307" s="64"/>
      <c r="F307" s="63"/>
      <c r="G307" s="63"/>
      <c r="H307" s="65"/>
      <c r="I307" s="63"/>
      <c r="J307" s="39" t="b">
        <f t="shared" si="59"/>
        <v>0</v>
      </c>
      <c r="K307" s="68"/>
      <c r="L307" s="43" t="str">
        <f t="shared" si="48"/>
        <v/>
      </c>
      <c r="M307" s="41" t="str">
        <f t="shared" si="49"/>
        <v/>
      </c>
      <c r="N307" s="66"/>
      <c r="O307" s="47">
        <f t="shared" si="50"/>
        <v>0</v>
      </c>
      <c r="P307" s="47">
        <v>25700</v>
      </c>
      <c r="Q307" s="48">
        <f t="shared" si="51"/>
        <v>0</v>
      </c>
      <c r="R307" s="54" t="str">
        <f t="shared" si="52"/>
        <v/>
      </c>
      <c r="S307" s="55" t="str">
        <f t="shared" si="53"/>
        <v/>
      </c>
      <c r="T307" s="55" t="str">
        <f t="shared" si="54"/>
        <v/>
      </c>
      <c r="U307" s="56" t="str">
        <f t="shared" si="55"/>
        <v/>
      </c>
      <c r="V307" s="7"/>
      <c r="W307" s="8"/>
      <c r="X307" s="57" t="str">
        <f>IF(AND(OR(H307="休園",H307="復園"),SUM(V307+W307)&gt;0),SUM(V307+W307),"")</f>
        <v/>
      </c>
      <c r="Y307" s="7"/>
      <c r="Z307" s="58" t="str">
        <f t="shared" si="57"/>
        <v/>
      </c>
      <c r="AA307" s="58">
        <f t="shared" si="58"/>
        <v>12</v>
      </c>
    </row>
    <row r="308" spans="1:27" ht="26.25" customHeight="1">
      <c r="B308" s="97"/>
      <c r="D308" s="20"/>
      <c r="E308" s="20"/>
      <c r="F308" s="195"/>
      <c r="G308" s="195"/>
      <c r="H308" s="20"/>
      <c r="I308" s="20"/>
      <c r="J308" s="20"/>
      <c r="K308" s="20"/>
      <c r="L308" s="20"/>
      <c r="M308" s="20"/>
      <c r="N308" s="20"/>
      <c r="O308" s="20"/>
      <c r="P308" s="20"/>
      <c r="Q308" s="20"/>
    </row>
    <row r="309" spans="1:27">
      <c r="C309" s="196"/>
      <c r="H309" s="20"/>
      <c r="I309" s="20"/>
      <c r="J309" s="20"/>
    </row>
    <row r="310" spans="1:27">
      <c r="H310" s="20"/>
      <c r="I310" s="20"/>
      <c r="J310" s="20"/>
    </row>
    <row r="311" spans="1:27">
      <c r="H311" s="20"/>
      <c r="I311" s="20"/>
      <c r="J311" s="20"/>
    </row>
    <row r="312" spans="1:27">
      <c r="H312" s="20"/>
      <c r="I312" s="20"/>
      <c r="J312" s="20"/>
    </row>
    <row r="313" spans="1:27">
      <c r="H313" s="20"/>
      <c r="I313" s="20"/>
      <c r="J313" s="20"/>
    </row>
    <row r="314" spans="1:27">
      <c r="H314" s="20"/>
      <c r="I314" s="20"/>
      <c r="J314" s="20"/>
    </row>
    <row r="315" spans="1:27">
      <c r="H315" s="20"/>
      <c r="I315" s="20"/>
      <c r="J315" s="20"/>
    </row>
    <row r="316" spans="1:27">
      <c r="H316" s="20"/>
      <c r="I316" s="20"/>
      <c r="J316" s="20"/>
    </row>
    <row r="317" spans="1:27">
      <c r="H317" s="20"/>
      <c r="I317" s="20"/>
      <c r="J317" s="20"/>
    </row>
    <row r="318" spans="1:27">
      <c r="H318" s="20"/>
      <c r="I318" s="20"/>
      <c r="J318" s="20"/>
    </row>
    <row r="319" spans="1:27">
      <c r="H319" s="20"/>
      <c r="I319" s="20"/>
      <c r="J319" s="20"/>
    </row>
    <row r="320" spans="1:27">
      <c r="H320" s="20"/>
      <c r="I320" s="20"/>
      <c r="J320" s="20"/>
    </row>
    <row r="321" spans="8:10">
      <c r="H321" s="20"/>
      <c r="I321" s="20"/>
      <c r="J321" s="20"/>
    </row>
    <row r="322" spans="8:10">
      <c r="H322" s="20"/>
      <c r="I322" s="20"/>
      <c r="J322" s="20"/>
    </row>
    <row r="323" spans="8:10">
      <c r="H323" s="20"/>
      <c r="I323" s="20"/>
      <c r="J323" s="20"/>
    </row>
    <row r="324" spans="8:10">
      <c r="H324" s="20"/>
      <c r="I324" s="20"/>
      <c r="J324" s="20"/>
    </row>
    <row r="325" spans="8:10">
      <c r="H325" s="20"/>
      <c r="I325" s="20"/>
      <c r="J325" s="20"/>
    </row>
    <row r="326" spans="8:10">
      <c r="H326" s="20"/>
      <c r="I326" s="20"/>
      <c r="J326" s="20"/>
    </row>
    <row r="327" spans="8:10">
      <c r="H327" s="20"/>
      <c r="I327" s="20"/>
      <c r="J327" s="20"/>
    </row>
    <row r="328" spans="8:10">
      <c r="H328" s="20"/>
      <c r="I328" s="20"/>
      <c r="J328" s="20"/>
    </row>
    <row r="329" spans="8:10">
      <c r="H329" s="20"/>
      <c r="I329" s="20"/>
      <c r="J329" s="20"/>
    </row>
    <row r="330" spans="8:10">
      <c r="H330" s="20"/>
      <c r="I330" s="20"/>
      <c r="J330" s="20"/>
    </row>
    <row r="331" spans="8:10">
      <c r="H331" s="20"/>
      <c r="I331" s="20"/>
      <c r="J331" s="20"/>
    </row>
    <row r="332" spans="8:10">
      <c r="H332" s="20"/>
      <c r="I332" s="20"/>
      <c r="J332" s="20"/>
    </row>
    <row r="333" spans="8:10">
      <c r="H333" s="20"/>
      <c r="I333" s="20"/>
      <c r="J333" s="20"/>
    </row>
    <row r="334" spans="8:10">
      <c r="H334" s="20"/>
      <c r="I334" s="20"/>
      <c r="J334" s="20"/>
    </row>
    <row r="335" spans="8:10">
      <c r="H335" s="20"/>
      <c r="I335" s="20"/>
      <c r="J335" s="20"/>
    </row>
    <row r="336" spans="8:10">
      <c r="H336" s="20"/>
      <c r="I336" s="20"/>
      <c r="J336" s="20"/>
    </row>
    <row r="337" spans="8:10">
      <c r="H337" s="20"/>
      <c r="I337" s="20"/>
      <c r="J337" s="20"/>
    </row>
    <row r="338" spans="8:10">
      <c r="H338" s="20"/>
      <c r="I338" s="20"/>
      <c r="J338" s="20"/>
    </row>
    <row r="339" spans="8:10">
      <c r="H339" s="20"/>
      <c r="I339" s="20"/>
      <c r="J339" s="20"/>
    </row>
    <row r="340" spans="8:10">
      <c r="H340" s="20"/>
      <c r="I340" s="20"/>
      <c r="J340" s="20"/>
    </row>
    <row r="341" spans="8:10">
      <c r="H341" s="20"/>
      <c r="I341" s="20"/>
      <c r="J341" s="20"/>
    </row>
    <row r="342" spans="8:10">
      <c r="H342" s="20"/>
      <c r="I342" s="20"/>
      <c r="J342" s="20"/>
    </row>
    <row r="343" spans="8:10">
      <c r="H343" s="20"/>
      <c r="I343" s="20"/>
      <c r="J343" s="20"/>
    </row>
    <row r="344" spans="8:10">
      <c r="H344" s="20"/>
      <c r="I344" s="20"/>
      <c r="J344" s="20"/>
    </row>
    <row r="345" spans="8:10">
      <c r="H345" s="20"/>
      <c r="I345" s="20"/>
      <c r="J345" s="20"/>
    </row>
    <row r="346" spans="8:10">
      <c r="H346" s="20"/>
      <c r="I346" s="20"/>
      <c r="J346" s="20"/>
    </row>
    <row r="347" spans="8:10">
      <c r="H347" s="20"/>
      <c r="I347" s="20"/>
      <c r="J347" s="20"/>
    </row>
    <row r="348" spans="8:10">
      <c r="H348" s="20"/>
      <c r="I348" s="20"/>
      <c r="J348" s="20"/>
    </row>
    <row r="349" spans="8:10">
      <c r="H349" s="20"/>
      <c r="I349" s="20"/>
      <c r="J349" s="20"/>
    </row>
    <row r="350" spans="8:10">
      <c r="H350" s="20"/>
      <c r="I350" s="20"/>
      <c r="J350" s="20"/>
    </row>
    <row r="351" spans="8:10">
      <c r="H351" s="20"/>
      <c r="I351" s="20"/>
      <c r="J351" s="20"/>
    </row>
    <row r="352" spans="8:10">
      <c r="H352" s="20"/>
      <c r="I352" s="20"/>
      <c r="J352" s="20"/>
    </row>
    <row r="353" spans="8:10">
      <c r="H353" s="20"/>
      <c r="I353" s="20"/>
      <c r="J353" s="20"/>
    </row>
    <row r="354" spans="8:10">
      <c r="H354" s="20"/>
      <c r="I354" s="20"/>
      <c r="J354" s="20"/>
    </row>
    <row r="355" spans="8:10">
      <c r="H355" s="20"/>
      <c r="I355" s="20"/>
      <c r="J355" s="20"/>
    </row>
    <row r="356" spans="8:10">
      <c r="H356" s="20"/>
      <c r="I356" s="20"/>
      <c r="J356" s="20"/>
    </row>
    <row r="357" spans="8:10">
      <c r="H357" s="20"/>
      <c r="I357" s="20"/>
      <c r="J357" s="20"/>
    </row>
    <row r="358" spans="8:10">
      <c r="H358" s="20"/>
      <c r="I358" s="20"/>
      <c r="J358" s="20"/>
    </row>
    <row r="359" spans="8:10">
      <c r="H359" s="20"/>
      <c r="I359" s="20"/>
      <c r="J359" s="20"/>
    </row>
    <row r="360" spans="8:10">
      <c r="H360" s="20"/>
      <c r="I360" s="20"/>
      <c r="J360" s="20"/>
    </row>
    <row r="361" spans="8:10">
      <c r="H361" s="20"/>
      <c r="I361" s="20"/>
      <c r="J361" s="20"/>
    </row>
    <row r="362" spans="8:10">
      <c r="H362" s="20"/>
      <c r="I362" s="20"/>
      <c r="J362" s="20"/>
    </row>
    <row r="363" spans="8:10">
      <c r="H363" s="20"/>
      <c r="I363" s="20"/>
      <c r="J363" s="20"/>
    </row>
    <row r="364" spans="8:10">
      <c r="H364" s="20"/>
      <c r="I364" s="20"/>
      <c r="J364" s="20"/>
    </row>
    <row r="365" spans="8:10">
      <c r="H365" s="20"/>
      <c r="I365" s="20"/>
      <c r="J365" s="20"/>
    </row>
    <row r="366" spans="8:10">
      <c r="H366" s="20"/>
      <c r="I366" s="20"/>
      <c r="J366" s="20"/>
    </row>
    <row r="367" spans="8:10">
      <c r="H367" s="20"/>
      <c r="I367" s="20"/>
      <c r="J367" s="20"/>
    </row>
    <row r="368" spans="8:10">
      <c r="H368" s="20"/>
      <c r="I368" s="20"/>
      <c r="J368" s="20"/>
    </row>
    <row r="369" spans="8:10">
      <c r="H369" s="20"/>
      <c r="I369" s="20"/>
      <c r="J369" s="20"/>
    </row>
    <row r="370" spans="8:10">
      <c r="H370" s="20"/>
      <c r="I370" s="20"/>
      <c r="J370" s="20"/>
    </row>
    <row r="371" spans="8:10">
      <c r="H371" s="20"/>
      <c r="I371" s="20"/>
      <c r="J371" s="20"/>
    </row>
    <row r="372" spans="8:10">
      <c r="H372" s="20"/>
      <c r="I372" s="20"/>
      <c r="J372" s="20"/>
    </row>
    <row r="373" spans="8:10">
      <c r="H373" s="20"/>
      <c r="I373" s="20"/>
      <c r="J373" s="20"/>
    </row>
    <row r="374" spans="8:10">
      <c r="H374" s="20"/>
      <c r="I374" s="20"/>
      <c r="J374" s="20"/>
    </row>
    <row r="375" spans="8:10">
      <c r="H375" s="20"/>
      <c r="I375" s="20"/>
      <c r="J375" s="20"/>
    </row>
    <row r="376" spans="8:10">
      <c r="H376" s="20"/>
      <c r="I376" s="20"/>
      <c r="J376" s="20"/>
    </row>
    <row r="377" spans="8:10">
      <c r="H377" s="20"/>
      <c r="I377" s="20"/>
      <c r="J377" s="20"/>
    </row>
    <row r="378" spans="8:10">
      <c r="H378" s="20"/>
      <c r="I378" s="20"/>
      <c r="J378" s="20"/>
    </row>
    <row r="379" spans="8:10">
      <c r="H379" s="20"/>
      <c r="I379" s="20"/>
      <c r="J379" s="20"/>
    </row>
    <row r="380" spans="8:10">
      <c r="H380" s="20"/>
      <c r="I380" s="20"/>
      <c r="J380" s="20"/>
    </row>
    <row r="381" spans="8:10">
      <c r="H381" s="20"/>
      <c r="I381" s="20"/>
      <c r="J381" s="20"/>
    </row>
    <row r="382" spans="8:10">
      <c r="H382" s="20"/>
      <c r="I382" s="20"/>
      <c r="J382" s="20"/>
    </row>
    <row r="383" spans="8:10">
      <c r="H383" s="20"/>
      <c r="I383" s="20"/>
      <c r="J383" s="20"/>
    </row>
    <row r="384" spans="8:10">
      <c r="H384" s="20"/>
      <c r="I384" s="20"/>
      <c r="J384" s="20"/>
    </row>
    <row r="385" spans="8:10">
      <c r="H385" s="20"/>
      <c r="I385" s="20"/>
      <c r="J385" s="20"/>
    </row>
    <row r="386" spans="8:10">
      <c r="H386" s="20"/>
      <c r="I386" s="20"/>
      <c r="J386" s="20"/>
    </row>
    <row r="387" spans="8:10">
      <c r="H387" s="20"/>
      <c r="I387" s="20"/>
      <c r="J387" s="20"/>
    </row>
    <row r="388" spans="8:10">
      <c r="H388" s="20"/>
      <c r="I388" s="20"/>
      <c r="J388" s="20"/>
    </row>
    <row r="389" spans="8:10">
      <c r="H389" s="20"/>
      <c r="I389" s="20"/>
      <c r="J389" s="20"/>
    </row>
    <row r="390" spans="8:10">
      <c r="H390" s="20"/>
      <c r="I390" s="20"/>
      <c r="J390" s="20"/>
    </row>
    <row r="391" spans="8:10">
      <c r="H391" s="20"/>
      <c r="I391" s="20"/>
      <c r="J391" s="20"/>
    </row>
    <row r="392" spans="8:10">
      <c r="H392" s="20"/>
      <c r="I392" s="20"/>
      <c r="J392" s="20"/>
    </row>
    <row r="393" spans="8:10">
      <c r="H393" s="20"/>
      <c r="I393" s="20"/>
      <c r="J393" s="20"/>
    </row>
    <row r="394" spans="8:10">
      <c r="H394" s="20"/>
      <c r="I394" s="20"/>
      <c r="J394" s="20"/>
    </row>
    <row r="395" spans="8:10">
      <c r="H395" s="20"/>
      <c r="I395" s="20"/>
      <c r="J395" s="20"/>
    </row>
    <row r="396" spans="8:10">
      <c r="H396" s="20"/>
      <c r="I396" s="20"/>
      <c r="J396" s="20"/>
    </row>
    <row r="397" spans="8:10">
      <c r="H397" s="20"/>
      <c r="I397" s="20"/>
      <c r="J397" s="20"/>
    </row>
    <row r="398" spans="8:10">
      <c r="H398" s="20"/>
      <c r="I398" s="20"/>
      <c r="J398" s="20"/>
    </row>
    <row r="399" spans="8:10">
      <c r="H399" s="20"/>
      <c r="I399" s="20"/>
      <c r="J399" s="20"/>
    </row>
    <row r="400" spans="8:10">
      <c r="H400" s="20"/>
      <c r="I400" s="20"/>
      <c r="J400" s="20"/>
    </row>
    <row r="401" spans="8:10">
      <c r="H401" s="20"/>
      <c r="I401" s="20"/>
      <c r="J401" s="20"/>
    </row>
  </sheetData>
  <sheetProtection selectLockedCells="1"/>
  <dataConsolidate/>
  <mergeCells count="20">
    <mergeCell ref="Z7:AA7"/>
    <mergeCell ref="Q3:Q5"/>
    <mergeCell ref="C4:C5"/>
    <mergeCell ref="D4:D5"/>
    <mergeCell ref="E4:E5"/>
    <mergeCell ref="F4:F5"/>
    <mergeCell ref="G4:G5"/>
    <mergeCell ref="H4:H5"/>
    <mergeCell ref="I4:I5"/>
    <mergeCell ref="J4:J5"/>
    <mergeCell ref="K4:K5"/>
    <mergeCell ref="N1:P1"/>
    <mergeCell ref="B3:B5"/>
    <mergeCell ref="C3:J3"/>
    <mergeCell ref="K3:M3"/>
    <mergeCell ref="N3:N5"/>
    <mergeCell ref="O3:O5"/>
    <mergeCell ref="P3:P5"/>
    <mergeCell ref="L4:L5"/>
    <mergeCell ref="M4:M5"/>
  </mergeCells>
  <phoneticPr fontId="1"/>
  <conditionalFormatting sqref="I8">
    <cfRule type="expression" dxfId="600" priority="300" stopIfTrue="1">
      <formula>NOT(H8="退園")</formula>
    </cfRule>
  </conditionalFormatting>
  <conditionalFormatting sqref="I9">
    <cfRule type="expression" dxfId="599" priority="299" stopIfTrue="1">
      <formula>NOT(H9="退園")</formula>
    </cfRule>
  </conditionalFormatting>
  <conditionalFormatting sqref="I10">
    <cfRule type="expression" dxfId="598" priority="298" stopIfTrue="1">
      <formula>NOT(H10="退園")</formula>
    </cfRule>
  </conditionalFormatting>
  <conditionalFormatting sqref="I11">
    <cfRule type="expression" dxfId="597" priority="297" stopIfTrue="1">
      <formula>NOT(H11="退園")</formula>
    </cfRule>
  </conditionalFormatting>
  <conditionalFormatting sqref="I12">
    <cfRule type="expression" dxfId="596" priority="296" stopIfTrue="1">
      <formula>NOT(H12="退園")</formula>
    </cfRule>
  </conditionalFormatting>
  <conditionalFormatting sqref="I13">
    <cfRule type="expression" dxfId="595" priority="295" stopIfTrue="1">
      <formula>NOT(H13="退園")</formula>
    </cfRule>
  </conditionalFormatting>
  <conditionalFormatting sqref="I14">
    <cfRule type="expression" dxfId="594" priority="294" stopIfTrue="1">
      <formula>NOT(H14="退園")</formula>
    </cfRule>
  </conditionalFormatting>
  <conditionalFormatting sqref="I15">
    <cfRule type="expression" dxfId="593" priority="293" stopIfTrue="1">
      <formula>NOT(H15="退園")</formula>
    </cfRule>
  </conditionalFormatting>
  <conditionalFormatting sqref="I16">
    <cfRule type="expression" dxfId="592" priority="292" stopIfTrue="1">
      <formula>NOT(H16="退園")</formula>
    </cfRule>
  </conditionalFormatting>
  <conditionalFormatting sqref="I17">
    <cfRule type="expression" dxfId="591" priority="291" stopIfTrue="1">
      <formula>NOT(H17="退園")</formula>
    </cfRule>
  </conditionalFormatting>
  <conditionalFormatting sqref="I18">
    <cfRule type="expression" dxfId="590" priority="290" stopIfTrue="1">
      <formula>NOT(H18="退園")</formula>
    </cfRule>
  </conditionalFormatting>
  <conditionalFormatting sqref="I19">
    <cfRule type="expression" dxfId="589" priority="289" stopIfTrue="1">
      <formula>NOT(H19="退園")</formula>
    </cfRule>
  </conditionalFormatting>
  <conditionalFormatting sqref="I20">
    <cfRule type="expression" dxfId="588" priority="288" stopIfTrue="1">
      <formula>NOT(H20="退園")</formula>
    </cfRule>
  </conditionalFormatting>
  <conditionalFormatting sqref="I21">
    <cfRule type="expression" dxfId="587" priority="287" stopIfTrue="1">
      <formula>NOT(H21="退園")</formula>
    </cfRule>
  </conditionalFormatting>
  <conditionalFormatting sqref="I22">
    <cfRule type="expression" dxfId="586" priority="286" stopIfTrue="1">
      <formula>NOT(H22="退園")</formula>
    </cfRule>
  </conditionalFormatting>
  <conditionalFormatting sqref="I23">
    <cfRule type="expression" dxfId="585" priority="285" stopIfTrue="1">
      <formula>NOT(H23="退園")</formula>
    </cfRule>
  </conditionalFormatting>
  <conditionalFormatting sqref="I24">
    <cfRule type="expression" dxfId="584" priority="284" stopIfTrue="1">
      <formula>NOT(H24="退園")</formula>
    </cfRule>
  </conditionalFormatting>
  <conditionalFormatting sqref="I25">
    <cfRule type="expression" dxfId="583" priority="283" stopIfTrue="1">
      <formula>NOT(H25="退園")</formula>
    </cfRule>
  </conditionalFormatting>
  <conditionalFormatting sqref="I26">
    <cfRule type="expression" dxfId="582" priority="282" stopIfTrue="1">
      <formula>NOT(H26="退園")</formula>
    </cfRule>
  </conditionalFormatting>
  <conditionalFormatting sqref="I27">
    <cfRule type="expression" dxfId="581" priority="281" stopIfTrue="1">
      <formula>NOT(H27="退園")</formula>
    </cfRule>
  </conditionalFormatting>
  <conditionalFormatting sqref="I28">
    <cfRule type="expression" dxfId="580" priority="280" stopIfTrue="1">
      <formula>NOT(H28="退園")</formula>
    </cfRule>
  </conditionalFormatting>
  <conditionalFormatting sqref="I29">
    <cfRule type="expression" dxfId="579" priority="279" stopIfTrue="1">
      <formula>NOT(H29="退園")</formula>
    </cfRule>
  </conditionalFormatting>
  <conditionalFormatting sqref="I30">
    <cfRule type="expression" dxfId="578" priority="278" stopIfTrue="1">
      <formula>NOT(H30="退園")</formula>
    </cfRule>
  </conditionalFormatting>
  <conditionalFormatting sqref="I31">
    <cfRule type="expression" dxfId="577" priority="277" stopIfTrue="1">
      <formula>NOT(H31="退園")</formula>
    </cfRule>
  </conditionalFormatting>
  <conditionalFormatting sqref="I32">
    <cfRule type="expression" dxfId="576" priority="276" stopIfTrue="1">
      <formula>NOT(H32="退園")</formula>
    </cfRule>
  </conditionalFormatting>
  <conditionalFormatting sqref="I33">
    <cfRule type="expression" dxfId="575" priority="275" stopIfTrue="1">
      <formula>NOT(H33="退園")</formula>
    </cfRule>
  </conditionalFormatting>
  <conditionalFormatting sqref="I34">
    <cfRule type="expression" dxfId="574" priority="274" stopIfTrue="1">
      <formula>NOT(H34="退園")</formula>
    </cfRule>
  </conditionalFormatting>
  <conditionalFormatting sqref="I35">
    <cfRule type="expression" dxfId="573" priority="273" stopIfTrue="1">
      <formula>NOT(H35="退園")</formula>
    </cfRule>
  </conditionalFormatting>
  <conditionalFormatting sqref="I36">
    <cfRule type="expression" dxfId="572" priority="272" stopIfTrue="1">
      <formula>NOT(H36="退園")</formula>
    </cfRule>
  </conditionalFormatting>
  <conditionalFormatting sqref="I37">
    <cfRule type="expression" dxfId="571" priority="271" stopIfTrue="1">
      <formula>NOT(H37="退園")</formula>
    </cfRule>
  </conditionalFormatting>
  <conditionalFormatting sqref="I38">
    <cfRule type="expression" dxfId="570" priority="270" stopIfTrue="1">
      <formula>NOT(H38="退園")</formula>
    </cfRule>
  </conditionalFormatting>
  <conditionalFormatting sqref="I39">
    <cfRule type="expression" dxfId="569" priority="269" stopIfTrue="1">
      <formula>NOT(H39="退園")</formula>
    </cfRule>
  </conditionalFormatting>
  <conditionalFormatting sqref="I40">
    <cfRule type="expression" dxfId="568" priority="268" stopIfTrue="1">
      <formula>NOT(H40="退園")</formula>
    </cfRule>
  </conditionalFormatting>
  <conditionalFormatting sqref="I41">
    <cfRule type="expression" dxfId="567" priority="267" stopIfTrue="1">
      <formula>NOT(H41="退園")</formula>
    </cfRule>
  </conditionalFormatting>
  <conditionalFormatting sqref="I42">
    <cfRule type="expression" dxfId="566" priority="266" stopIfTrue="1">
      <formula>NOT(H42="退園")</formula>
    </cfRule>
  </conditionalFormatting>
  <conditionalFormatting sqref="I43">
    <cfRule type="expression" dxfId="565" priority="265" stopIfTrue="1">
      <formula>NOT(H43="退園")</formula>
    </cfRule>
  </conditionalFormatting>
  <conditionalFormatting sqref="I44">
    <cfRule type="expression" dxfId="564" priority="264" stopIfTrue="1">
      <formula>NOT(H44="退園")</formula>
    </cfRule>
  </conditionalFormatting>
  <conditionalFormatting sqref="I45">
    <cfRule type="expression" dxfId="563" priority="263" stopIfTrue="1">
      <formula>NOT(H45="退園")</formula>
    </cfRule>
  </conditionalFormatting>
  <conditionalFormatting sqref="I46">
    <cfRule type="expression" dxfId="562" priority="262" stopIfTrue="1">
      <formula>NOT(H46="退園")</formula>
    </cfRule>
  </conditionalFormatting>
  <conditionalFormatting sqref="I47">
    <cfRule type="expression" dxfId="561" priority="261" stopIfTrue="1">
      <formula>NOT(H47="退園")</formula>
    </cfRule>
  </conditionalFormatting>
  <conditionalFormatting sqref="I48">
    <cfRule type="expression" dxfId="560" priority="260" stopIfTrue="1">
      <formula>NOT(H48="退園")</formula>
    </cfRule>
  </conditionalFormatting>
  <conditionalFormatting sqref="I49">
    <cfRule type="expression" dxfId="559" priority="259" stopIfTrue="1">
      <formula>NOT(H49="退園")</formula>
    </cfRule>
  </conditionalFormatting>
  <conditionalFormatting sqref="I50">
    <cfRule type="expression" dxfId="558" priority="258" stopIfTrue="1">
      <formula>NOT(H50="退園")</formula>
    </cfRule>
  </conditionalFormatting>
  <conditionalFormatting sqref="I51">
    <cfRule type="expression" dxfId="557" priority="257" stopIfTrue="1">
      <formula>NOT(H51="退園")</formula>
    </cfRule>
  </conditionalFormatting>
  <conditionalFormatting sqref="I52">
    <cfRule type="expression" dxfId="556" priority="256" stopIfTrue="1">
      <formula>NOT(H52="退園")</formula>
    </cfRule>
  </conditionalFormatting>
  <conditionalFormatting sqref="I53">
    <cfRule type="expression" dxfId="555" priority="255" stopIfTrue="1">
      <formula>NOT(H53="退園")</formula>
    </cfRule>
  </conditionalFormatting>
  <conditionalFormatting sqref="I54">
    <cfRule type="expression" dxfId="554" priority="254" stopIfTrue="1">
      <formula>NOT(H54="退園")</formula>
    </cfRule>
  </conditionalFormatting>
  <conditionalFormatting sqref="I55">
    <cfRule type="expression" dxfId="553" priority="253" stopIfTrue="1">
      <formula>NOT(H55="退園")</formula>
    </cfRule>
  </conditionalFormatting>
  <conditionalFormatting sqref="I56">
    <cfRule type="expression" dxfId="552" priority="252" stopIfTrue="1">
      <formula>NOT(H56="退園")</formula>
    </cfRule>
  </conditionalFormatting>
  <conditionalFormatting sqref="I57">
    <cfRule type="expression" dxfId="551" priority="251" stopIfTrue="1">
      <formula>NOT(H57="退園")</formula>
    </cfRule>
  </conditionalFormatting>
  <conditionalFormatting sqref="I58">
    <cfRule type="expression" dxfId="550" priority="250" stopIfTrue="1">
      <formula>NOT(H58="退園")</formula>
    </cfRule>
  </conditionalFormatting>
  <conditionalFormatting sqref="I59">
    <cfRule type="expression" dxfId="549" priority="249" stopIfTrue="1">
      <formula>NOT(H59="退園")</formula>
    </cfRule>
  </conditionalFormatting>
  <conditionalFormatting sqref="I60">
    <cfRule type="expression" dxfId="548" priority="248" stopIfTrue="1">
      <formula>NOT(H60="退園")</formula>
    </cfRule>
  </conditionalFormatting>
  <conditionalFormatting sqref="I61">
    <cfRule type="expression" dxfId="547" priority="247" stopIfTrue="1">
      <formula>NOT(H61="退園")</formula>
    </cfRule>
  </conditionalFormatting>
  <conditionalFormatting sqref="I62">
    <cfRule type="expression" dxfId="546" priority="246" stopIfTrue="1">
      <formula>NOT(H62="退園")</formula>
    </cfRule>
  </conditionalFormatting>
  <conditionalFormatting sqref="I63">
    <cfRule type="expression" dxfId="545" priority="245" stopIfTrue="1">
      <formula>NOT(H63="退園")</formula>
    </cfRule>
  </conditionalFormatting>
  <conditionalFormatting sqref="I64">
    <cfRule type="expression" dxfId="544" priority="244" stopIfTrue="1">
      <formula>NOT(H64="退園")</formula>
    </cfRule>
  </conditionalFormatting>
  <conditionalFormatting sqref="I65">
    <cfRule type="expression" dxfId="543" priority="243" stopIfTrue="1">
      <formula>NOT(H65="退園")</formula>
    </cfRule>
  </conditionalFormatting>
  <conditionalFormatting sqref="I66">
    <cfRule type="expression" dxfId="542" priority="242" stopIfTrue="1">
      <formula>NOT(H66="退園")</formula>
    </cfRule>
  </conditionalFormatting>
  <conditionalFormatting sqref="I67">
    <cfRule type="expression" dxfId="541" priority="241" stopIfTrue="1">
      <formula>NOT(H67="退園")</formula>
    </cfRule>
  </conditionalFormatting>
  <conditionalFormatting sqref="I68">
    <cfRule type="expression" dxfId="540" priority="240" stopIfTrue="1">
      <formula>NOT(H68="退園")</formula>
    </cfRule>
  </conditionalFormatting>
  <conditionalFormatting sqref="I69">
    <cfRule type="expression" dxfId="539" priority="239" stopIfTrue="1">
      <formula>NOT(H69="退園")</formula>
    </cfRule>
  </conditionalFormatting>
  <conditionalFormatting sqref="I70">
    <cfRule type="expression" dxfId="538" priority="238" stopIfTrue="1">
      <formula>NOT(H70="退園")</formula>
    </cfRule>
  </conditionalFormatting>
  <conditionalFormatting sqref="I71">
    <cfRule type="expression" dxfId="537" priority="237" stopIfTrue="1">
      <formula>NOT(H71="退園")</formula>
    </cfRule>
  </conditionalFormatting>
  <conditionalFormatting sqref="I72">
    <cfRule type="expression" dxfId="536" priority="236" stopIfTrue="1">
      <formula>NOT(H72="退園")</formula>
    </cfRule>
  </conditionalFormatting>
  <conditionalFormatting sqref="I73">
    <cfRule type="expression" dxfId="535" priority="235" stopIfTrue="1">
      <formula>NOT(H73="退園")</formula>
    </cfRule>
  </conditionalFormatting>
  <conditionalFormatting sqref="I74">
    <cfRule type="expression" dxfId="534" priority="234" stopIfTrue="1">
      <formula>NOT(H74="退園")</formula>
    </cfRule>
  </conditionalFormatting>
  <conditionalFormatting sqref="I75">
    <cfRule type="expression" dxfId="533" priority="233" stopIfTrue="1">
      <formula>NOT(H75="退園")</formula>
    </cfRule>
  </conditionalFormatting>
  <conditionalFormatting sqref="I76">
    <cfRule type="expression" dxfId="532" priority="232" stopIfTrue="1">
      <formula>NOT(H76="退園")</formula>
    </cfRule>
  </conditionalFormatting>
  <conditionalFormatting sqref="I77">
    <cfRule type="expression" dxfId="531" priority="231" stopIfTrue="1">
      <formula>NOT(H77="退園")</formula>
    </cfRule>
  </conditionalFormatting>
  <conditionalFormatting sqref="I78">
    <cfRule type="expression" dxfId="530" priority="230" stopIfTrue="1">
      <formula>NOT(H78="退園")</formula>
    </cfRule>
  </conditionalFormatting>
  <conditionalFormatting sqref="I79">
    <cfRule type="expression" dxfId="529" priority="229" stopIfTrue="1">
      <formula>NOT(H79="退園")</formula>
    </cfRule>
  </conditionalFormatting>
  <conditionalFormatting sqref="I80">
    <cfRule type="expression" dxfId="528" priority="228" stopIfTrue="1">
      <formula>NOT(H80="退園")</formula>
    </cfRule>
  </conditionalFormatting>
  <conditionalFormatting sqref="I81">
    <cfRule type="expression" dxfId="527" priority="227" stopIfTrue="1">
      <formula>NOT(H81="退園")</formula>
    </cfRule>
  </conditionalFormatting>
  <conditionalFormatting sqref="I82">
    <cfRule type="expression" dxfId="526" priority="226" stopIfTrue="1">
      <formula>NOT(H82="退園")</formula>
    </cfRule>
  </conditionalFormatting>
  <conditionalFormatting sqref="I83">
    <cfRule type="expression" dxfId="525" priority="225" stopIfTrue="1">
      <formula>NOT(H83="退園")</formula>
    </cfRule>
  </conditionalFormatting>
  <conditionalFormatting sqref="I84">
    <cfRule type="expression" dxfId="524" priority="224" stopIfTrue="1">
      <formula>NOT(H84="退園")</formula>
    </cfRule>
  </conditionalFormatting>
  <conditionalFormatting sqref="I85">
    <cfRule type="expression" dxfId="523" priority="223" stopIfTrue="1">
      <formula>NOT(H85="退園")</formula>
    </cfRule>
  </conditionalFormatting>
  <conditionalFormatting sqref="I86">
    <cfRule type="expression" dxfId="522" priority="222" stopIfTrue="1">
      <formula>NOT(H86="退園")</formula>
    </cfRule>
  </conditionalFormatting>
  <conditionalFormatting sqref="I87">
    <cfRule type="expression" dxfId="521" priority="221" stopIfTrue="1">
      <formula>NOT(H87="退園")</formula>
    </cfRule>
  </conditionalFormatting>
  <conditionalFormatting sqref="I88">
    <cfRule type="expression" dxfId="520" priority="220" stopIfTrue="1">
      <formula>NOT(H88="退園")</formula>
    </cfRule>
  </conditionalFormatting>
  <conditionalFormatting sqref="I89">
    <cfRule type="expression" dxfId="519" priority="219" stopIfTrue="1">
      <formula>NOT(H89="退園")</formula>
    </cfRule>
  </conditionalFormatting>
  <conditionalFormatting sqref="I90">
    <cfRule type="expression" dxfId="518" priority="218" stopIfTrue="1">
      <formula>NOT(H90="退園")</formula>
    </cfRule>
  </conditionalFormatting>
  <conditionalFormatting sqref="I91">
    <cfRule type="expression" dxfId="517" priority="217" stopIfTrue="1">
      <formula>NOT(H91="退園")</formula>
    </cfRule>
  </conditionalFormatting>
  <conditionalFormatting sqref="I92">
    <cfRule type="expression" dxfId="516" priority="216" stopIfTrue="1">
      <formula>NOT(H92="退園")</formula>
    </cfRule>
  </conditionalFormatting>
  <conditionalFormatting sqref="I93">
    <cfRule type="expression" dxfId="515" priority="215" stopIfTrue="1">
      <formula>NOT(H93="退園")</formula>
    </cfRule>
  </conditionalFormatting>
  <conditionalFormatting sqref="I94">
    <cfRule type="expression" dxfId="514" priority="214" stopIfTrue="1">
      <formula>NOT(H94="退園")</formula>
    </cfRule>
  </conditionalFormatting>
  <conditionalFormatting sqref="I95">
    <cfRule type="expression" dxfId="513" priority="213" stopIfTrue="1">
      <formula>NOT(H95="退園")</formula>
    </cfRule>
  </conditionalFormatting>
  <conditionalFormatting sqref="I96">
    <cfRule type="expression" dxfId="512" priority="212" stopIfTrue="1">
      <formula>NOT(H96="退園")</formula>
    </cfRule>
  </conditionalFormatting>
  <conditionalFormatting sqref="I97">
    <cfRule type="expression" dxfId="511" priority="211" stopIfTrue="1">
      <formula>NOT(H97="退園")</formula>
    </cfRule>
  </conditionalFormatting>
  <conditionalFormatting sqref="I98">
    <cfRule type="expression" dxfId="510" priority="210" stopIfTrue="1">
      <formula>NOT(H98="退園")</formula>
    </cfRule>
  </conditionalFormatting>
  <conditionalFormatting sqref="I99">
    <cfRule type="expression" dxfId="509" priority="209" stopIfTrue="1">
      <formula>NOT(H99="退園")</formula>
    </cfRule>
  </conditionalFormatting>
  <conditionalFormatting sqref="I100">
    <cfRule type="expression" dxfId="508" priority="208" stopIfTrue="1">
      <formula>NOT(H100="退園")</formula>
    </cfRule>
  </conditionalFormatting>
  <conditionalFormatting sqref="I101">
    <cfRule type="expression" dxfId="507" priority="207" stopIfTrue="1">
      <formula>NOT(H101="退園")</formula>
    </cfRule>
  </conditionalFormatting>
  <conditionalFormatting sqref="I102">
    <cfRule type="expression" dxfId="506" priority="206" stopIfTrue="1">
      <formula>NOT(H102="退園")</formula>
    </cfRule>
  </conditionalFormatting>
  <conditionalFormatting sqref="I103">
    <cfRule type="expression" dxfId="505" priority="205" stopIfTrue="1">
      <formula>NOT(H103="退園")</formula>
    </cfRule>
  </conditionalFormatting>
  <conditionalFormatting sqref="I104">
    <cfRule type="expression" dxfId="504" priority="204" stopIfTrue="1">
      <formula>NOT(H104="退園")</formula>
    </cfRule>
  </conditionalFormatting>
  <conditionalFormatting sqref="I105">
    <cfRule type="expression" dxfId="503" priority="203" stopIfTrue="1">
      <formula>NOT(H105="退園")</formula>
    </cfRule>
  </conditionalFormatting>
  <conditionalFormatting sqref="I106">
    <cfRule type="expression" dxfId="502" priority="202" stopIfTrue="1">
      <formula>NOT(H106="退園")</formula>
    </cfRule>
  </conditionalFormatting>
  <conditionalFormatting sqref="I107">
    <cfRule type="expression" dxfId="501" priority="201" stopIfTrue="1">
      <formula>NOT(H107="退園")</formula>
    </cfRule>
  </conditionalFormatting>
  <conditionalFormatting sqref="I108">
    <cfRule type="expression" dxfId="500" priority="200" stopIfTrue="1">
      <formula>NOT(H108="退園")</formula>
    </cfRule>
  </conditionalFormatting>
  <conditionalFormatting sqref="I109">
    <cfRule type="expression" dxfId="499" priority="199" stopIfTrue="1">
      <formula>NOT(H109="退園")</formula>
    </cfRule>
  </conditionalFormatting>
  <conditionalFormatting sqref="I110">
    <cfRule type="expression" dxfId="498" priority="198" stopIfTrue="1">
      <formula>NOT(H110="退園")</formula>
    </cfRule>
  </conditionalFormatting>
  <conditionalFormatting sqref="I111">
    <cfRule type="expression" dxfId="497" priority="197" stopIfTrue="1">
      <formula>NOT(H111="退園")</formula>
    </cfRule>
  </conditionalFormatting>
  <conditionalFormatting sqref="I112">
    <cfRule type="expression" dxfId="496" priority="196" stopIfTrue="1">
      <formula>NOT(H112="退園")</formula>
    </cfRule>
  </conditionalFormatting>
  <conditionalFormatting sqref="I113">
    <cfRule type="expression" dxfId="495" priority="195" stopIfTrue="1">
      <formula>NOT(H113="退園")</formula>
    </cfRule>
  </conditionalFormatting>
  <conditionalFormatting sqref="I114">
    <cfRule type="expression" dxfId="494" priority="194" stopIfTrue="1">
      <formula>NOT(H114="退園")</formula>
    </cfRule>
  </conditionalFormatting>
  <conditionalFormatting sqref="I115">
    <cfRule type="expression" dxfId="493" priority="193" stopIfTrue="1">
      <formula>NOT(H115="退園")</formula>
    </cfRule>
  </conditionalFormatting>
  <conditionalFormatting sqref="I116">
    <cfRule type="expression" dxfId="492" priority="192" stopIfTrue="1">
      <formula>NOT(H116="退園")</formula>
    </cfRule>
  </conditionalFormatting>
  <conditionalFormatting sqref="I117">
    <cfRule type="expression" dxfId="491" priority="191" stopIfTrue="1">
      <formula>NOT(H117="退園")</formula>
    </cfRule>
  </conditionalFormatting>
  <conditionalFormatting sqref="I118">
    <cfRule type="expression" dxfId="490" priority="190" stopIfTrue="1">
      <formula>NOT(H118="退園")</formula>
    </cfRule>
  </conditionalFormatting>
  <conditionalFormatting sqref="I119">
    <cfRule type="expression" dxfId="489" priority="189" stopIfTrue="1">
      <formula>NOT(H119="退園")</formula>
    </cfRule>
  </conditionalFormatting>
  <conditionalFormatting sqref="I120">
    <cfRule type="expression" dxfId="488" priority="188" stopIfTrue="1">
      <formula>NOT(H120="退園")</formula>
    </cfRule>
  </conditionalFormatting>
  <conditionalFormatting sqref="I121">
    <cfRule type="expression" dxfId="487" priority="187" stopIfTrue="1">
      <formula>NOT(H121="退園")</formula>
    </cfRule>
  </conditionalFormatting>
  <conditionalFormatting sqref="I122">
    <cfRule type="expression" dxfId="486" priority="186" stopIfTrue="1">
      <formula>NOT(H122="退園")</formula>
    </cfRule>
  </conditionalFormatting>
  <conditionalFormatting sqref="I123">
    <cfRule type="expression" dxfId="485" priority="185" stopIfTrue="1">
      <formula>NOT(H123="退園")</formula>
    </cfRule>
  </conditionalFormatting>
  <conditionalFormatting sqref="I124">
    <cfRule type="expression" dxfId="484" priority="184" stopIfTrue="1">
      <formula>NOT(H124="退園")</formula>
    </cfRule>
  </conditionalFormatting>
  <conditionalFormatting sqref="I125">
    <cfRule type="expression" dxfId="483" priority="183" stopIfTrue="1">
      <formula>NOT(H125="退園")</formula>
    </cfRule>
  </conditionalFormatting>
  <conditionalFormatting sqref="I126">
    <cfRule type="expression" dxfId="482" priority="182" stopIfTrue="1">
      <formula>NOT(H126="退園")</formula>
    </cfRule>
  </conditionalFormatting>
  <conditionalFormatting sqref="I127">
    <cfRule type="expression" dxfId="481" priority="181" stopIfTrue="1">
      <formula>NOT(H127="退園")</formula>
    </cfRule>
  </conditionalFormatting>
  <conditionalFormatting sqref="I128">
    <cfRule type="expression" dxfId="480" priority="180" stopIfTrue="1">
      <formula>NOT(H128="退園")</formula>
    </cfRule>
  </conditionalFormatting>
  <conditionalFormatting sqref="I129">
    <cfRule type="expression" dxfId="479" priority="179" stopIfTrue="1">
      <formula>NOT(H129="退園")</formula>
    </cfRule>
  </conditionalFormatting>
  <conditionalFormatting sqref="I130">
    <cfRule type="expression" dxfId="478" priority="178" stopIfTrue="1">
      <formula>NOT(H130="退園")</formula>
    </cfRule>
  </conditionalFormatting>
  <conditionalFormatting sqref="I131">
    <cfRule type="expression" dxfId="477" priority="177" stopIfTrue="1">
      <formula>NOT(H131="退園")</formula>
    </cfRule>
  </conditionalFormatting>
  <conditionalFormatting sqref="I132">
    <cfRule type="expression" dxfId="476" priority="176" stopIfTrue="1">
      <formula>NOT(H132="退園")</formula>
    </cfRule>
  </conditionalFormatting>
  <conditionalFormatting sqref="I133">
    <cfRule type="expression" dxfId="475" priority="175" stopIfTrue="1">
      <formula>NOT(H133="退園")</formula>
    </cfRule>
  </conditionalFormatting>
  <conditionalFormatting sqref="I134">
    <cfRule type="expression" dxfId="474" priority="174" stopIfTrue="1">
      <formula>NOT(H134="退園")</formula>
    </cfRule>
  </conditionalFormatting>
  <conditionalFormatting sqref="I135">
    <cfRule type="expression" dxfId="473" priority="173" stopIfTrue="1">
      <formula>NOT(H135="退園")</formula>
    </cfRule>
  </conditionalFormatting>
  <conditionalFormatting sqref="I136">
    <cfRule type="expression" dxfId="472" priority="172" stopIfTrue="1">
      <formula>NOT(H136="退園")</formula>
    </cfRule>
  </conditionalFormatting>
  <conditionalFormatting sqref="I137">
    <cfRule type="expression" dxfId="471" priority="171" stopIfTrue="1">
      <formula>NOT(H137="退園")</formula>
    </cfRule>
  </conditionalFormatting>
  <conditionalFormatting sqref="I138">
    <cfRule type="expression" dxfId="470" priority="170" stopIfTrue="1">
      <formula>NOT(H138="退園")</formula>
    </cfRule>
  </conditionalFormatting>
  <conditionalFormatting sqref="I139">
    <cfRule type="expression" dxfId="469" priority="169" stopIfTrue="1">
      <formula>NOT(H139="退園")</formula>
    </cfRule>
  </conditionalFormatting>
  <conditionalFormatting sqref="I140">
    <cfRule type="expression" dxfId="468" priority="168" stopIfTrue="1">
      <formula>NOT(H140="退園")</formula>
    </cfRule>
  </conditionalFormatting>
  <conditionalFormatting sqref="I141">
    <cfRule type="expression" dxfId="467" priority="167" stopIfTrue="1">
      <formula>NOT(H141="退園")</formula>
    </cfRule>
  </conditionalFormatting>
  <conditionalFormatting sqref="I142">
    <cfRule type="expression" dxfId="466" priority="166" stopIfTrue="1">
      <formula>NOT(H142="退園")</formula>
    </cfRule>
  </conditionalFormatting>
  <conditionalFormatting sqref="I143">
    <cfRule type="expression" dxfId="465" priority="165" stopIfTrue="1">
      <formula>NOT(H143="退園")</formula>
    </cfRule>
  </conditionalFormatting>
  <conditionalFormatting sqref="I144">
    <cfRule type="expression" dxfId="464" priority="164" stopIfTrue="1">
      <formula>NOT(H144="退園")</formula>
    </cfRule>
  </conditionalFormatting>
  <conditionalFormatting sqref="I145">
    <cfRule type="expression" dxfId="463" priority="163" stopIfTrue="1">
      <formula>NOT(H145="退園")</formula>
    </cfRule>
  </conditionalFormatting>
  <conditionalFormatting sqref="I146">
    <cfRule type="expression" dxfId="462" priority="162" stopIfTrue="1">
      <formula>NOT(H146="退園")</formula>
    </cfRule>
  </conditionalFormatting>
  <conditionalFormatting sqref="I147">
    <cfRule type="expression" dxfId="461" priority="161" stopIfTrue="1">
      <formula>NOT(H147="退園")</formula>
    </cfRule>
  </conditionalFormatting>
  <conditionalFormatting sqref="I148">
    <cfRule type="expression" dxfId="460" priority="160" stopIfTrue="1">
      <formula>NOT(H148="退園")</formula>
    </cfRule>
  </conditionalFormatting>
  <conditionalFormatting sqref="I149">
    <cfRule type="expression" dxfId="459" priority="159" stopIfTrue="1">
      <formula>NOT(H149="退園")</formula>
    </cfRule>
  </conditionalFormatting>
  <conditionalFormatting sqref="I150">
    <cfRule type="expression" dxfId="458" priority="158" stopIfTrue="1">
      <formula>NOT(H150="退園")</formula>
    </cfRule>
  </conditionalFormatting>
  <conditionalFormatting sqref="I151">
    <cfRule type="expression" dxfId="457" priority="157" stopIfTrue="1">
      <formula>NOT(H151="退園")</formula>
    </cfRule>
  </conditionalFormatting>
  <conditionalFormatting sqref="I152">
    <cfRule type="expression" dxfId="456" priority="156" stopIfTrue="1">
      <formula>NOT(H152="退園")</formula>
    </cfRule>
  </conditionalFormatting>
  <conditionalFormatting sqref="I153">
    <cfRule type="expression" dxfId="455" priority="155" stopIfTrue="1">
      <formula>NOT(H153="退園")</formula>
    </cfRule>
  </conditionalFormatting>
  <conditionalFormatting sqref="I154">
    <cfRule type="expression" dxfId="454" priority="154" stopIfTrue="1">
      <formula>NOT(H154="退園")</formula>
    </cfRule>
  </conditionalFormatting>
  <conditionalFormatting sqref="I155">
    <cfRule type="expression" dxfId="453" priority="153" stopIfTrue="1">
      <formula>NOT(H155="退園")</formula>
    </cfRule>
  </conditionalFormatting>
  <conditionalFormatting sqref="I156">
    <cfRule type="expression" dxfId="452" priority="152" stopIfTrue="1">
      <formula>NOT(H156="退園")</formula>
    </cfRule>
  </conditionalFormatting>
  <conditionalFormatting sqref="I157">
    <cfRule type="expression" dxfId="451" priority="151" stopIfTrue="1">
      <formula>NOT(H157="退園")</formula>
    </cfRule>
  </conditionalFormatting>
  <conditionalFormatting sqref="I158">
    <cfRule type="expression" dxfId="450" priority="150" stopIfTrue="1">
      <formula>NOT(H158="退園")</formula>
    </cfRule>
  </conditionalFormatting>
  <conditionalFormatting sqref="I159">
    <cfRule type="expression" dxfId="449" priority="149" stopIfTrue="1">
      <formula>NOT(H159="退園")</formula>
    </cfRule>
  </conditionalFormatting>
  <conditionalFormatting sqref="I160">
    <cfRule type="expression" dxfId="448" priority="148" stopIfTrue="1">
      <formula>NOT(H160="退園")</formula>
    </cfRule>
  </conditionalFormatting>
  <conditionalFormatting sqref="I161">
    <cfRule type="expression" dxfId="447" priority="147" stopIfTrue="1">
      <formula>NOT(H161="退園")</formula>
    </cfRule>
  </conditionalFormatting>
  <conditionalFormatting sqref="I162">
    <cfRule type="expression" dxfId="446" priority="146" stopIfTrue="1">
      <formula>NOT(H162="退園")</formula>
    </cfRule>
  </conditionalFormatting>
  <conditionalFormatting sqref="I163">
    <cfRule type="expression" dxfId="445" priority="145" stopIfTrue="1">
      <formula>NOT(H163="退園")</formula>
    </cfRule>
  </conditionalFormatting>
  <conditionalFormatting sqref="I164">
    <cfRule type="expression" dxfId="444" priority="144" stopIfTrue="1">
      <formula>NOT(H164="退園")</formula>
    </cfRule>
  </conditionalFormatting>
  <conditionalFormatting sqref="I165">
    <cfRule type="expression" dxfId="443" priority="143" stopIfTrue="1">
      <formula>NOT(H165="退園")</formula>
    </cfRule>
  </conditionalFormatting>
  <conditionalFormatting sqref="I166">
    <cfRule type="expression" dxfId="442" priority="142" stopIfTrue="1">
      <formula>NOT(H166="退園")</formula>
    </cfRule>
  </conditionalFormatting>
  <conditionalFormatting sqref="I167">
    <cfRule type="expression" dxfId="441" priority="141" stopIfTrue="1">
      <formula>NOT(H167="退園")</formula>
    </cfRule>
  </conditionalFormatting>
  <conditionalFormatting sqref="I168">
    <cfRule type="expression" dxfId="440" priority="140" stopIfTrue="1">
      <formula>NOT(H168="退園")</formula>
    </cfRule>
  </conditionalFormatting>
  <conditionalFormatting sqref="I169">
    <cfRule type="expression" dxfId="439" priority="139" stopIfTrue="1">
      <formula>NOT(H169="退園")</formula>
    </cfRule>
  </conditionalFormatting>
  <conditionalFormatting sqref="I170">
    <cfRule type="expression" dxfId="438" priority="138" stopIfTrue="1">
      <formula>NOT(H170="退園")</formula>
    </cfRule>
  </conditionalFormatting>
  <conditionalFormatting sqref="I171">
    <cfRule type="expression" dxfId="437" priority="137" stopIfTrue="1">
      <formula>NOT(H171="退園")</formula>
    </cfRule>
  </conditionalFormatting>
  <conditionalFormatting sqref="I172">
    <cfRule type="expression" dxfId="436" priority="136" stopIfTrue="1">
      <formula>NOT(H172="退園")</formula>
    </cfRule>
  </conditionalFormatting>
  <conditionalFormatting sqref="I173">
    <cfRule type="expression" dxfId="435" priority="135" stopIfTrue="1">
      <formula>NOT(H173="退園")</formula>
    </cfRule>
  </conditionalFormatting>
  <conditionalFormatting sqref="I174">
    <cfRule type="expression" dxfId="434" priority="134" stopIfTrue="1">
      <formula>NOT(H174="退園")</formula>
    </cfRule>
  </conditionalFormatting>
  <conditionalFormatting sqref="I175">
    <cfRule type="expression" dxfId="433" priority="133" stopIfTrue="1">
      <formula>NOT(H175="退園")</formula>
    </cfRule>
  </conditionalFormatting>
  <conditionalFormatting sqref="I176">
    <cfRule type="expression" dxfId="432" priority="132" stopIfTrue="1">
      <formula>NOT(H176="退園")</formula>
    </cfRule>
  </conditionalFormatting>
  <conditionalFormatting sqref="I177">
    <cfRule type="expression" dxfId="431" priority="131" stopIfTrue="1">
      <formula>NOT(H177="退園")</formula>
    </cfRule>
  </conditionalFormatting>
  <conditionalFormatting sqref="I178">
    <cfRule type="expression" dxfId="430" priority="130" stopIfTrue="1">
      <formula>NOT(H178="退園")</formula>
    </cfRule>
  </conditionalFormatting>
  <conditionalFormatting sqref="I179">
    <cfRule type="expression" dxfId="429" priority="129" stopIfTrue="1">
      <formula>NOT(H179="退園")</formula>
    </cfRule>
  </conditionalFormatting>
  <conditionalFormatting sqref="I180">
    <cfRule type="expression" dxfId="428" priority="128" stopIfTrue="1">
      <formula>NOT(H180="退園")</formula>
    </cfRule>
  </conditionalFormatting>
  <conditionalFormatting sqref="I181">
    <cfRule type="expression" dxfId="427" priority="127" stopIfTrue="1">
      <formula>NOT(H181="退園")</formula>
    </cfRule>
  </conditionalFormatting>
  <conditionalFormatting sqref="I182">
    <cfRule type="expression" dxfId="426" priority="126" stopIfTrue="1">
      <formula>NOT(H182="退園")</formula>
    </cfRule>
  </conditionalFormatting>
  <conditionalFormatting sqref="I183">
    <cfRule type="expression" dxfId="425" priority="125" stopIfTrue="1">
      <formula>NOT(H183="退園")</formula>
    </cfRule>
  </conditionalFormatting>
  <conditionalFormatting sqref="I184">
    <cfRule type="expression" dxfId="424" priority="124" stopIfTrue="1">
      <formula>NOT(H184="退園")</formula>
    </cfRule>
  </conditionalFormatting>
  <conditionalFormatting sqref="I185">
    <cfRule type="expression" dxfId="423" priority="123" stopIfTrue="1">
      <formula>NOT(H185="退園")</formula>
    </cfRule>
  </conditionalFormatting>
  <conditionalFormatting sqref="I186">
    <cfRule type="expression" dxfId="422" priority="122" stopIfTrue="1">
      <formula>NOT(H186="退園")</formula>
    </cfRule>
  </conditionalFormatting>
  <conditionalFormatting sqref="I187">
    <cfRule type="expression" dxfId="421" priority="121" stopIfTrue="1">
      <formula>NOT(H187="退園")</formula>
    </cfRule>
  </conditionalFormatting>
  <conditionalFormatting sqref="I188">
    <cfRule type="expression" dxfId="420" priority="120" stopIfTrue="1">
      <formula>NOT(H188="退園")</formula>
    </cfRule>
  </conditionalFormatting>
  <conditionalFormatting sqref="I189">
    <cfRule type="expression" dxfId="419" priority="119" stopIfTrue="1">
      <formula>NOT(H189="退園")</formula>
    </cfRule>
  </conditionalFormatting>
  <conditionalFormatting sqref="I190">
    <cfRule type="expression" dxfId="418" priority="118" stopIfTrue="1">
      <formula>NOT(H190="退園")</formula>
    </cfRule>
  </conditionalFormatting>
  <conditionalFormatting sqref="I191">
    <cfRule type="expression" dxfId="417" priority="117" stopIfTrue="1">
      <formula>NOT(H191="退園")</formula>
    </cfRule>
  </conditionalFormatting>
  <conditionalFormatting sqref="I192">
    <cfRule type="expression" dxfId="416" priority="116" stopIfTrue="1">
      <formula>NOT(H192="退園")</formula>
    </cfRule>
  </conditionalFormatting>
  <conditionalFormatting sqref="I193">
    <cfRule type="expression" dxfId="415" priority="115" stopIfTrue="1">
      <formula>NOT(H193="退園")</formula>
    </cfRule>
  </conditionalFormatting>
  <conditionalFormatting sqref="I194">
    <cfRule type="expression" dxfId="414" priority="114" stopIfTrue="1">
      <formula>NOT(H194="退園")</formula>
    </cfRule>
  </conditionalFormatting>
  <conditionalFormatting sqref="I195">
    <cfRule type="expression" dxfId="413" priority="113" stopIfTrue="1">
      <formula>NOT(H195="退園")</formula>
    </cfRule>
  </conditionalFormatting>
  <conditionalFormatting sqref="I196">
    <cfRule type="expression" dxfId="412" priority="112" stopIfTrue="1">
      <formula>NOT(H196="退園")</formula>
    </cfRule>
  </conditionalFormatting>
  <conditionalFormatting sqref="I197">
    <cfRule type="expression" dxfId="411" priority="111" stopIfTrue="1">
      <formula>NOT(H197="退園")</formula>
    </cfRule>
  </conditionalFormatting>
  <conditionalFormatting sqref="I198">
    <cfRule type="expression" dxfId="410" priority="110" stopIfTrue="1">
      <formula>NOT(H198="退園")</formula>
    </cfRule>
  </conditionalFormatting>
  <conditionalFormatting sqref="I199">
    <cfRule type="expression" dxfId="409" priority="109" stopIfTrue="1">
      <formula>NOT(H199="退園")</formula>
    </cfRule>
  </conditionalFormatting>
  <conditionalFormatting sqref="I200">
    <cfRule type="expression" dxfId="408" priority="108" stopIfTrue="1">
      <formula>NOT(H200="退園")</formula>
    </cfRule>
  </conditionalFormatting>
  <conditionalFormatting sqref="I201">
    <cfRule type="expression" dxfId="407" priority="107" stopIfTrue="1">
      <formula>NOT(H201="退園")</formula>
    </cfRule>
  </conditionalFormatting>
  <conditionalFormatting sqref="I202">
    <cfRule type="expression" dxfId="406" priority="106" stopIfTrue="1">
      <formula>NOT(H202="退園")</formula>
    </cfRule>
  </conditionalFormatting>
  <conditionalFormatting sqref="I203">
    <cfRule type="expression" dxfId="405" priority="105" stopIfTrue="1">
      <formula>NOT(H203="退園")</formula>
    </cfRule>
  </conditionalFormatting>
  <conditionalFormatting sqref="I204">
    <cfRule type="expression" dxfId="404" priority="104" stopIfTrue="1">
      <formula>NOT(H204="退園")</formula>
    </cfRule>
  </conditionalFormatting>
  <conditionalFormatting sqref="I205">
    <cfRule type="expression" dxfId="403" priority="103" stopIfTrue="1">
      <formula>NOT(H205="退園")</formula>
    </cfRule>
  </conditionalFormatting>
  <conditionalFormatting sqref="I206">
    <cfRule type="expression" dxfId="402" priority="102" stopIfTrue="1">
      <formula>NOT(H206="退園")</formula>
    </cfRule>
  </conditionalFormatting>
  <conditionalFormatting sqref="I207">
    <cfRule type="expression" dxfId="401" priority="101" stopIfTrue="1">
      <formula>NOT(H207="退園")</formula>
    </cfRule>
  </conditionalFormatting>
  <conditionalFormatting sqref="I208">
    <cfRule type="expression" dxfId="400" priority="100" stopIfTrue="1">
      <formula>NOT(H208="退園")</formula>
    </cfRule>
  </conditionalFormatting>
  <conditionalFormatting sqref="I209">
    <cfRule type="expression" dxfId="399" priority="99" stopIfTrue="1">
      <formula>NOT(H209="退園")</formula>
    </cfRule>
  </conditionalFormatting>
  <conditionalFormatting sqref="I210">
    <cfRule type="expression" dxfId="398" priority="98" stopIfTrue="1">
      <formula>NOT(H210="退園")</formula>
    </cfRule>
  </conditionalFormatting>
  <conditionalFormatting sqref="I211">
    <cfRule type="expression" dxfId="397" priority="97" stopIfTrue="1">
      <formula>NOT(H211="退園")</formula>
    </cfRule>
  </conditionalFormatting>
  <conditionalFormatting sqref="I212">
    <cfRule type="expression" dxfId="396" priority="96" stopIfTrue="1">
      <formula>NOT(H212="退園")</formula>
    </cfRule>
  </conditionalFormatting>
  <conditionalFormatting sqref="I213">
    <cfRule type="expression" dxfId="395" priority="95" stopIfTrue="1">
      <formula>NOT(H213="退園")</formula>
    </cfRule>
  </conditionalFormatting>
  <conditionalFormatting sqref="I214">
    <cfRule type="expression" dxfId="394" priority="94" stopIfTrue="1">
      <formula>NOT(H214="退園")</formula>
    </cfRule>
  </conditionalFormatting>
  <conditionalFormatting sqref="I215">
    <cfRule type="expression" dxfId="393" priority="93" stopIfTrue="1">
      <formula>NOT(H215="退園")</formula>
    </cfRule>
  </conditionalFormatting>
  <conditionalFormatting sqref="I216">
    <cfRule type="expression" dxfId="392" priority="92" stopIfTrue="1">
      <formula>NOT(H216="退園")</formula>
    </cfRule>
  </conditionalFormatting>
  <conditionalFormatting sqref="I217">
    <cfRule type="expression" dxfId="391" priority="91" stopIfTrue="1">
      <formula>NOT(H217="退園")</formula>
    </cfRule>
  </conditionalFormatting>
  <conditionalFormatting sqref="I218">
    <cfRule type="expression" dxfId="390" priority="90" stopIfTrue="1">
      <formula>NOT(H218="退園")</formula>
    </cfRule>
  </conditionalFormatting>
  <conditionalFormatting sqref="I219">
    <cfRule type="expression" dxfId="389" priority="89" stopIfTrue="1">
      <formula>NOT(H219="退園")</formula>
    </cfRule>
  </conditionalFormatting>
  <conditionalFormatting sqref="I220">
    <cfRule type="expression" dxfId="388" priority="88" stopIfTrue="1">
      <formula>NOT(H220="退園")</formula>
    </cfRule>
  </conditionalFormatting>
  <conditionalFormatting sqref="I221">
    <cfRule type="expression" dxfId="387" priority="87" stopIfTrue="1">
      <formula>NOT(H221="退園")</formula>
    </cfRule>
  </conditionalFormatting>
  <conditionalFormatting sqref="I222">
    <cfRule type="expression" dxfId="386" priority="86" stopIfTrue="1">
      <formula>NOT(H222="退園")</formula>
    </cfRule>
  </conditionalFormatting>
  <conditionalFormatting sqref="I223">
    <cfRule type="expression" dxfId="385" priority="85" stopIfTrue="1">
      <formula>NOT(H223="退園")</formula>
    </cfRule>
  </conditionalFormatting>
  <conditionalFormatting sqref="I224">
    <cfRule type="expression" dxfId="384" priority="84" stopIfTrue="1">
      <formula>NOT(H224="退園")</formula>
    </cfRule>
  </conditionalFormatting>
  <conditionalFormatting sqref="I225">
    <cfRule type="expression" dxfId="383" priority="83" stopIfTrue="1">
      <formula>NOT(H225="退園")</formula>
    </cfRule>
  </conditionalFormatting>
  <conditionalFormatting sqref="I226">
    <cfRule type="expression" dxfId="382" priority="82" stopIfTrue="1">
      <formula>NOT(H226="退園")</formula>
    </cfRule>
  </conditionalFormatting>
  <conditionalFormatting sqref="I227">
    <cfRule type="expression" dxfId="381" priority="81" stopIfTrue="1">
      <formula>NOT(H227="退園")</formula>
    </cfRule>
  </conditionalFormatting>
  <conditionalFormatting sqref="I228">
    <cfRule type="expression" dxfId="380" priority="80" stopIfTrue="1">
      <formula>NOT(H228="退園")</formula>
    </cfRule>
  </conditionalFormatting>
  <conditionalFormatting sqref="I229">
    <cfRule type="expression" dxfId="379" priority="79" stopIfTrue="1">
      <formula>NOT(H229="退園")</formula>
    </cfRule>
  </conditionalFormatting>
  <conditionalFormatting sqref="I230">
    <cfRule type="expression" dxfId="378" priority="78" stopIfTrue="1">
      <formula>NOT(H230="退園")</formula>
    </cfRule>
  </conditionalFormatting>
  <conditionalFormatting sqref="I231">
    <cfRule type="expression" dxfId="377" priority="77" stopIfTrue="1">
      <formula>NOT(H231="退園")</formula>
    </cfRule>
  </conditionalFormatting>
  <conditionalFormatting sqref="I232">
    <cfRule type="expression" dxfId="376" priority="76" stopIfTrue="1">
      <formula>NOT(H232="退園")</formula>
    </cfRule>
  </conditionalFormatting>
  <conditionalFormatting sqref="I233">
    <cfRule type="expression" dxfId="375" priority="75" stopIfTrue="1">
      <formula>NOT(H233="退園")</formula>
    </cfRule>
  </conditionalFormatting>
  <conditionalFormatting sqref="I234">
    <cfRule type="expression" dxfId="374" priority="74" stopIfTrue="1">
      <formula>NOT(H234="退園")</formula>
    </cfRule>
  </conditionalFormatting>
  <conditionalFormatting sqref="I235">
    <cfRule type="expression" dxfId="373" priority="73" stopIfTrue="1">
      <formula>NOT(H235="退園")</formula>
    </cfRule>
  </conditionalFormatting>
  <conditionalFormatting sqref="I236">
    <cfRule type="expression" dxfId="372" priority="72" stopIfTrue="1">
      <formula>NOT(H236="退園")</formula>
    </cfRule>
  </conditionalFormatting>
  <conditionalFormatting sqref="I237">
    <cfRule type="expression" dxfId="371" priority="71" stopIfTrue="1">
      <formula>NOT(H237="退園")</formula>
    </cfRule>
  </conditionalFormatting>
  <conditionalFormatting sqref="I238">
    <cfRule type="expression" dxfId="370" priority="70" stopIfTrue="1">
      <formula>NOT(H238="退園")</formula>
    </cfRule>
  </conditionalFormatting>
  <conditionalFormatting sqref="I239">
    <cfRule type="expression" dxfId="369" priority="69" stopIfTrue="1">
      <formula>NOT(H239="退園")</formula>
    </cfRule>
  </conditionalFormatting>
  <conditionalFormatting sqref="I240">
    <cfRule type="expression" dxfId="368" priority="68" stopIfTrue="1">
      <formula>NOT(H240="退園")</formula>
    </cfRule>
  </conditionalFormatting>
  <conditionalFormatting sqref="I241">
    <cfRule type="expression" dxfId="367" priority="67" stopIfTrue="1">
      <formula>NOT(H241="退園")</formula>
    </cfRule>
  </conditionalFormatting>
  <conditionalFormatting sqref="I242">
    <cfRule type="expression" dxfId="366" priority="66" stopIfTrue="1">
      <formula>NOT(H242="退園")</formula>
    </cfRule>
  </conditionalFormatting>
  <conditionalFormatting sqref="I243">
    <cfRule type="expression" dxfId="365" priority="65" stopIfTrue="1">
      <formula>NOT(H243="退園")</formula>
    </cfRule>
  </conditionalFormatting>
  <conditionalFormatting sqref="I244">
    <cfRule type="expression" dxfId="364" priority="64" stopIfTrue="1">
      <formula>NOT(H244="退園")</formula>
    </cfRule>
  </conditionalFormatting>
  <conditionalFormatting sqref="I245">
    <cfRule type="expression" dxfId="363" priority="63" stopIfTrue="1">
      <formula>NOT(H245="退園")</formula>
    </cfRule>
  </conditionalFormatting>
  <conditionalFormatting sqref="I246">
    <cfRule type="expression" dxfId="362" priority="62" stopIfTrue="1">
      <formula>NOT(H246="退園")</formula>
    </cfRule>
  </conditionalFormatting>
  <conditionalFormatting sqref="I247">
    <cfRule type="expression" dxfId="361" priority="61" stopIfTrue="1">
      <formula>NOT(H247="退園")</formula>
    </cfRule>
  </conditionalFormatting>
  <conditionalFormatting sqref="I248">
    <cfRule type="expression" dxfId="360" priority="60" stopIfTrue="1">
      <formula>NOT(H248="退園")</formula>
    </cfRule>
  </conditionalFormatting>
  <conditionalFormatting sqref="I249">
    <cfRule type="expression" dxfId="359" priority="59" stopIfTrue="1">
      <formula>NOT(H249="退園")</formula>
    </cfRule>
  </conditionalFormatting>
  <conditionalFormatting sqref="I250">
    <cfRule type="expression" dxfId="358" priority="58" stopIfTrue="1">
      <formula>NOT(H250="退園")</formula>
    </cfRule>
  </conditionalFormatting>
  <conditionalFormatting sqref="I251">
    <cfRule type="expression" dxfId="357" priority="57" stopIfTrue="1">
      <formula>NOT(H251="退園")</formula>
    </cfRule>
  </conditionalFormatting>
  <conditionalFormatting sqref="I252">
    <cfRule type="expression" dxfId="356" priority="56" stopIfTrue="1">
      <formula>NOT(H252="退園")</formula>
    </cfRule>
  </conditionalFormatting>
  <conditionalFormatting sqref="I253">
    <cfRule type="expression" dxfId="355" priority="55" stopIfTrue="1">
      <formula>NOT(H253="退園")</formula>
    </cfRule>
  </conditionalFormatting>
  <conditionalFormatting sqref="I254">
    <cfRule type="expression" dxfId="354" priority="54" stopIfTrue="1">
      <formula>NOT(H254="退園")</formula>
    </cfRule>
  </conditionalFormatting>
  <conditionalFormatting sqref="I255">
    <cfRule type="expression" dxfId="353" priority="53" stopIfTrue="1">
      <formula>NOT(H255="退園")</formula>
    </cfRule>
  </conditionalFormatting>
  <conditionalFormatting sqref="I256">
    <cfRule type="expression" dxfId="352" priority="52" stopIfTrue="1">
      <formula>NOT(H256="退園")</formula>
    </cfRule>
  </conditionalFormatting>
  <conditionalFormatting sqref="I257">
    <cfRule type="expression" dxfId="351" priority="51" stopIfTrue="1">
      <formula>NOT(H257="退園")</formula>
    </cfRule>
  </conditionalFormatting>
  <conditionalFormatting sqref="I258">
    <cfRule type="expression" dxfId="350" priority="50" stopIfTrue="1">
      <formula>NOT(H258="退園")</formula>
    </cfRule>
  </conditionalFormatting>
  <conditionalFormatting sqref="I259">
    <cfRule type="expression" dxfId="349" priority="49" stopIfTrue="1">
      <formula>NOT(H259="退園")</formula>
    </cfRule>
  </conditionalFormatting>
  <conditionalFormatting sqref="I260">
    <cfRule type="expression" dxfId="348" priority="48" stopIfTrue="1">
      <formula>NOT(H260="退園")</formula>
    </cfRule>
  </conditionalFormatting>
  <conditionalFormatting sqref="I261">
    <cfRule type="expression" dxfId="347" priority="47" stopIfTrue="1">
      <formula>NOT(H261="退園")</formula>
    </cfRule>
  </conditionalFormatting>
  <conditionalFormatting sqref="I262">
    <cfRule type="expression" dxfId="346" priority="46" stopIfTrue="1">
      <formula>NOT(H262="退園")</formula>
    </cfRule>
  </conditionalFormatting>
  <conditionalFormatting sqref="I263">
    <cfRule type="expression" dxfId="345" priority="45" stopIfTrue="1">
      <formula>NOT(H263="退園")</formula>
    </cfRule>
  </conditionalFormatting>
  <conditionalFormatting sqref="I264">
    <cfRule type="expression" dxfId="344" priority="44" stopIfTrue="1">
      <formula>NOT(H264="退園")</formula>
    </cfRule>
  </conditionalFormatting>
  <conditionalFormatting sqref="I265">
    <cfRule type="expression" dxfId="343" priority="43" stopIfTrue="1">
      <formula>NOT(H265="退園")</formula>
    </cfRule>
  </conditionalFormatting>
  <conditionalFormatting sqref="I266">
    <cfRule type="expression" dxfId="342" priority="42" stopIfTrue="1">
      <formula>NOT(H266="退園")</formula>
    </cfRule>
  </conditionalFormatting>
  <conditionalFormatting sqref="I267">
    <cfRule type="expression" dxfId="341" priority="41" stopIfTrue="1">
      <formula>NOT(H267="退園")</formula>
    </cfRule>
  </conditionalFormatting>
  <conditionalFormatting sqref="I268">
    <cfRule type="expression" dxfId="340" priority="40" stopIfTrue="1">
      <formula>NOT(H268="退園")</formula>
    </cfRule>
  </conditionalFormatting>
  <conditionalFormatting sqref="I269">
    <cfRule type="expression" dxfId="339" priority="39" stopIfTrue="1">
      <formula>NOT(H269="退園")</formula>
    </cfRule>
  </conditionalFormatting>
  <conditionalFormatting sqref="I270">
    <cfRule type="expression" dxfId="338" priority="38" stopIfTrue="1">
      <formula>NOT(H270="退園")</formula>
    </cfRule>
  </conditionalFormatting>
  <conditionalFormatting sqref="I271">
    <cfRule type="expression" dxfId="337" priority="37" stopIfTrue="1">
      <formula>NOT(H271="退園")</formula>
    </cfRule>
  </conditionalFormatting>
  <conditionalFormatting sqref="I272">
    <cfRule type="expression" dxfId="336" priority="36" stopIfTrue="1">
      <formula>NOT(H272="退園")</formula>
    </cfRule>
  </conditionalFormatting>
  <conditionalFormatting sqref="I273">
    <cfRule type="expression" dxfId="335" priority="35" stopIfTrue="1">
      <formula>NOT(H273="退園")</formula>
    </cfRule>
  </conditionalFormatting>
  <conditionalFormatting sqref="I274">
    <cfRule type="expression" dxfId="334" priority="34" stopIfTrue="1">
      <formula>NOT(H274="退園")</formula>
    </cfRule>
  </conditionalFormatting>
  <conditionalFormatting sqref="I275">
    <cfRule type="expression" dxfId="333" priority="33" stopIfTrue="1">
      <formula>NOT(H275="退園")</formula>
    </cfRule>
  </conditionalFormatting>
  <conditionalFormatting sqref="I276">
    <cfRule type="expression" dxfId="332" priority="32" stopIfTrue="1">
      <formula>NOT(H276="退園")</formula>
    </cfRule>
  </conditionalFormatting>
  <conditionalFormatting sqref="I277">
    <cfRule type="expression" dxfId="331" priority="31" stopIfTrue="1">
      <formula>NOT(H277="退園")</formula>
    </cfRule>
  </conditionalFormatting>
  <conditionalFormatting sqref="I278">
    <cfRule type="expression" dxfId="330" priority="30" stopIfTrue="1">
      <formula>NOT(H278="退園")</formula>
    </cfRule>
  </conditionalFormatting>
  <conditionalFormatting sqref="I279">
    <cfRule type="expression" dxfId="329" priority="29" stopIfTrue="1">
      <formula>NOT(H279="退園")</formula>
    </cfRule>
  </conditionalFormatting>
  <conditionalFormatting sqref="I280">
    <cfRule type="expression" dxfId="328" priority="28" stopIfTrue="1">
      <formula>NOT(H280="退園")</formula>
    </cfRule>
  </conditionalFormatting>
  <conditionalFormatting sqref="I281">
    <cfRule type="expression" dxfId="327" priority="27" stopIfTrue="1">
      <formula>NOT(H281="退園")</formula>
    </cfRule>
  </conditionalFormatting>
  <conditionalFormatting sqref="I282">
    <cfRule type="expression" dxfId="326" priority="26" stopIfTrue="1">
      <formula>NOT(H282="退園")</formula>
    </cfRule>
  </conditionalFormatting>
  <conditionalFormatting sqref="I283">
    <cfRule type="expression" dxfId="325" priority="25" stopIfTrue="1">
      <formula>NOT(H283="退園")</formula>
    </cfRule>
  </conditionalFormatting>
  <conditionalFormatting sqref="I284">
    <cfRule type="expression" dxfId="324" priority="24" stopIfTrue="1">
      <formula>NOT(H284="退園")</formula>
    </cfRule>
  </conditionalFormatting>
  <conditionalFormatting sqref="I285">
    <cfRule type="expression" dxfId="323" priority="23" stopIfTrue="1">
      <formula>NOT(H285="退園")</formula>
    </cfRule>
  </conditionalFormatting>
  <conditionalFormatting sqref="I286">
    <cfRule type="expression" dxfId="322" priority="22" stopIfTrue="1">
      <formula>NOT(H286="退園")</formula>
    </cfRule>
  </conditionalFormatting>
  <conditionalFormatting sqref="I287">
    <cfRule type="expression" dxfId="321" priority="21" stopIfTrue="1">
      <formula>NOT(H287="退園")</formula>
    </cfRule>
  </conditionalFormatting>
  <conditionalFormatting sqref="I288">
    <cfRule type="expression" dxfId="320" priority="20" stopIfTrue="1">
      <formula>NOT(H288="退園")</formula>
    </cfRule>
  </conditionalFormatting>
  <conditionalFormatting sqref="I289">
    <cfRule type="expression" dxfId="319" priority="19" stopIfTrue="1">
      <formula>NOT(H289="退園")</formula>
    </cfRule>
  </conditionalFormatting>
  <conditionalFormatting sqref="I290">
    <cfRule type="expression" dxfId="318" priority="18" stopIfTrue="1">
      <formula>NOT(H290="退園")</formula>
    </cfRule>
  </conditionalFormatting>
  <conditionalFormatting sqref="I291">
    <cfRule type="expression" dxfId="317" priority="17" stopIfTrue="1">
      <formula>NOT(H291="退園")</formula>
    </cfRule>
  </conditionalFormatting>
  <conditionalFormatting sqref="I292">
    <cfRule type="expression" dxfId="316" priority="16" stopIfTrue="1">
      <formula>NOT(H292="退園")</formula>
    </cfRule>
  </conditionalFormatting>
  <conditionalFormatting sqref="I293">
    <cfRule type="expression" dxfId="315" priority="15" stopIfTrue="1">
      <formula>NOT(H293="退園")</formula>
    </cfRule>
  </conditionalFormatting>
  <conditionalFormatting sqref="I294">
    <cfRule type="expression" dxfId="314" priority="14" stopIfTrue="1">
      <formula>NOT(H294="退園")</formula>
    </cfRule>
  </conditionalFormatting>
  <conditionalFormatting sqref="I295">
    <cfRule type="expression" dxfId="313" priority="13" stopIfTrue="1">
      <formula>NOT(H295="退園")</formula>
    </cfRule>
  </conditionalFormatting>
  <conditionalFormatting sqref="I296">
    <cfRule type="expression" dxfId="312" priority="12" stopIfTrue="1">
      <formula>NOT(H296="退園")</formula>
    </cfRule>
  </conditionalFormatting>
  <conditionalFormatting sqref="I297">
    <cfRule type="expression" dxfId="311" priority="11" stopIfTrue="1">
      <formula>NOT(H297="退園")</formula>
    </cfRule>
  </conditionalFormatting>
  <conditionalFormatting sqref="I298">
    <cfRule type="expression" dxfId="310" priority="10" stopIfTrue="1">
      <formula>NOT(H298="退園")</formula>
    </cfRule>
  </conditionalFormatting>
  <conditionalFormatting sqref="I299">
    <cfRule type="expression" dxfId="309" priority="9" stopIfTrue="1">
      <formula>NOT(H299="退園")</formula>
    </cfRule>
  </conditionalFormatting>
  <conditionalFormatting sqref="I300">
    <cfRule type="expression" dxfId="308" priority="8" stopIfTrue="1">
      <formula>NOT(H300="退園")</formula>
    </cfRule>
  </conditionalFormatting>
  <conditionalFormatting sqref="I301">
    <cfRule type="expression" dxfId="307" priority="7" stopIfTrue="1">
      <formula>NOT(H301="退園")</formula>
    </cfRule>
  </conditionalFormatting>
  <conditionalFormatting sqref="I302">
    <cfRule type="expression" dxfId="306" priority="6" stopIfTrue="1">
      <formula>NOT(H302="退園")</formula>
    </cfRule>
  </conditionalFormatting>
  <conditionalFormatting sqref="I303">
    <cfRule type="expression" dxfId="305" priority="5" stopIfTrue="1">
      <formula>NOT(H303="退園")</formula>
    </cfRule>
  </conditionalFormatting>
  <conditionalFormatting sqref="I304">
    <cfRule type="expression" dxfId="304" priority="4" stopIfTrue="1">
      <formula>NOT(H304="退園")</formula>
    </cfRule>
  </conditionalFormatting>
  <conditionalFormatting sqref="I305">
    <cfRule type="expression" dxfId="303" priority="3" stopIfTrue="1">
      <formula>NOT(H305="退園")</formula>
    </cfRule>
  </conditionalFormatting>
  <conditionalFormatting sqref="I306">
    <cfRule type="expression" dxfId="302" priority="2" stopIfTrue="1">
      <formula>NOT(H306="退園")</formula>
    </cfRule>
  </conditionalFormatting>
  <conditionalFormatting sqref="I307">
    <cfRule type="expression" dxfId="301" priority="1" stopIfTrue="1">
      <formula>NOT(H307="退園")</formula>
    </cfRule>
  </conditionalFormatting>
  <dataValidations count="2">
    <dataValidation type="date" errorStyle="information" operator="greaterThanOrEqual" allowBlank="1" showInputMessage="1" showErrorMessage="1" errorTitle="【日付形式で入力】" error="日付形式で入力してください。_x000a_例_x000a_令和２年９月１日_x000a_2020/9/1" sqref="F8:G307 D8:D307">
      <formula1>1</formula1>
    </dataValidation>
    <dataValidation type="list" errorStyle="information" showInputMessage="1" showErrorMessage="1" sqref="H8:H307">
      <formula1>"　,在園,退園,在園のまま市内へ転入,在園のまま市外へ転出,休園,復園,入園キャンセル,その他1（支給対象）,その他２（支給対象外）"</formula1>
    </dataValidation>
  </dataValidations>
  <pageMargins left="0.23622047244094491" right="0.23622047244094491" top="0.55118110236220474" bottom="0.35433070866141736" header="0.31496062992125984" footer="0.31496062992125984"/>
  <pageSetup paperSize="9" scale="41" fitToWidth="0" fitToHeight="0" orientation="landscape" r:id="rId1"/>
  <rowBreaks count="2" manualBreakCount="2">
    <brk id="273" min="1" max="16" man="1"/>
    <brk id="313" min="1" max="1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01"/>
  <sheetViews>
    <sheetView showGridLines="0" view="pageBreakPreview" zoomScale="48" zoomScaleNormal="100" zoomScaleSheetLayoutView="48" workbookViewId="0">
      <pane xSplit="3" ySplit="7" topLeftCell="D8" activePane="bottomRight" state="frozen"/>
      <selection activeCell="BR47" sqref="BR47"/>
      <selection pane="topRight" activeCell="BR47" sqref="BR47"/>
      <selection pane="bottomLeft" activeCell="BR47" sqref="BR47"/>
      <selection pane="bottomRight" activeCell="R3" sqref="R3"/>
    </sheetView>
  </sheetViews>
  <sheetFormatPr defaultRowHeight="13.5"/>
  <cols>
    <col min="1" max="1" width="0.875" style="50" customWidth="1"/>
    <col min="2" max="2" width="8.5" style="50" customWidth="1"/>
    <col min="3" max="3" width="41.125" style="50" customWidth="1"/>
    <col min="4" max="4" width="24.875" style="50" customWidth="1"/>
    <col min="5" max="5" width="30.75" style="50" customWidth="1"/>
    <col min="6" max="7" width="24.875" style="76" bestFit="1" customWidth="1"/>
    <col min="8" max="8" width="14.75" style="50" customWidth="1"/>
    <col min="9" max="9" width="29" style="50" bestFit="1" customWidth="1"/>
    <col min="10" max="10" width="13.5" style="50" customWidth="1"/>
    <col min="11" max="11" width="11.625" style="50" customWidth="1"/>
    <col min="12" max="12" width="8.625" style="50" customWidth="1"/>
    <col min="13" max="16" width="11.625" style="50" customWidth="1"/>
    <col min="17" max="17" width="13.625" style="50" bestFit="1" customWidth="1"/>
    <col min="18" max="18" width="10.75" style="50" customWidth="1"/>
    <col min="19" max="19" width="9.75" style="50" customWidth="1"/>
    <col min="20" max="20" width="6" style="50" customWidth="1"/>
    <col min="21" max="21" width="23" style="50" customWidth="1"/>
    <col min="22" max="22" width="23.25" style="50" bestFit="1" customWidth="1"/>
    <col min="23" max="23" width="21.375" style="50" bestFit="1" customWidth="1"/>
    <col min="24" max="24" width="19.875" style="50" bestFit="1" customWidth="1"/>
    <col min="25" max="25" width="31.5" style="50" bestFit="1" customWidth="1"/>
    <col min="26" max="26" width="7.875" style="50" customWidth="1"/>
    <col min="27" max="27" width="9" style="50" customWidth="1"/>
    <col min="28" max="28" width="8.75" style="50" customWidth="1"/>
    <col min="29" max="16384" width="9" style="50"/>
  </cols>
  <sheetData>
    <row r="1" spans="1:27" ht="30" customHeight="1">
      <c r="A1" s="2"/>
      <c r="B1" s="14" t="s">
        <v>172</v>
      </c>
      <c r="C1" s="15"/>
      <c r="D1" s="15"/>
      <c r="E1" s="15"/>
      <c r="F1" s="15"/>
      <c r="G1" s="15"/>
      <c r="H1" s="15"/>
      <c r="I1" s="15"/>
      <c r="J1" s="15"/>
      <c r="K1" s="16"/>
      <c r="L1" s="16"/>
      <c r="M1" s="17" t="s">
        <v>7</v>
      </c>
      <c r="N1" s="387" t="str">
        <f>請求書!$W$32</f>
        <v>～</v>
      </c>
      <c r="O1" s="387"/>
      <c r="P1" s="387"/>
      <c r="Q1" s="18"/>
      <c r="R1" s="49">
        <v>45383</v>
      </c>
      <c r="S1" s="49">
        <v>45017</v>
      </c>
      <c r="T1" s="49"/>
      <c r="U1" s="49"/>
    </row>
    <row r="2" spans="1:27" ht="4.5" customHeight="1" thickBot="1">
      <c r="A2" s="2"/>
      <c r="B2" s="19"/>
      <c r="C2" s="20"/>
      <c r="D2" s="20"/>
      <c r="E2" s="20"/>
      <c r="F2" s="20"/>
      <c r="G2" s="20"/>
      <c r="H2" s="20"/>
      <c r="I2" s="20"/>
      <c r="J2" s="20"/>
      <c r="K2" s="20"/>
      <c r="L2" s="20"/>
      <c r="M2" s="20"/>
      <c r="N2" s="20"/>
      <c r="O2" s="20"/>
      <c r="P2" s="20"/>
      <c r="Q2" s="21"/>
    </row>
    <row r="3" spans="1:27" ht="25.5" customHeight="1">
      <c r="A3" s="2"/>
      <c r="B3" s="366" t="s">
        <v>2</v>
      </c>
      <c r="C3" s="369" t="s">
        <v>0</v>
      </c>
      <c r="D3" s="370"/>
      <c r="E3" s="370"/>
      <c r="F3" s="370"/>
      <c r="G3" s="370"/>
      <c r="H3" s="370"/>
      <c r="I3" s="370"/>
      <c r="J3" s="371"/>
      <c r="K3" s="372" t="s">
        <v>5</v>
      </c>
      <c r="L3" s="373"/>
      <c r="M3" s="374"/>
      <c r="N3" s="375" t="s">
        <v>34</v>
      </c>
      <c r="O3" s="373" t="s">
        <v>6</v>
      </c>
      <c r="P3" s="373" t="s">
        <v>11</v>
      </c>
      <c r="Q3" s="374" t="s">
        <v>108</v>
      </c>
      <c r="R3" s="49">
        <v>45747</v>
      </c>
      <c r="S3" s="49"/>
      <c r="T3" s="49"/>
      <c r="U3" s="49"/>
    </row>
    <row r="4" spans="1:27" ht="21" customHeight="1">
      <c r="A4" s="2"/>
      <c r="B4" s="367"/>
      <c r="C4" s="388" t="s">
        <v>1</v>
      </c>
      <c r="D4" s="378" t="s">
        <v>3</v>
      </c>
      <c r="E4" s="378" t="s">
        <v>9</v>
      </c>
      <c r="F4" s="378" t="s">
        <v>30</v>
      </c>
      <c r="G4" s="378" t="s">
        <v>8</v>
      </c>
      <c r="H4" s="378" t="s">
        <v>31</v>
      </c>
      <c r="I4" s="378" t="s">
        <v>125</v>
      </c>
      <c r="J4" s="381" t="s">
        <v>32</v>
      </c>
      <c r="K4" s="383" t="s">
        <v>150</v>
      </c>
      <c r="L4" s="378" t="s">
        <v>105</v>
      </c>
      <c r="M4" s="381" t="s">
        <v>149</v>
      </c>
      <c r="N4" s="376"/>
      <c r="O4" s="378"/>
      <c r="P4" s="378"/>
      <c r="Q4" s="381"/>
    </row>
    <row r="5" spans="1:27" ht="81" customHeight="1" thickBot="1">
      <c r="A5" s="2"/>
      <c r="B5" s="368"/>
      <c r="C5" s="389"/>
      <c r="D5" s="379"/>
      <c r="E5" s="379"/>
      <c r="F5" s="379"/>
      <c r="G5" s="379"/>
      <c r="H5" s="379"/>
      <c r="I5" s="380"/>
      <c r="J5" s="382"/>
      <c r="K5" s="384"/>
      <c r="L5" s="380"/>
      <c r="M5" s="382"/>
      <c r="N5" s="377"/>
      <c r="O5" s="379"/>
      <c r="P5" s="380"/>
      <c r="Q5" s="386"/>
      <c r="V5" s="51">
        <f>COUNTIF($H$8:$H$307,"休園")</f>
        <v>0</v>
      </c>
      <c r="W5" s="51">
        <f>COUNTIF($H$8:$H$307,"復園")</f>
        <v>0</v>
      </c>
      <c r="X5" s="51">
        <f>COUNTIF($H$8:$H$307,"復園")</f>
        <v>0</v>
      </c>
      <c r="Y5" s="51">
        <f>COUNTIF($H$8:$H$307,"その他1（支給対象）")</f>
        <v>0</v>
      </c>
    </row>
    <row r="6" spans="1:27" ht="24" customHeight="1" thickBot="1">
      <c r="A6" s="3"/>
      <c r="B6" s="22" t="s">
        <v>22</v>
      </c>
      <c r="C6" s="23" t="s">
        <v>23</v>
      </c>
      <c r="D6" s="24" t="s">
        <v>24</v>
      </c>
      <c r="E6" s="24" t="s">
        <v>25</v>
      </c>
      <c r="F6" s="24" t="s">
        <v>26</v>
      </c>
      <c r="G6" s="25" t="s">
        <v>114</v>
      </c>
      <c r="H6" s="24" t="s">
        <v>115</v>
      </c>
      <c r="I6" s="24" t="s">
        <v>116</v>
      </c>
      <c r="J6" s="26" t="s">
        <v>117</v>
      </c>
      <c r="K6" s="27" t="s">
        <v>112</v>
      </c>
      <c r="L6" s="25" t="s">
        <v>113</v>
      </c>
      <c r="M6" s="28" t="s">
        <v>118</v>
      </c>
      <c r="N6" s="27" t="s">
        <v>119</v>
      </c>
      <c r="O6" s="24" t="s">
        <v>37</v>
      </c>
      <c r="P6" s="24" t="s">
        <v>38</v>
      </c>
      <c r="Q6" s="29" t="s">
        <v>121</v>
      </c>
      <c r="R6" s="51" t="s">
        <v>89</v>
      </c>
      <c r="S6" s="51"/>
      <c r="T6" s="51"/>
      <c r="U6" s="51"/>
      <c r="V6" s="52" t="str">
        <f>IF($V$5&gt;0,"☆入力箇所☆","")</f>
        <v/>
      </c>
      <c r="W6" s="52" t="str">
        <f>IF($W$5&gt;0,"○入力箇所○","")</f>
        <v/>
      </c>
      <c r="X6" s="52" t="str">
        <f>IF($X$5&gt;0,"復園を選択した場合の在園月数","")</f>
        <v/>
      </c>
      <c r="Y6" s="52" t="str">
        <f>IF($Y$5&gt;0,"■入力箇所■","")</f>
        <v/>
      </c>
      <c r="Z6" s="51" t="s">
        <v>103</v>
      </c>
    </row>
    <row r="7" spans="1:27" ht="24" customHeight="1" thickBot="1">
      <c r="A7" s="3"/>
      <c r="B7" s="30" t="s">
        <v>13</v>
      </c>
      <c r="C7" s="31" t="s">
        <v>12</v>
      </c>
      <c r="D7" s="32" t="s">
        <v>12</v>
      </c>
      <c r="E7" s="32" t="s">
        <v>12</v>
      </c>
      <c r="F7" s="33" t="s">
        <v>12</v>
      </c>
      <c r="G7" s="33" t="s">
        <v>36</v>
      </c>
      <c r="H7" s="32" t="s">
        <v>12</v>
      </c>
      <c r="I7" s="32" t="s">
        <v>36</v>
      </c>
      <c r="J7" s="34" t="s">
        <v>13</v>
      </c>
      <c r="K7" s="35" t="s">
        <v>14</v>
      </c>
      <c r="L7" s="36" t="s">
        <v>14</v>
      </c>
      <c r="M7" s="34" t="s">
        <v>13</v>
      </c>
      <c r="N7" s="35" t="s">
        <v>12</v>
      </c>
      <c r="O7" s="32" t="s">
        <v>13</v>
      </c>
      <c r="P7" s="36" t="s">
        <v>13</v>
      </c>
      <c r="Q7" s="37" t="s">
        <v>13</v>
      </c>
      <c r="R7" s="70"/>
      <c r="S7" s="71"/>
      <c r="T7" s="72" t="s">
        <v>10</v>
      </c>
      <c r="U7" s="72" t="s">
        <v>137</v>
      </c>
      <c r="V7" s="171" t="s">
        <v>94</v>
      </c>
      <c r="W7" s="172" t="s">
        <v>96</v>
      </c>
      <c r="X7" s="53" t="s">
        <v>98</v>
      </c>
      <c r="Y7" s="170" t="s">
        <v>90</v>
      </c>
      <c r="Z7" s="385" t="s">
        <v>137</v>
      </c>
      <c r="AA7" s="385"/>
    </row>
    <row r="8" spans="1:27" s="100" customFormat="1" ht="39" customHeight="1" thickTop="1">
      <c r="A8" s="3"/>
      <c r="B8" s="73">
        <v>1</v>
      </c>
      <c r="C8" s="59"/>
      <c r="D8" s="4"/>
      <c r="E8" s="5"/>
      <c r="F8" s="4"/>
      <c r="G8" s="4"/>
      <c r="H8" s="5" t="s">
        <v>141</v>
      </c>
      <c r="I8" s="9"/>
      <c r="J8" s="69" t="b">
        <f>IF(OR(H8="在園",H8="在園のまま市内へ転入",H8="復園",H8="その他1（支給対象）"),"対象",IF(OR(H8="退園",H8="在園のまま市外へ転出",H8="休園",H8="入園キャンセル",H8="その他２（支給対象外）"),"対象外"))</f>
        <v>0</v>
      </c>
      <c r="K8" s="12"/>
      <c r="L8" s="40" t="str">
        <f>IF(SUM(T8:U8,X8,Y8:Y8)=0,"",SUM(T8:U8,X8,Y8:Y8))</f>
        <v/>
      </c>
      <c r="M8" s="41" t="str">
        <f>IF(L8="","",ROUNDDOWN(K8/L8,0))</f>
        <v/>
      </c>
      <c r="N8" s="6"/>
      <c r="O8" s="44">
        <f>SUM(M8:N8)</f>
        <v>0</v>
      </c>
      <c r="P8" s="44">
        <v>25700</v>
      </c>
      <c r="Q8" s="41">
        <f>IF(J8="対象",IF(O8&gt;P8,P8,O8),0)</f>
        <v>0</v>
      </c>
      <c r="R8" s="54" t="str">
        <f>IF(H8="在園",(YEAR($R$3)-YEAR(F8))*12+MONTH($R$3)-MONTH(F8)+1,"")</f>
        <v/>
      </c>
      <c r="S8" s="55" t="str">
        <f>IF(R8&gt;12,"",R8)</f>
        <v/>
      </c>
      <c r="T8" s="55" t="str">
        <f>IF(H8="在園",IF(R8&gt;12,12,R8),"")</f>
        <v/>
      </c>
      <c r="U8" s="56" t="str">
        <f>IF(H8="在園のまま市内へ転入",AA8,"")</f>
        <v/>
      </c>
      <c r="V8" s="7"/>
      <c r="W8" s="8"/>
      <c r="X8" s="57" t="str">
        <f>IF(AND(OR(H8="休園",H8="復園"),SUM(V8+W8)&gt;0),SUM(V8+W8),"")</f>
        <v/>
      </c>
      <c r="Y8" s="7"/>
      <c r="Z8" s="58" t="str">
        <f>IF(H8="在園のまま市内へ転入",(YEAR($R$3)-YEAR(G8))*12+MONTH($R$3)-MONTH(G8)+1,"")</f>
        <v/>
      </c>
      <c r="AA8" s="58">
        <f>IF(Z8&gt;12,12,Z8)</f>
        <v>12</v>
      </c>
    </row>
    <row r="9" spans="1:27" s="100" customFormat="1" ht="39" customHeight="1">
      <c r="A9" s="3"/>
      <c r="B9" s="74">
        <v>2</v>
      </c>
      <c r="C9" s="60"/>
      <c r="D9" s="11"/>
      <c r="E9" s="10"/>
      <c r="F9" s="11"/>
      <c r="G9" s="11"/>
      <c r="H9" s="61"/>
      <c r="I9" s="11"/>
      <c r="J9" s="38" t="b">
        <f>IF(OR(H9="在園",H9="在園のまま市内へ転入",H9="復園",H9="その他1（支給対象）"),"対象",IF(OR(H9="退園",H9="在園のまま市外へ転出",H9="休園",H9="入園キャンセル",H9="その他２（支給対象外）"),"対象外"))</f>
        <v>0</v>
      </c>
      <c r="K9" s="67"/>
      <c r="L9" s="42" t="str">
        <f t="shared" ref="L9:L72" si="0">IF(SUM(T9:U9,X9,Y9:Y9)=0,"",SUM(T9:U9,X9,Y9:Y9))</f>
        <v/>
      </c>
      <c r="M9" s="41" t="str">
        <f t="shared" ref="M9:M72" si="1">IF(L9="","",ROUNDDOWN(K9/L9,0))</f>
        <v/>
      </c>
      <c r="N9" s="13"/>
      <c r="O9" s="45">
        <f t="shared" ref="O9:O72" si="2">SUM(M9:N9)</f>
        <v>0</v>
      </c>
      <c r="P9" s="45">
        <v>25700</v>
      </c>
      <c r="Q9" s="46">
        <f t="shared" ref="Q9:Q72" si="3">IF(J9="対象",IF(O9&gt;P9,P9,O9),0)</f>
        <v>0</v>
      </c>
      <c r="R9" s="54" t="str">
        <f t="shared" ref="R9:R72" si="4">IF(H9="在園",(YEAR($R$3)-YEAR(F9))*12+MONTH($R$3)-MONTH(F9)+1,"")</f>
        <v/>
      </c>
      <c r="S9" s="55" t="str">
        <f t="shared" ref="S9:S72" si="5">IF(R9&gt;12,"",R9)</f>
        <v/>
      </c>
      <c r="T9" s="55" t="str">
        <f t="shared" ref="T9:T72" si="6">IF(H9="在園",IF(R9&gt;12,12,R9),"")</f>
        <v/>
      </c>
      <c r="U9" s="56" t="str">
        <f t="shared" ref="U9:U72" si="7">IF(H9="在園のまま市内へ転入",AA9,"")</f>
        <v/>
      </c>
      <c r="V9" s="7"/>
      <c r="W9" s="8"/>
      <c r="X9" s="57" t="str">
        <f>IF(AND(OR(H9="休園",H9="復園"),SUM(V9+W9)&gt;0),SUM(V9+W9),"")</f>
        <v/>
      </c>
      <c r="Y9" s="7"/>
      <c r="Z9" s="58" t="str">
        <f t="shared" ref="Z9:Z72" si="8">IF(H9="在園のまま市内へ転入",(YEAR($R$3)-YEAR(G9))*12+MONTH($R$3)-MONTH(G9)+1,"")</f>
        <v/>
      </c>
      <c r="AA9" s="58">
        <f t="shared" ref="AA9:AA72" si="9">IF(Z9&gt;12,12,Z9)</f>
        <v>12</v>
      </c>
    </row>
    <row r="10" spans="1:27" s="100" customFormat="1" ht="39" customHeight="1">
      <c r="A10" s="3"/>
      <c r="B10" s="74">
        <v>3</v>
      </c>
      <c r="C10" s="60"/>
      <c r="D10" s="11"/>
      <c r="E10" s="10"/>
      <c r="F10" s="11"/>
      <c r="G10" s="11"/>
      <c r="H10" s="61"/>
      <c r="I10" s="11"/>
      <c r="J10" s="38" t="b">
        <f t="shared" ref="J10:J73" si="10">IF(OR(H10="在園",H10="在園のまま市内へ転入",H10="復園",H10="その他1（支給対象）"),"対象",IF(OR(H10="退園",H10="在園のまま市外へ転出",H10="休園",H10="入園キャンセル",H10="その他２（支給対象外）"),"対象外"))</f>
        <v>0</v>
      </c>
      <c r="K10" s="67"/>
      <c r="L10" s="42" t="str">
        <f t="shared" si="0"/>
        <v/>
      </c>
      <c r="M10" s="41" t="str">
        <f t="shared" si="1"/>
        <v/>
      </c>
      <c r="N10" s="13"/>
      <c r="O10" s="45">
        <f t="shared" si="2"/>
        <v>0</v>
      </c>
      <c r="P10" s="45">
        <v>25700</v>
      </c>
      <c r="Q10" s="46">
        <f t="shared" si="3"/>
        <v>0</v>
      </c>
      <c r="R10" s="54" t="str">
        <f t="shared" si="4"/>
        <v/>
      </c>
      <c r="S10" s="55" t="str">
        <f t="shared" si="5"/>
        <v/>
      </c>
      <c r="T10" s="55" t="str">
        <f t="shared" si="6"/>
        <v/>
      </c>
      <c r="U10" s="56" t="str">
        <f t="shared" si="7"/>
        <v/>
      </c>
      <c r="V10" s="7"/>
      <c r="W10" s="8"/>
      <c r="X10" s="57" t="str">
        <f t="shared" ref="X10:X72" si="11">IF(AND(OR(H10="休園",H10="復園"),SUM(V10+W10)&gt;0),SUM(V10+W10),"")</f>
        <v/>
      </c>
      <c r="Y10" s="7"/>
      <c r="Z10" s="58" t="str">
        <f t="shared" si="8"/>
        <v/>
      </c>
      <c r="AA10" s="58">
        <f t="shared" si="9"/>
        <v>12</v>
      </c>
    </row>
    <row r="11" spans="1:27" s="100" customFormat="1" ht="39" customHeight="1">
      <c r="A11" s="3"/>
      <c r="B11" s="74">
        <v>4</v>
      </c>
      <c r="C11" s="60"/>
      <c r="D11" s="11"/>
      <c r="E11" s="10"/>
      <c r="F11" s="11"/>
      <c r="G11" s="11"/>
      <c r="H11" s="61"/>
      <c r="I11" s="11"/>
      <c r="J11" s="38" t="b">
        <f t="shared" si="10"/>
        <v>0</v>
      </c>
      <c r="K11" s="67"/>
      <c r="L11" s="42" t="str">
        <f t="shared" si="0"/>
        <v/>
      </c>
      <c r="M11" s="41" t="str">
        <f t="shared" si="1"/>
        <v/>
      </c>
      <c r="N11" s="13"/>
      <c r="O11" s="45">
        <f t="shared" si="2"/>
        <v>0</v>
      </c>
      <c r="P11" s="45">
        <v>25700</v>
      </c>
      <c r="Q11" s="46">
        <f t="shared" si="3"/>
        <v>0</v>
      </c>
      <c r="R11" s="54" t="str">
        <f t="shared" si="4"/>
        <v/>
      </c>
      <c r="S11" s="55" t="str">
        <f t="shared" si="5"/>
        <v/>
      </c>
      <c r="T11" s="55" t="str">
        <f t="shared" si="6"/>
        <v/>
      </c>
      <c r="U11" s="56" t="str">
        <f t="shared" si="7"/>
        <v/>
      </c>
      <c r="V11" s="7"/>
      <c r="W11" s="8"/>
      <c r="X11" s="57" t="str">
        <f t="shared" si="11"/>
        <v/>
      </c>
      <c r="Y11" s="7"/>
      <c r="Z11" s="58" t="str">
        <f t="shared" si="8"/>
        <v/>
      </c>
      <c r="AA11" s="58">
        <f t="shared" si="9"/>
        <v>12</v>
      </c>
    </row>
    <row r="12" spans="1:27" s="100" customFormat="1" ht="39" customHeight="1">
      <c r="A12" s="3"/>
      <c r="B12" s="74">
        <v>5</v>
      </c>
      <c r="C12" s="60"/>
      <c r="D12" s="11"/>
      <c r="E12" s="10"/>
      <c r="F12" s="11"/>
      <c r="G12" s="11"/>
      <c r="H12" s="61"/>
      <c r="I12" s="11"/>
      <c r="J12" s="38" t="b">
        <f t="shared" si="10"/>
        <v>0</v>
      </c>
      <c r="K12" s="67"/>
      <c r="L12" s="42" t="str">
        <f t="shared" si="0"/>
        <v/>
      </c>
      <c r="M12" s="41" t="str">
        <f t="shared" si="1"/>
        <v/>
      </c>
      <c r="N12" s="13"/>
      <c r="O12" s="45">
        <f t="shared" si="2"/>
        <v>0</v>
      </c>
      <c r="P12" s="45">
        <v>25700</v>
      </c>
      <c r="Q12" s="46">
        <f t="shared" si="3"/>
        <v>0</v>
      </c>
      <c r="R12" s="54" t="str">
        <f t="shared" si="4"/>
        <v/>
      </c>
      <c r="S12" s="55" t="str">
        <f t="shared" si="5"/>
        <v/>
      </c>
      <c r="T12" s="55" t="str">
        <f t="shared" si="6"/>
        <v/>
      </c>
      <c r="U12" s="56" t="str">
        <f t="shared" si="7"/>
        <v/>
      </c>
      <c r="V12" s="7"/>
      <c r="W12" s="8"/>
      <c r="X12" s="57" t="str">
        <f t="shared" si="11"/>
        <v/>
      </c>
      <c r="Y12" s="7"/>
      <c r="Z12" s="58" t="str">
        <f t="shared" si="8"/>
        <v/>
      </c>
      <c r="AA12" s="58">
        <f t="shared" si="9"/>
        <v>12</v>
      </c>
    </row>
    <row r="13" spans="1:27" s="100" customFormat="1" ht="39" customHeight="1">
      <c r="A13" s="3"/>
      <c r="B13" s="74">
        <v>6</v>
      </c>
      <c r="C13" s="60"/>
      <c r="D13" s="11"/>
      <c r="E13" s="10"/>
      <c r="F13" s="11"/>
      <c r="G13" s="11"/>
      <c r="H13" s="61"/>
      <c r="I13" s="11"/>
      <c r="J13" s="38" t="b">
        <f t="shared" si="10"/>
        <v>0</v>
      </c>
      <c r="K13" s="67"/>
      <c r="L13" s="42" t="str">
        <f t="shared" si="0"/>
        <v/>
      </c>
      <c r="M13" s="41" t="str">
        <f t="shared" si="1"/>
        <v/>
      </c>
      <c r="N13" s="13"/>
      <c r="O13" s="45">
        <f t="shared" si="2"/>
        <v>0</v>
      </c>
      <c r="P13" s="45">
        <v>25700</v>
      </c>
      <c r="Q13" s="46">
        <f t="shared" si="3"/>
        <v>0</v>
      </c>
      <c r="R13" s="54" t="str">
        <f t="shared" si="4"/>
        <v/>
      </c>
      <c r="S13" s="55" t="str">
        <f t="shared" si="5"/>
        <v/>
      </c>
      <c r="T13" s="55" t="str">
        <f t="shared" si="6"/>
        <v/>
      </c>
      <c r="U13" s="56" t="str">
        <f t="shared" si="7"/>
        <v/>
      </c>
      <c r="V13" s="7"/>
      <c r="W13" s="8"/>
      <c r="X13" s="57" t="str">
        <f t="shared" si="11"/>
        <v/>
      </c>
      <c r="Y13" s="7"/>
      <c r="Z13" s="58" t="str">
        <f t="shared" si="8"/>
        <v/>
      </c>
      <c r="AA13" s="58">
        <f t="shared" si="9"/>
        <v>12</v>
      </c>
    </row>
    <row r="14" spans="1:27" s="100" customFormat="1" ht="39" customHeight="1">
      <c r="A14" s="3"/>
      <c r="B14" s="74">
        <v>7</v>
      </c>
      <c r="C14" s="60"/>
      <c r="D14" s="11"/>
      <c r="E14" s="10"/>
      <c r="F14" s="11"/>
      <c r="G14" s="11"/>
      <c r="H14" s="61"/>
      <c r="I14" s="11"/>
      <c r="J14" s="38" t="b">
        <f t="shared" si="10"/>
        <v>0</v>
      </c>
      <c r="K14" s="67"/>
      <c r="L14" s="42" t="str">
        <f t="shared" si="0"/>
        <v/>
      </c>
      <c r="M14" s="41" t="str">
        <f t="shared" si="1"/>
        <v/>
      </c>
      <c r="N14" s="13"/>
      <c r="O14" s="45">
        <f t="shared" si="2"/>
        <v>0</v>
      </c>
      <c r="P14" s="45">
        <v>25700</v>
      </c>
      <c r="Q14" s="46">
        <f t="shared" si="3"/>
        <v>0</v>
      </c>
      <c r="R14" s="54" t="str">
        <f t="shared" si="4"/>
        <v/>
      </c>
      <c r="S14" s="55" t="str">
        <f t="shared" si="5"/>
        <v/>
      </c>
      <c r="T14" s="55" t="str">
        <f t="shared" si="6"/>
        <v/>
      </c>
      <c r="U14" s="56" t="str">
        <f t="shared" si="7"/>
        <v/>
      </c>
      <c r="V14" s="7"/>
      <c r="W14" s="8"/>
      <c r="X14" s="57" t="str">
        <f t="shared" si="11"/>
        <v/>
      </c>
      <c r="Y14" s="7"/>
      <c r="Z14" s="58" t="str">
        <f t="shared" si="8"/>
        <v/>
      </c>
      <c r="AA14" s="58">
        <f t="shared" si="9"/>
        <v>12</v>
      </c>
    </row>
    <row r="15" spans="1:27" s="100" customFormat="1" ht="39" customHeight="1">
      <c r="A15" s="3"/>
      <c r="B15" s="74">
        <v>8</v>
      </c>
      <c r="C15" s="60"/>
      <c r="D15" s="11"/>
      <c r="E15" s="10"/>
      <c r="F15" s="11"/>
      <c r="G15" s="11"/>
      <c r="H15" s="61"/>
      <c r="I15" s="11"/>
      <c r="J15" s="38" t="b">
        <f t="shared" si="10"/>
        <v>0</v>
      </c>
      <c r="K15" s="67"/>
      <c r="L15" s="42" t="str">
        <f t="shared" si="0"/>
        <v/>
      </c>
      <c r="M15" s="41" t="str">
        <f t="shared" si="1"/>
        <v/>
      </c>
      <c r="N15" s="13"/>
      <c r="O15" s="45">
        <f t="shared" si="2"/>
        <v>0</v>
      </c>
      <c r="P15" s="45">
        <v>25700</v>
      </c>
      <c r="Q15" s="46">
        <f t="shared" si="3"/>
        <v>0</v>
      </c>
      <c r="R15" s="54" t="str">
        <f t="shared" si="4"/>
        <v/>
      </c>
      <c r="S15" s="55" t="str">
        <f t="shared" si="5"/>
        <v/>
      </c>
      <c r="T15" s="55" t="str">
        <f t="shared" si="6"/>
        <v/>
      </c>
      <c r="U15" s="56" t="str">
        <f t="shared" si="7"/>
        <v/>
      </c>
      <c r="V15" s="7"/>
      <c r="W15" s="8"/>
      <c r="X15" s="57" t="str">
        <f t="shared" si="11"/>
        <v/>
      </c>
      <c r="Y15" s="7"/>
      <c r="Z15" s="58" t="str">
        <f t="shared" si="8"/>
        <v/>
      </c>
      <c r="AA15" s="58">
        <f t="shared" si="9"/>
        <v>12</v>
      </c>
    </row>
    <row r="16" spans="1:27" s="100" customFormat="1" ht="39" customHeight="1">
      <c r="A16" s="3"/>
      <c r="B16" s="74">
        <v>9</v>
      </c>
      <c r="C16" s="60"/>
      <c r="D16" s="11"/>
      <c r="E16" s="10"/>
      <c r="F16" s="11"/>
      <c r="G16" s="11"/>
      <c r="H16" s="61"/>
      <c r="I16" s="11"/>
      <c r="J16" s="38" t="b">
        <f t="shared" si="10"/>
        <v>0</v>
      </c>
      <c r="K16" s="67"/>
      <c r="L16" s="42" t="str">
        <f t="shared" si="0"/>
        <v/>
      </c>
      <c r="M16" s="41" t="str">
        <f t="shared" si="1"/>
        <v/>
      </c>
      <c r="N16" s="13"/>
      <c r="O16" s="45">
        <f t="shared" si="2"/>
        <v>0</v>
      </c>
      <c r="P16" s="45">
        <v>25700</v>
      </c>
      <c r="Q16" s="46">
        <f t="shared" si="3"/>
        <v>0</v>
      </c>
      <c r="R16" s="54" t="str">
        <f t="shared" si="4"/>
        <v/>
      </c>
      <c r="S16" s="55" t="str">
        <f t="shared" si="5"/>
        <v/>
      </c>
      <c r="T16" s="55" t="str">
        <f t="shared" si="6"/>
        <v/>
      </c>
      <c r="U16" s="56" t="str">
        <f t="shared" si="7"/>
        <v/>
      </c>
      <c r="V16" s="7"/>
      <c r="W16" s="8"/>
      <c r="X16" s="57" t="str">
        <f t="shared" si="11"/>
        <v/>
      </c>
      <c r="Y16" s="7"/>
      <c r="Z16" s="58" t="str">
        <f t="shared" si="8"/>
        <v/>
      </c>
      <c r="AA16" s="58">
        <f t="shared" si="9"/>
        <v>12</v>
      </c>
    </row>
    <row r="17" spans="1:27" s="100" customFormat="1" ht="39" customHeight="1">
      <c r="A17" s="3"/>
      <c r="B17" s="74">
        <v>10</v>
      </c>
      <c r="C17" s="60"/>
      <c r="D17" s="11"/>
      <c r="E17" s="10"/>
      <c r="F17" s="11"/>
      <c r="G17" s="11"/>
      <c r="H17" s="61"/>
      <c r="I17" s="11"/>
      <c r="J17" s="38" t="b">
        <f t="shared" si="10"/>
        <v>0</v>
      </c>
      <c r="K17" s="67"/>
      <c r="L17" s="42" t="str">
        <f t="shared" si="0"/>
        <v/>
      </c>
      <c r="M17" s="41" t="str">
        <f t="shared" si="1"/>
        <v/>
      </c>
      <c r="N17" s="13"/>
      <c r="O17" s="45">
        <f t="shared" si="2"/>
        <v>0</v>
      </c>
      <c r="P17" s="45">
        <v>25700</v>
      </c>
      <c r="Q17" s="46">
        <f t="shared" si="3"/>
        <v>0</v>
      </c>
      <c r="R17" s="54" t="str">
        <f t="shared" si="4"/>
        <v/>
      </c>
      <c r="S17" s="55" t="str">
        <f t="shared" si="5"/>
        <v/>
      </c>
      <c r="T17" s="55" t="str">
        <f t="shared" si="6"/>
        <v/>
      </c>
      <c r="U17" s="56" t="str">
        <f t="shared" si="7"/>
        <v/>
      </c>
      <c r="V17" s="7"/>
      <c r="W17" s="8"/>
      <c r="X17" s="57" t="str">
        <f t="shared" si="11"/>
        <v/>
      </c>
      <c r="Y17" s="7"/>
      <c r="Z17" s="58" t="str">
        <f t="shared" si="8"/>
        <v/>
      </c>
      <c r="AA17" s="58">
        <f t="shared" si="9"/>
        <v>12</v>
      </c>
    </row>
    <row r="18" spans="1:27" s="100" customFormat="1" ht="39" customHeight="1">
      <c r="A18" s="3"/>
      <c r="B18" s="74">
        <v>11</v>
      </c>
      <c r="C18" s="60"/>
      <c r="D18" s="11"/>
      <c r="E18" s="10"/>
      <c r="F18" s="11"/>
      <c r="G18" s="11"/>
      <c r="H18" s="61"/>
      <c r="I18" s="11"/>
      <c r="J18" s="38" t="b">
        <f t="shared" si="10"/>
        <v>0</v>
      </c>
      <c r="K18" s="67"/>
      <c r="L18" s="42" t="str">
        <f t="shared" si="0"/>
        <v/>
      </c>
      <c r="M18" s="41" t="str">
        <f t="shared" si="1"/>
        <v/>
      </c>
      <c r="N18" s="13"/>
      <c r="O18" s="45">
        <f t="shared" si="2"/>
        <v>0</v>
      </c>
      <c r="P18" s="45">
        <v>25700</v>
      </c>
      <c r="Q18" s="46">
        <f t="shared" si="3"/>
        <v>0</v>
      </c>
      <c r="R18" s="54" t="str">
        <f t="shared" si="4"/>
        <v/>
      </c>
      <c r="S18" s="55" t="str">
        <f t="shared" si="5"/>
        <v/>
      </c>
      <c r="T18" s="55" t="str">
        <f t="shared" si="6"/>
        <v/>
      </c>
      <c r="U18" s="56" t="str">
        <f t="shared" si="7"/>
        <v/>
      </c>
      <c r="V18" s="7"/>
      <c r="W18" s="8"/>
      <c r="X18" s="57" t="str">
        <f t="shared" si="11"/>
        <v/>
      </c>
      <c r="Y18" s="7"/>
      <c r="Z18" s="58" t="str">
        <f t="shared" si="8"/>
        <v/>
      </c>
      <c r="AA18" s="58">
        <f t="shared" si="9"/>
        <v>12</v>
      </c>
    </row>
    <row r="19" spans="1:27" s="100" customFormat="1" ht="39" customHeight="1">
      <c r="A19" s="3"/>
      <c r="B19" s="74">
        <v>12</v>
      </c>
      <c r="C19" s="60"/>
      <c r="D19" s="11"/>
      <c r="E19" s="10"/>
      <c r="F19" s="11"/>
      <c r="G19" s="11"/>
      <c r="H19" s="61"/>
      <c r="I19" s="11"/>
      <c r="J19" s="38" t="b">
        <f t="shared" si="10"/>
        <v>0</v>
      </c>
      <c r="K19" s="67"/>
      <c r="L19" s="42" t="str">
        <f t="shared" si="0"/>
        <v/>
      </c>
      <c r="M19" s="41" t="str">
        <f t="shared" si="1"/>
        <v/>
      </c>
      <c r="N19" s="13"/>
      <c r="O19" s="45">
        <f t="shared" si="2"/>
        <v>0</v>
      </c>
      <c r="P19" s="45">
        <v>25700</v>
      </c>
      <c r="Q19" s="46">
        <f t="shared" si="3"/>
        <v>0</v>
      </c>
      <c r="R19" s="54" t="str">
        <f t="shared" si="4"/>
        <v/>
      </c>
      <c r="S19" s="55" t="str">
        <f t="shared" si="5"/>
        <v/>
      </c>
      <c r="T19" s="55" t="str">
        <f t="shared" si="6"/>
        <v/>
      </c>
      <c r="U19" s="56" t="str">
        <f t="shared" si="7"/>
        <v/>
      </c>
      <c r="V19" s="7"/>
      <c r="W19" s="8"/>
      <c r="X19" s="57" t="str">
        <f t="shared" si="11"/>
        <v/>
      </c>
      <c r="Y19" s="7"/>
      <c r="Z19" s="58" t="str">
        <f t="shared" si="8"/>
        <v/>
      </c>
      <c r="AA19" s="58">
        <f t="shared" si="9"/>
        <v>12</v>
      </c>
    </row>
    <row r="20" spans="1:27" s="100" customFormat="1" ht="39" customHeight="1">
      <c r="A20" s="3"/>
      <c r="B20" s="74">
        <v>13</v>
      </c>
      <c r="C20" s="60"/>
      <c r="D20" s="11"/>
      <c r="E20" s="10"/>
      <c r="F20" s="11"/>
      <c r="G20" s="11"/>
      <c r="H20" s="61"/>
      <c r="I20" s="11"/>
      <c r="J20" s="38" t="b">
        <f t="shared" si="10"/>
        <v>0</v>
      </c>
      <c r="K20" s="67"/>
      <c r="L20" s="42" t="str">
        <f t="shared" si="0"/>
        <v/>
      </c>
      <c r="M20" s="41" t="str">
        <f t="shared" si="1"/>
        <v/>
      </c>
      <c r="N20" s="13"/>
      <c r="O20" s="45">
        <f t="shared" si="2"/>
        <v>0</v>
      </c>
      <c r="P20" s="45">
        <v>25700</v>
      </c>
      <c r="Q20" s="46">
        <f t="shared" si="3"/>
        <v>0</v>
      </c>
      <c r="R20" s="54" t="str">
        <f t="shared" si="4"/>
        <v/>
      </c>
      <c r="S20" s="55" t="str">
        <f t="shared" si="5"/>
        <v/>
      </c>
      <c r="T20" s="55" t="str">
        <f t="shared" si="6"/>
        <v/>
      </c>
      <c r="U20" s="56" t="str">
        <f t="shared" si="7"/>
        <v/>
      </c>
      <c r="V20" s="7"/>
      <c r="W20" s="8"/>
      <c r="X20" s="57" t="str">
        <f t="shared" si="11"/>
        <v/>
      </c>
      <c r="Y20" s="7"/>
      <c r="Z20" s="58" t="str">
        <f t="shared" si="8"/>
        <v/>
      </c>
      <c r="AA20" s="58">
        <f t="shared" si="9"/>
        <v>12</v>
      </c>
    </row>
    <row r="21" spans="1:27" s="100" customFormat="1" ht="39" customHeight="1">
      <c r="A21" s="3"/>
      <c r="B21" s="74">
        <v>14</v>
      </c>
      <c r="C21" s="60"/>
      <c r="D21" s="11"/>
      <c r="E21" s="10"/>
      <c r="F21" s="11"/>
      <c r="G21" s="11"/>
      <c r="H21" s="61"/>
      <c r="I21" s="11"/>
      <c r="J21" s="38" t="b">
        <f t="shared" si="10"/>
        <v>0</v>
      </c>
      <c r="K21" s="67"/>
      <c r="L21" s="42" t="str">
        <f t="shared" si="0"/>
        <v/>
      </c>
      <c r="M21" s="41" t="str">
        <f t="shared" si="1"/>
        <v/>
      </c>
      <c r="N21" s="13"/>
      <c r="O21" s="45">
        <f t="shared" si="2"/>
        <v>0</v>
      </c>
      <c r="P21" s="45">
        <v>25700</v>
      </c>
      <c r="Q21" s="46">
        <f t="shared" si="3"/>
        <v>0</v>
      </c>
      <c r="R21" s="54" t="str">
        <f t="shared" si="4"/>
        <v/>
      </c>
      <c r="S21" s="55" t="str">
        <f t="shared" si="5"/>
        <v/>
      </c>
      <c r="T21" s="55" t="str">
        <f t="shared" si="6"/>
        <v/>
      </c>
      <c r="U21" s="56" t="str">
        <f t="shared" si="7"/>
        <v/>
      </c>
      <c r="V21" s="7"/>
      <c r="W21" s="8"/>
      <c r="X21" s="57" t="str">
        <f t="shared" si="11"/>
        <v/>
      </c>
      <c r="Y21" s="7"/>
      <c r="Z21" s="58" t="str">
        <f t="shared" si="8"/>
        <v/>
      </c>
      <c r="AA21" s="58">
        <f t="shared" si="9"/>
        <v>12</v>
      </c>
    </row>
    <row r="22" spans="1:27" s="100" customFormat="1" ht="39" customHeight="1">
      <c r="A22" s="3"/>
      <c r="B22" s="74">
        <v>15</v>
      </c>
      <c r="C22" s="60"/>
      <c r="D22" s="11"/>
      <c r="E22" s="10"/>
      <c r="F22" s="11"/>
      <c r="G22" s="11"/>
      <c r="H22" s="61"/>
      <c r="I22" s="11"/>
      <c r="J22" s="38" t="b">
        <f t="shared" si="10"/>
        <v>0</v>
      </c>
      <c r="K22" s="67"/>
      <c r="L22" s="42" t="str">
        <f t="shared" si="0"/>
        <v/>
      </c>
      <c r="M22" s="41" t="str">
        <f t="shared" si="1"/>
        <v/>
      </c>
      <c r="N22" s="13"/>
      <c r="O22" s="45">
        <f t="shared" si="2"/>
        <v>0</v>
      </c>
      <c r="P22" s="45">
        <v>25700</v>
      </c>
      <c r="Q22" s="46">
        <f t="shared" si="3"/>
        <v>0</v>
      </c>
      <c r="R22" s="54" t="str">
        <f t="shared" si="4"/>
        <v/>
      </c>
      <c r="S22" s="55" t="str">
        <f t="shared" si="5"/>
        <v/>
      </c>
      <c r="T22" s="55" t="str">
        <f t="shared" si="6"/>
        <v/>
      </c>
      <c r="U22" s="56" t="str">
        <f t="shared" si="7"/>
        <v/>
      </c>
      <c r="V22" s="7"/>
      <c r="W22" s="8"/>
      <c r="X22" s="57" t="str">
        <f t="shared" si="11"/>
        <v/>
      </c>
      <c r="Y22" s="7"/>
      <c r="Z22" s="58" t="str">
        <f t="shared" si="8"/>
        <v/>
      </c>
      <c r="AA22" s="58">
        <f t="shared" si="9"/>
        <v>12</v>
      </c>
    </row>
    <row r="23" spans="1:27" s="100" customFormat="1" ht="39" customHeight="1">
      <c r="A23" s="3"/>
      <c r="B23" s="74">
        <v>16</v>
      </c>
      <c r="C23" s="60"/>
      <c r="D23" s="11"/>
      <c r="E23" s="10"/>
      <c r="F23" s="11"/>
      <c r="G23" s="11"/>
      <c r="H23" s="61"/>
      <c r="I23" s="11"/>
      <c r="J23" s="38" t="b">
        <f t="shared" si="10"/>
        <v>0</v>
      </c>
      <c r="K23" s="67"/>
      <c r="L23" s="42" t="str">
        <f t="shared" si="0"/>
        <v/>
      </c>
      <c r="M23" s="41" t="str">
        <f t="shared" si="1"/>
        <v/>
      </c>
      <c r="N23" s="13"/>
      <c r="O23" s="45">
        <f t="shared" si="2"/>
        <v>0</v>
      </c>
      <c r="P23" s="45">
        <v>25700</v>
      </c>
      <c r="Q23" s="46">
        <f t="shared" si="3"/>
        <v>0</v>
      </c>
      <c r="R23" s="54" t="str">
        <f t="shared" si="4"/>
        <v/>
      </c>
      <c r="S23" s="55" t="str">
        <f t="shared" si="5"/>
        <v/>
      </c>
      <c r="T23" s="55" t="str">
        <f t="shared" si="6"/>
        <v/>
      </c>
      <c r="U23" s="56" t="str">
        <f t="shared" si="7"/>
        <v/>
      </c>
      <c r="V23" s="7"/>
      <c r="W23" s="8"/>
      <c r="X23" s="57" t="str">
        <f t="shared" si="11"/>
        <v/>
      </c>
      <c r="Y23" s="7"/>
      <c r="Z23" s="58" t="str">
        <f t="shared" si="8"/>
        <v/>
      </c>
      <c r="AA23" s="58">
        <f t="shared" si="9"/>
        <v>12</v>
      </c>
    </row>
    <row r="24" spans="1:27" s="100" customFormat="1" ht="39" customHeight="1">
      <c r="A24" s="3"/>
      <c r="B24" s="74">
        <v>17</v>
      </c>
      <c r="C24" s="60"/>
      <c r="D24" s="11"/>
      <c r="E24" s="10"/>
      <c r="F24" s="11"/>
      <c r="G24" s="11"/>
      <c r="H24" s="61"/>
      <c r="I24" s="11"/>
      <c r="J24" s="38" t="b">
        <f t="shared" si="10"/>
        <v>0</v>
      </c>
      <c r="K24" s="67"/>
      <c r="L24" s="42" t="str">
        <f t="shared" si="0"/>
        <v/>
      </c>
      <c r="M24" s="41" t="str">
        <f t="shared" si="1"/>
        <v/>
      </c>
      <c r="N24" s="13"/>
      <c r="O24" s="45">
        <f t="shared" si="2"/>
        <v>0</v>
      </c>
      <c r="P24" s="45">
        <v>25700</v>
      </c>
      <c r="Q24" s="46">
        <f t="shared" si="3"/>
        <v>0</v>
      </c>
      <c r="R24" s="54" t="str">
        <f t="shared" si="4"/>
        <v/>
      </c>
      <c r="S24" s="55" t="str">
        <f t="shared" si="5"/>
        <v/>
      </c>
      <c r="T24" s="55" t="str">
        <f t="shared" si="6"/>
        <v/>
      </c>
      <c r="U24" s="56" t="str">
        <f t="shared" si="7"/>
        <v/>
      </c>
      <c r="V24" s="7"/>
      <c r="W24" s="8"/>
      <c r="X24" s="57" t="str">
        <f t="shared" si="11"/>
        <v/>
      </c>
      <c r="Y24" s="7"/>
      <c r="Z24" s="58" t="str">
        <f t="shared" si="8"/>
        <v/>
      </c>
      <c r="AA24" s="58">
        <f t="shared" si="9"/>
        <v>12</v>
      </c>
    </row>
    <row r="25" spans="1:27" s="100" customFormat="1" ht="39" customHeight="1">
      <c r="A25" s="3"/>
      <c r="B25" s="74">
        <v>18</v>
      </c>
      <c r="C25" s="60"/>
      <c r="D25" s="11"/>
      <c r="E25" s="10"/>
      <c r="F25" s="11"/>
      <c r="G25" s="11"/>
      <c r="H25" s="61"/>
      <c r="I25" s="11"/>
      <c r="J25" s="38" t="b">
        <f t="shared" si="10"/>
        <v>0</v>
      </c>
      <c r="K25" s="67"/>
      <c r="L25" s="42" t="str">
        <f t="shared" si="0"/>
        <v/>
      </c>
      <c r="M25" s="41" t="str">
        <f t="shared" si="1"/>
        <v/>
      </c>
      <c r="N25" s="13"/>
      <c r="O25" s="45">
        <f t="shared" si="2"/>
        <v>0</v>
      </c>
      <c r="P25" s="45">
        <v>25700</v>
      </c>
      <c r="Q25" s="46">
        <f t="shared" si="3"/>
        <v>0</v>
      </c>
      <c r="R25" s="54" t="str">
        <f t="shared" si="4"/>
        <v/>
      </c>
      <c r="S25" s="55" t="str">
        <f t="shared" si="5"/>
        <v/>
      </c>
      <c r="T25" s="55" t="str">
        <f t="shared" si="6"/>
        <v/>
      </c>
      <c r="U25" s="56" t="str">
        <f t="shared" si="7"/>
        <v/>
      </c>
      <c r="V25" s="7"/>
      <c r="W25" s="8"/>
      <c r="X25" s="57" t="str">
        <f t="shared" si="11"/>
        <v/>
      </c>
      <c r="Y25" s="7"/>
      <c r="Z25" s="58" t="str">
        <f t="shared" si="8"/>
        <v/>
      </c>
      <c r="AA25" s="58">
        <f t="shared" si="9"/>
        <v>12</v>
      </c>
    </row>
    <row r="26" spans="1:27" s="100" customFormat="1" ht="39" customHeight="1">
      <c r="A26" s="3"/>
      <c r="B26" s="74">
        <v>19</v>
      </c>
      <c r="C26" s="60"/>
      <c r="D26" s="11"/>
      <c r="E26" s="10"/>
      <c r="F26" s="11"/>
      <c r="G26" s="11"/>
      <c r="H26" s="61"/>
      <c r="I26" s="11"/>
      <c r="J26" s="38" t="b">
        <f t="shared" si="10"/>
        <v>0</v>
      </c>
      <c r="K26" s="67"/>
      <c r="L26" s="42" t="str">
        <f t="shared" si="0"/>
        <v/>
      </c>
      <c r="M26" s="41" t="str">
        <f t="shared" si="1"/>
        <v/>
      </c>
      <c r="N26" s="13"/>
      <c r="O26" s="45">
        <f t="shared" si="2"/>
        <v>0</v>
      </c>
      <c r="P26" s="45">
        <v>25700</v>
      </c>
      <c r="Q26" s="46">
        <f t="shared" si="3"/>
        <v>0</v>
      </c>
      <c r="R26" s="54" t="str">
        <f t="shared" si="4"/>
        <v/>
      </c>
      <c r="S26" s="55" t="str">
        <f t="shared" si="5"/>
        <v/>
      </c>
      <c r="T26" s="55" t="str">
        <f t="shared" si="6"/>
        <v/>
      </c>
      <c r="U26" s="56" t="str">
        <f t="shared" si="7"/>
        <v/>
      </c>
      <c r="V26" s="7"/>
      <c r="W26" s="8"/>
      <c r="X26" s="57" t="str">
        <f t="shared" si="11"/>
        <v/>
      </c>
      <c r="Y26" s="7"/>
      <c r="Z26" s="58" t="str">
        <f t="shared" si="8"/>
        <v/>
      </c>
      <c r="AA26" s="58">
        <f t="shared" si="9"/>
        <v>12</v>
      </c>
    </row>
    <row r="27" spans="1:27" s="100" customFormat="1" ht="39" customHeight="1">
      <c r="A27" s="3"/>
      <c r="B27" s="74">
        <v>20</v>
      </c>
      <c r="C27" s="60"/>
      <c r="D27" s="11"/>
      <c r="E27" s="10"/>
      <c r="F27" s="11"/>
      <c r="G27" s="11"/>
      <c r="H27" s="61"/>
      <c r="I27" s="11"/>
      <c r="J27" s="38" t="b">
        <f t="shared" si="10"/>
        <v>0</v>
      </c>
      <c r="K27" s="67"/>
      <c r="L27" s="42" t="str">
        <f t="shared" si="0"/>
        <v/>
      </c>
      <c r="M27" s="41" t="str">
        <f t="shared" si="1"/>
        <v/>
      </c>
      <c r="N27" s="13"/>
      <c r="O27" s="45">
        <f t="shared" si="2"/>
        <v>0</v>
      </c>
      <c r="P27" s="45">
        <v>25700</v>
      </c>
      <c r="Q27" s="46">
        <f t="shared" si="3"/>
        <v>0</v>
      </c>
      <c r="R27" s="54" t="str">
        <f t="shared" si="4"/>
        <v/>
      </c>
      <c r="S27" s="55" t="str">
        <f t="shared" si="5"/>
        <v/>
      </c>
      <c r="T27" s="55" t="str">
        <f t="shared" si="6"/>
        <v/>
      </c>
      <c r="U27" s="56" t="str">
        <f t="shared" si="7"/>
        <v/>
      </c>
      <c r="V27" s="7"/>
      <c r="W27" s="8"/>
      <c r="X27" s="57" t="str">
        <f t="shared" si="11"/>
        <v/>
      </c>
      <c r="Y27" s="7"/>
      <c r="Z27" s="58" t="str">
        <f t="shared" si="8"/>
        <v/>
      </c>
      <c r="AA27" s="58">
        <f t="shared" si="9"/>
        <v>12</v>
      </c>
    </row>
    <row r="28" spans="1:27" s="100" customFormat="1" ht="39" customHeight="1">
      <c r="A28" s="3"/>
      <c r="B28" s="74">
        <v>21</v>
      </c>
      <c r="C28" s="60"/>
      <c r="D28" s="11"/>
      <c r="E28" s="10"/>
      <c r="F28" s="11"/>
      <c r="G28" s="11"/>
      <c r="H28" s="61"/>
      <c r="I28" s="11"/>
      <c r="J28" s="38" t="b">
        <f t="shared" si="10"/>
        <v>0</v>
      </c>
      <c r="K28" s="67"/>
      <c r="L28" s="42" t="str">
        <f t="shared" si="0"/>
        <v/>
      </c>
      <c r="M28" s="41" t="str">
        <f t="shared" si="1"/>
        <v/>
      </c>
      <c r="N28" s="13"/>
      <c r="O28" s="45">
        <f t="shared" si="2"/>
        <v>0</v>
      </c>
      <c r="P28" s="45">
        <v>25700</v>
      </c>
      <c r="Q28" s="46">
        <f t="shared" si="3"/>
        <v>0</v>
      </c>
      <c r="R28" s="54" t="str">
        <f t="shared" si="4"/>
        <v/>
      </c>
      <c r="S28" s="55" t="str">
        <f t="shared" si="5"/>
        <v/>
      </c>
      <c r="T28" s="55" t="str">
        <f t="shared" si="6"/>
        <v/>
      </c>
      <c r="U28" s="56" t="str">
        <f t="shared" si="7"/>
        <v/>
      </c>
      <c r="V28" s="7"/>
      <c r="W28" s="8"/>
      <c r="X28" s="57" t="str">
        <f t="shared" si="11"/>
        <v/>
      </c>
      <c r="Y28" s="7"/>
      <c r="Z28" s="58" t="str">
        <f t="shared" si="8"/>
        <v/>
      </c>
      <c r="AA28" s="58">
        <f t="shared" si="9"/>
        <v>12</v>
      </c>
    </row>
    <row r="29" spans="1:27" s="100" customFormat="1" ht="39" customHeight="1">
      <c r="A29" s="3"/>
      <c r="B29" s="74">
        <v>22</v>
      </c>
      <c r="C29" s="60"/>
      <c r="D29" s="11"/>
      <c r="E29" s="10"/>
      <c r="F29" s="11"/>
      <c r="G29" s="11"/>
      <c r="H29" s="61"/>
      <c r="I29" s="11"/>
      <c r="J29" s="38" t="b">
        <f t="shared" si="10"/>
        <v>0</v>
      </c>
      <c r="K29" s="67"/>
      <c r="L29" s="42" t="str">
        <f t="shared" si="0"/>
        <v/>
      </c>
      <c r="M29" s="41" t="str">
        <f t="shared" si="1"/>
        <v/>
      </c>
      <c r="N29" s="13"/>
      <c r="O29" s="45">
        <f t="shared" si="2"/>
        <v>0</v>
      </c>
      <c r="P29" s="45">
        <v>25700</v>
      </c>
      <c r="Q29" s="46">
        <f t="shared" si="3"/>
        <v>0</v>
      </c>
      <c r="R29" s="54" t="str">
        <f t="shared" si="4"/>
        <v/>
      </c>
      <c r="S29" s="55" t="str">
        <f t="shared" si="5"/>
        <v/>
      </c>
      <c r="T29" s="55" t="str">
        <f t="shared" si="6"/>
        <v/>
      </c>
      <c r="U29" s="56" t="str">
        <f t="shared" si="7"/>
        <v/>
      </c>
      <c r="V29" s="7"/>
      <c r="W29" s="8"/>
      <c r="X29" s="57" t="str">
        <f t="shared" si="11"/>
        <v/>
      </c>
      <c r="Y29" s="7"/>
      <c r="Z29" s="58" t="str">
        <f t="shared" si="8"/>
        <v/>
      </c>
      <c r="AA29" s="58">
        <f t="shared" si="9"/>
        <v>12</v>
      </c>
    </row>
    <row r="30" spans="1:27" s="100" customFormat="1" ht="39" customHeight="1">
      <c r="A30" s="3"/>
      <c r="B30" s="74">
        <v>23</v>
      </c>
      <c r="C30" s="60"/>
      <c r="D30" s="11"/>
      <c r="E30" s="10"/>
      <c r="F30" s="11"/>
      <c r="G30" s="11"/>
      <c r="H30" s="61"/>
      <c r="I30" s="11"/>
      <c r="J30" s="38" t="b">
        <f t="shared" si="10"/>
        <v>0</v>
      </c>
      <c r="K30" s="67"/>
      <c r="L30" s="42" t="str">
        <f t="shared" si="0"/>
        <v/>
      </c>
      <c r="M30" s="41" t="str">
        <f t="shared" si="1"/>
        <v/>
      </c>
      <c r="N30" s="13"/>
      <c r="O30" s="45">
        <f t="shared" si="2"/>
        <v>0</v>
      </c>
      <c r="P30" s="45">
        <v>25700</v>
      </c>
      <c r="Q30" s="46">
        <f t="shared" si="3"/>
        <v>0</v>
      </c>
      <c r="R30" s="54" t="str">
        <f t="shared" si="4"/>
        <v/>
      </c>
      <c r="S30" s="55" t="str">
        <f t="shared" si="5"/>
        <v/>
      </c>
      <c r="T30" s="55" t="str">
        <f t="shared" si="6"/>
        <v/>
      </c>
      <c r="U30" s="56" t="str">
        <f t="shared" si="7"/>
        <v/>
      </c>
      <c r="V30" s="7"/>
      <c r="W30" s="8"/>
      <c r="X30" s="57" t="str">
        <f t="shared" si="11"/>
        <v/>
      </c>
      <c r="Y30" s="7"/>
      <c r="Z30" s="58" t="str">
        <f t="shared" si="8"/>
        <v/>
      </c>
      <c r="AA30" s="58">
        <f t="shared" si="9"/>
        <v>12</v>
      </c>
    </row>
    <row r="31" spans="1:27" s="100" customFormat="1" ht="39" customHeight="1">
      <c r="A31" s="3"/>
      <c r="B31" s="74">
        <v>24</v>
      </c>
      <c r="C31" s="60"/>
      <c r="D31" s="11"/>
      <c r="E31" s="10"/>
      <c r="F31" s="11"/>
      <c r="G31" s="11"/>
      <c r="H31" s="61"/>
      <c r="I31" s="11"/>
      <c r="J31" s="38" t="b">
        <f t="shared" si="10"/>
        <v>0</v>
      </c>
      <c r="K31" s="67"/>
      <c r="L31" s="42" t="str">
        <f t="shared" si="0"/>
        <v/>
      </c>
      <c r="M31" s="41" t="str">
        <f t="shared" si="1"/>
        <v/>
      </c>
      <c r="N31" s="13"/>
      <c r="O31" s="45">
        <f t="shared" si="2"/>
        <v>0</v>
      </c>
      <c r="P31" s="45">
        <v>25700</v>
      </c>
      <c r="Q31" s="46">
        <f t="shared" si="3"/>
        <v>0</v>
      </c>
      <c r="R31" s="54" t="str">
        <f t="shared" si="4"/>
        <v/>
      </c>
      <c r="S31" s="55" t="str">
        <f t="shared" si="5"/>
        <v/>
      </c>
      <c r="T31" s="55" t="str">
        <f t="shared" si="6"/>
        <v/>
      </c>
      <c r="U31" s="56" t="str">
        <f t="shared" si="7"/>
        <v/>
      </c>
      <c r="V31" s="7"/>
      <c r="W31" s="8"/>
      <c r="X31" s="57" t="str">
        <f t="shared" si="11"/>
        <v/>
      </c>
      <c r="Y31" s="7"/>
      <c r="Z31" s="58" t="str">
        <f t="shared" si="8"/>
        <v/>
      </c>
      <c r="AA31" s="58">
        <f t="shared" si="9"/>
        <v>12</v>
      </c>
    </row>
    <row r="32" spans="1:27" s="100" customFormat="1" ht="39" customHeight="1">
      <c r="A32" s="3"/>
      <c r="B32" s="74">
        <v>25</v>
      </c>
      <c r="C32" s="60"/>
      <c r="D32" s="11"/>
      <c r="E32" s="10"/>
      <c r="F32" s="11"/>
      <c r="G32" s="11"/>
      <c r="H32" s="61"/>
      <c r="I32" s="11"/>
      <c r="J32" s="38" t="b">
        <f t="shared" si="10"/>
        <v>0</v>
      </c>
      <c r="K32" s="67"/>
      <c r="L32" s="42" t="str">
        <f t="shared" si="0"/>
        <v/>
      </c>
      <c r="M32" s="41" t="str">
        <f t="shared" si="1"/>
        <v/>
      </c>
      <c r="N32" s="13"/>
      <c r="O32" s="45">
        <f t="shared" si="2"/>
        <v>0</v>
      </c>
      <c r="P32" s="45">
        <v>25700</v>
      </c>
      <c r="Q32" s="46">
        <f t="shared" si="3"/>
        <v>0</v>
      </c>
      <c r="R32" s="54" t="str">
        <f t="shared" si="4"/>
        <v/>
      </c>
      <c r="S32" s="55" t="str">
        <f t="shared" si="5"/>
        <v/>
      </c>
      <c r="T32" s="55" t="str">
        <f t="shared" si="6"/>
        <v/>
      </c>
      <c r="U32" s="56" t="str">
        <f t="shared" si="7"/>
        <v/>
      </c>
      <c r="V32" s="7"/>
      <c r="W32" s="8"/>
      <c r="X32" s="57" t="str">
        <f t="shared" si="11"/>
        <v/>
      </c>
      <c r="Y32" s="7"/>
      <c r="Z32" s="58" t="str">
        <f t="shared" si="8"/>
        <v/>
      </c>
      <c r="AA32" s="58">
        <f t="shared" si="9"/>
        <v>12</v>
      </c>
    </row>
    <row r="33" spans="1:27" s="100" customFormat="1" ht="39" customHeight="1">
      <c r="A33" s="3"/>
      <c r="B33" s="74">
        <v>26</v>
      </c>
      <c r="C33" s="60"/>
      <c r="D33" s="11"/>
      <c r="E33" s="10"/>
      <c r="F33" s="11"/>
      <c r="G33" s="11"/>
      <c r="H33" s="61"/>
      <c r="I33" s="11"/>
      <c r="J33" s="38" t="b">
        <f t="shared" si="10"/>
        <v>0</v>
      </c>
      <c r="K33" s="67"/>
      <c r="L33" s="42" t="str">
        <f t="shared" si="0"/>
        <v/>
      </c>
      <c r="M33" s="41" t="str">
        <f t="shared" si="1"/>
        <v/>
      </c>
      <c r="N33" s="13"/>
      <c r="O33" s="45">
        <f t="shared" si="2"/>
        <v>0</v>
      </c>
      <c r="P33" s="45">
        <v>25700</v>
      </c>
      <c r="Q33" s="46">
        <f t="shared" si="3"/>
        <v>0</v>
      </c>
      <c r="R33" s="54" t="str">
        <f t="shared" si="4"/>
        <v/>
      </c>
      <c r="S33" s="55" t="str">
        <f t="shared" si="5"/>
        <v/>
      </c>
      <c r="T33" s="55" t="str">
        <f t="shared" si="6"/>
        <v/>
      </c>
      <c r="U33" s="56" t="str">
        <f t="shared" si="7"/>
        <v/>
      </c>
      <c r="V33" s="7"/>
      <c r="W33" s="8"/>
      <c r="X33" s="57" t="str">
        <f t="shared" si="11"/>
        <v/>
      </c>
      <c r="Y33" s="7"/>
      <c r="Z33" s="58" t="str">
        <f t="shared" si="8"/>
        <v/>
      </c>
      <c r="AA33" s="58">
        <f t="shared" si="9"/>
        <v>12</v>
      </c>
    </row>
    <row r="34" spans="1:27" s="100" customFormat="1" ht="39" customHeight="1">
      <c r="A34" s="3"/>
      <c r="B34" s="74">
        <v>27</v>
      </c>
      <c r="C34" s="60"/>
      <c r="D34" s="11"/>
      <c r="E34" s="10"/>
      <c r="F34" s="11"/>
      <c r="G34" s="11"/>
      <c r="H34" s="61"/>
      <c r="I34" s="11"/>
      <c r="J34" s="38" t="b">
        <f t="shared" si="10"/>
        <v>0</v>
      </c>
      <c r="K34" s="67"/>
      <c r="L34" s="42" t="str">
        <f t="shared" si="0"/>
        <v/>
      </c>
      <c r="M34" s="41" t="str">
        <f t="shared" si="1"/>
        <v/>
      </c>
      <c r="N34" s="13"/>
      <c r="O34" s="45">
        <f t="shared" si="2"/>
        <v>0</v>
      </c>
      <c r="P34" s="45">
        <v>25700</v>
      </c>
      <c r="Q34" s="46">
        <f t="shared" si="3"/>
        <v>0</v>
      </c>
      <c r="R34" s="54" t="str">
        <f t="shared" si="4"/>
        <v/>
      </c>
      <c r="S34" s="55" t="str">
        <f t="shared" si="5"/>
        <v/>
      </c>
      <c r="T34" s="55" t="str">
        <f t="shared" si="6"/>
        <v/>
      </c>
      <c r="U34" s="56" t="str">
        <f t="shared" si="7"/>
        <v/>
      </c>
      <c r="V34" s="7"/>
      <c r="W34" s="8"/>
      <c r="X34" s="57" t="str">
        <f t="shared" si="11"/>
        <v/>
      </c>
      <c r="Y34" s="7"/>
      <c r="Z34" s="58" t="str">
        <f t="shared" si="8"/>
        <v/>
      </c>
      <c r="AA34" s="58">
        <f t="shared" si="9"/>
        <v>12</v>
      </c>
    </row>
    <row r="35" spans="1:27" s="100" customFormat="1" ht="39" customHeight="1">
      <c r="A35" s="3"/>
      <c r="B35" s="74">
        <v>28</v>
      </c>
      <c r="C35" s="60"/>
      <c r="D35" s="11"/>
      <c r="E35" s="10"/>
      <c r="F35" s="11"/>
      <c r="G35" s="11"/>
      <c r="H35" s="61"/>
      <c r="I35" s="11"/>
      <c r="J35" s="38" t="b">
        <f t="shared" si="10"/>
        <v>0</v>
      </c>
      <c r="K35" s="67"/>
      <c r="L35" s="42" t="str">
        <f t="shared" si="0"/>
        <v/>
      </c>
      <c r="M35" s="41" t="str">
        <f t="shared" si="1"/>
        <v/>
      </c>
      <c r="N35" s="13"/>
      <c r="O35" s="45">
        <f t="shared" si="2"/>
        <v>0</v>
      </c>
      <c r="P35" s="45">
        <v>25700</v>
      </c>
      <c r="Q35" s="46">
        <f t="shared" si="3"/>
        <v>0</v>
      </c>
      <c r="R35" s="54" t="str">
        <f t="shared" si="4"/>
        <v/>
      </c>
      <c r="S35" s="55" t="str">
        <f t="shared" si="5"/>
        <v/>
      </c>
      <c r="T35" s="55" t="str">
        <f t="shared" si="6"/>
        <v/>
      </c>
      <c r="U35" s="56" t="str">
        <f t="shared" si="7"/>
        <v/>
      </c>
      <c r="V35" s="7"/>
      <c r="W35" s="8"/>
      <c r="X35" s="57" t="str">
        <f t="shared" si="11"/>
        <v/>
      </c>
      <c r="Y35" s="7"/>
      <c r="Z35" s="58" t="str">
        <f t="shared" si="8"/>
        <v/>
      </c>
      <c r="AA35" s="58">
        <f t="shared" si="9"/>
        <v>12</v>
      </c>
    </row>
    <row r="36" spans="1:27" s="100" customFormat="1" ht="39" customHeight="1">
      <c r="A36" s="3"/>
      <c r="B36" s="74">
        <v>29</v>
      </c>
      <c r="C36" s="60"/>
      <c r="D36" s="11"/>
      <c r="E36" s="10"/>
      <c r="F36" s="11"/>
      <c r="G36" s="11"/>
      <c r="H36" s="61"/>
      <c r="I36" s="11"/>
      <c r="J36" s="38" t="b">
        <f t="shared" si="10"/>
        <v>0</v>
      </c>
      <c r="K36" s="67"/>
      <c r="L36" s="42" t="str">
        <f t="shared" si="0"/>
        <v/>
      </c>
      <c r="M36" s="41" t="str">
        <f t="shared" si="1"/>
        <v/>
      </c>
      <c r="N36" s="13"/>
      <c r="O36" s="45">
        <f t="shared" si="2"/>
        <v>0</v>
      </c>
      <c r="P36" s="45">
        <v>25700</v>
      </c>
      <c r="Q36" s="46">
        <f t="shared" si="3"/>
        <v>0</v>
      </c>
      <c r="R36" s="54" t="str">
        <f t="shared" si="4"/>
        <v/>
      </c>
      <c r="S36" s="55" t="str">
        <f t="shared" si="5"/>
        <v/>
      </c>
      <c r="T36" s="55" t="str">
        <f t="shared" si="6"/>
        <v/>
      </c>
      <c r="U36" s="56" t="str">
        <f t="shared" si="7"/>
        <v/>
      </c>
      <c r="V36" s="7"/>
      <c r="W36" s="8"/>
      <c r="X36" s="57" t="str">
        <f t="shared" si="11"/>
        <v/>
      </c>
      <c r="Y36" s="7"/>
      <c r="Z36" s="58" t="str">
        <f t="shared" si="8"/>
        <v/>
      </c>
      <c r="AA36" s="58">
        <f t="shared" si="9"/>
        <v>12</v>
      </c>
    </row>
    <row r="37" spans="1:27" s="100" customFormat="1" ht="39" customHeight="1">
      <c r="A37" s="3"/>
      <c r="B37" s="74">
        <v>30</v>
      </c>
      <c r="C37" s="60"/>
      <c r="D37" s="11"/>
      <c r="E37" s="10"/>
      <c r="F37" s="11"/>
      <c r="G37" s="11"/>
      <c r="H37" s="61"/>
      <c r="I37" s="11"/>
      <c r="J37" s="38" t="b">
        <f t="shared" si="10"/>
        <v>0</v>
      </c>
      <c r="K37" s="67"/>
      <c r="L37" s="42" t="str">
        <f t="shared" si="0"/>
        <v/>
      </c>
      <c r="M37" s="41" t="str">
        <f t="shared" si="1"/>
        <v/>
      </c>
      <c r="N37" s="13"/>
      <c r="O37" s="45">
        <f t="shared" si="2"/>
        <v>0</v>
      </c>
      <c r="P37" s="45">
        <v>25700</v>
      </c>
      <c r="Q37" s="46">
        <f t="shared" si="3"/>
        <v>0</v>
      </c>
      <c r="R37" s="54" t="str">
        <f t="shared" si="4"/>
        <v/>
      </c>
      <c r="S37" s="55" t="str">
        <f t="shared" si="5"/>
        <v/>
      </c>
      <c r="T37" s="55" t="str">
        <f t="shared" si="6"/>
        <v/>
      </c>
      <c r="U37" s="56" t="str">
        <f t="shared" si="7"/>
        <v/>
      </c>
      <c r="V37" s="7"/>
      <c r="W37" s="8"/>
      <c r="X37" s="57" t="str">
        <f t="shared" si="11"/>
        <v/>
      </c>
      <c r="Y37" s="7"/>
      <c r="Z37" s="58" t="str">
        <f t="shared" si="8"/>
        <v/>
      </c>
      <c r="AA37" s="58">
        <f t="shared" si="9"/>
        <v>12</v>
      </c>
    </row>
    <row r="38" spans="1:27" s="100" customFormat="1" ht="39" customHeight="1">
      <c r="A38" s="3"/>
      <c r="B38" s="74">
        <v>31</v>
      </c>
      <c r="C38" s="60"/>
      <c r="D38" s="11"/>
      <c r="E38" s="10"/>
      <c r="F38" s="11"/>
      <c r="G38" s="11"/>
      <c r="H38" s="61"/>
      <c r="I38" s="11"/>
      <c r="J38" s="38" t="b">
        <f t="shared" si="10"/>
        <v>0</v>
      </c>
      <c r="K38" s="67"/>
      <c r="L38" s="42" t="str">
        <f t="shared" si="0"/>
        <v/>
      </c>
      <c r="M38" s="41" t="str">
        <f t="shared" si="1"/>
        <v/>
      </c>
      <c r="N38" s="13"/>
      <c r="O38" s="45">
        <f t="shared" si="2"/>
        <v>0</v>
      </c>
      <c r="P38" s="45">
        <v>25700</v>
      </c>
      <c r="Q38" s="46">
        <f t="shared" si="3"/>
        <v>0</v>
      </c>
      <c r="R38" s="54" t="str">
        <f t="shared" si="4"/>
        <v/>
      </c>
      <c r="S38" s="55" t="str">
        <f t="shared" si="5"/>
        <v/>
      </c>
      <c r="T38" s="55" t="str">
        <f t="shared" si="6"/>
        <v/>
      </c>
      <c r="U38" s="56" t="str">
        <f t="shared" si="7"/>
        <v/>
      </c>
      <c r="V38" s="7"/>
      <c r="W38" s="8"/>
      <c r="X38" s="57" t="str">
        <f t="shared" si="11"/>
        <v/>
      </c>
      <c r="Y38" s="7"/>
      <c r="Z38" s="58" t="str">
        <f t="shared" si="8"/>
        <v/>
      </c>
      <c r="AA38" s="58">
        <f t="shared" si="9"/>
        <v>12</v>
      </c>
    </row>
    <row r="39" spans="1:27" s="100" customFormat="1" ht="39" customHeight="1">
      <c r="A39" s="3"/>
      <c r="B39" s="74">
        <v>32</v>
      </c>
      <c r="C39" s="60"/>
      <c r="D39" s="11"/>
      <c r="E39" s="10"/>
      <c r="F39" s="11"/>
      <c r="G39" s="11"/>
      <c r="H39" s="61"/>
      <c r="I39" s="11"/>
      <c r="J39" s="38" t="b">
        <f t="shared" si="10"/>
        <v>0</v>
      </c>
      <c r="K39" s="67"/>
      <c r="L39" s="42" t="str">
        <f t="shared" si="0"/>
        <v/>
      </c>
      <c r="M39" s="41" t="str">
        <f t="shared" si="1"/>
        <v/>
      </c>
      <c r="N39" s="13"/>
      <c r="O39" s="45">
        <f t="shared" si="2"/>
        <v>0</v>
      </c>
      <c r="P39" s="45">
        <v>25700</v>
      </c>
      <c r="Q39" s="46">
        <f t="shared" si="3"/>
        <v>0</v>
      </c>
      <c r="R39" s="54" t="str">
        <f t="shared" si="4"/>
        <v/>
      </c>
      <c r="S39" s="55" t="str">
        <f t="shared" si="5"/>
        <v/>
      </c>
      <c r="T39" s="55" t="str">
        <f t="shared" si="6"/>
        <v/>
      </c>
      <c r="U39" s="56" t="str">
        <f t="shared" si="7"/>
        <v/>
      </c>
      <c r="V39" s="7"/>
      <c r="W39" s="8"/>
      <c r="X39" s="57" t="str">
        <f t="shared" si="11"/>
        <v/>
      </c>
      <c r="Y39" s="7"/>
      <c r="Z39" s="58" t="str">
        <f t="shared" si="8"/>
        <v/>
      </c>
      <c r="AA39" s="58">
        <f t="shared" si="9"/>
        <v>12</v>
      </c>
    </row>
    <row r="40" spans="1:27" s="100" customFormat="1" ht="39" customHeight="1">
      <c r="A40" s="3"/>
      <c r="B40" s="74">
        <v>33</v>
      </c>
      <c r="C40" s="60"/>
      <c r="D40" s="11"/>
      <c r="E40" s="10"/>
      <c r="F40" s="11"/>
      <c r="G40" s="11"/>
      <c r="H40" s="61"/>
      <c r="I40" s="11"/>
      <c r="J40" s="38" t="b">
        <f t="shared" si="10"/>
        <v>0</v>
      </c>
      <c r="K40" s="67"/>
      <c r="L40" s="42" t="str">
        <f t="shared" si="0"/>
        <v/>
      </c>
      <c r="M40" s="41" t="str">
        <f t="shared" si="1"/>
        <v/>
      </c>
      <c r="N40" s="13"/>
      <c r="O40" s="45">
        <f t="shared" si="2"/>
        <v>0</v>
      </c>
      <c r="P40" s="45">
        <v>25700</v>
      </c>
      <c r="Q40" s="46">
        <f t="shared" si="3"/>
        <v>0</v>
      </c>
      <c r="R40" s="54" t="str">
        <f t="shared" si="4"/>
        <v/>
      </c>
      <c r="S40" s="55" t="str">
        <f t="shared" si="5"/>
        <v/>
      </c>
      <c r="T40" s="55" t="str">
        <f t="shared" si="6"/>
        <v/>
      </c>
      <c r="U40" s="56" t="str">
        <f t="shared" si="7"/>
        <v/>
      </c>
      <c r="V40" s="7"/>
      <c r="W40" s="8"/>
      <c r="X40" s="57" t="str">
        <f t="shared" si="11"/>
        <v/>
      </c>
      <c r="Y40" s="7"/>
      <c r="Z40" s="58" t="str">
        <f t="shared" si="8"/>
        <v/>
      </c>
      <c r="AA40" s="58">
        <f t="shared" si="9"/>
        <v>12</v>
      </c>
    </row>
    <row r="41" spans="1:27" s="100" customFormat="1" ht="39" customHeight="1">
      <c r="A41" s="3"/>
      <c r="B41" s="74">
        <v>34</v>
      </c>
      <c r="C41" s="60"/>
      <c r="D41" s="11"/>
      <c r="E41" s="10"/>
      <c r="F41" s="11"/>
      <c r="G41" s="11"/>
      <c r="H41" s="61"/>
      <c r="I41" s="11"/>
      <c r="J41" s="38" t="b">
        <f t="shared" si="10"/>
        <v>0</v>
      </c>
      <c r="K41" s="67"/>
      <c r="L41" s="42" t="str">
        <f t="shared" si="0"/>
        <v/>
      </c>
      <c r="M41" s="41" t="str">
        <f t="shared" si="1"/>
        <v/>
      </c>
      <c r="N41" s="13"/>
      <c r="O41" s="45">
        <f t="shared" si="2"/>
        <v>0</v>
      </c>
      <c r="P41" s="45">
        <v>25700</v>
      </c>
      <c r="Q41" s="46">
        <f t="shared" si="3"/>
        <v>0</v>
      </c>
      <c r="R41" s="54" t="str">
        <f t="shared" si="4"/>
        <v/>
      </c>
      <c r="S41" s="55" t="str">
        <f t="shared" si="5"/>
        <v/>
      </c>
      <c r="T41" s="55" t="str">
        <f t="shared" si="6"/>
        <v/>
      </c>
      <c r="U41" s="56" t="str">
        <f t="shared" si="7"/>
        <v/>
      </c>
      <c r="V41" s="7"/>
      <c r="W41" s="8"/>
      <c r="X41" s="57" t="str">
        <f t="shared" si="11"/>
        <v/>
      </c>
      <c r="Y41" s="7"/>
      <c r="Z41" s="58" t="str">
        <f t="shared" si="8"/>
        <v/>
      </c>
      <c r="AA41" s="58">
        <f t="shared" si="9"/>
        <v>12</v>
      </c>
    </row>
    <row r="42" spans="1:27" s="100" customFormat="1" ht="39" customHeight="1">
      <c r="A42" s="3"/>
      <c r="B42" s="74">
        <v>35</v>
      </c>
      <c r="C42" s="60"/>
      <c r="D42" s="11"/>
      <c r="E42" s="10"/>
      <c r="F42" s="11"/>
      <c r="G42" s="11"/>
      <c r="H42" s="61"/>
      <c r="I42" s="11"/>
      <c r="J42" s="38" t="b">
        <f t="shared" si="10"/>
        <v>0</v>
      </c>
      <c r="K42" s="67"/>
      <c r="L42" s="42" t="str">
        <f t="shared" si="0"/>
        <v/>
      </c>
      <c r="M42" s="41" t="str">
        <f t="shared" si="1"/>
        <v/>
      </c>
      <c r="N42" s="13"/>
      <c r="O42" s="45">
        <f t="shared" si="2"/>
        <v>0</v>
      </c>
      <c r="P42" s="45">
        <v>25700</v>
      </c>
      <c r="Q42" s="46">
        <f t="shared" si="3"/>
        <v>0</v>
      </c>
      <c r="R42" s="54" t="str">
        <f t="shared" si="4"/>
        <v/>
      </c>
      <c r="S42" s="55" t="str">
        <f t="shared" si="5"/>
        <v/>
      </c>
      <c r="T42" s="55" t="str">
        <f t="shared" si="6"/>
        <v/>
      </c>
      <c r="U42" s="56" t="str">
        <f t="shared" si="7"/>
        <v/>
      </c>
      <c r="V42" s="7"/>
      <c r="W42" s="8"/>
      <c r="X42" s="57" t="str">
        <f t="shared" si="11"/>
        <v/>
      </c>
      <c r="Y42" s="7"/>
      <c r="Z42" s="58" t="str">
        <f t="shared" si="8"/>
        <v/>
      </c>
      <c r="AA42" s="58">
        <f t="shared" si="9"/>
        <v>12</v>
      </c>
    </row>
    <row r="43" spans="1:27" s="100" customFormat="1" ht="39" customHeight="1">
      <c r="A43" s="3"/>
      <c r="B43" s="74">
        <v>36</v>
      </c>
      <c r="C43" s="60"/>
      <c r="D43" s="11"/>
      <c r="E43" s="10"/>
      <c r="F43" s="11"/>
      <c r="G43" s="11"/>
      <c r="H43" s="61"/>
      <c r="I43" s="11"/>
      <c r="J43" s="38" t="b">
        <f t="shared" si="10"/>
        <v>0</v>
      </c>
      <c r="K43" s="67"/>
      <c r="L43" s="42" t="str">
        <f t="shared" si="0"/>
        <v/>
      </c>
      <c r="M43" s="41" t="str">
        <f t="shared" si="1"/>
        <v/>
      </c>
      <c r="N43" s="13"/>
      <c r="O43" s="45">
        <f t="shared" si="2"/>
        <v>0</v>
      </c>
      <c r="P43" s="45">
        <v>25700</v>
      </c>
      <c r="Q43" s="46">
        <f t="shared" si="3"/>
        <v>0</v>
      </c>
      <c r="R43" s="54" t="str">
        <f t="shared" si="4"/>
        <v/>
      </c>
      <c r="S43" s="55" t="str">
        <f t="shared" si="5"/>
        <v/>
      </c>
      <c r="T43" s="55" t="str">
        <f t="shared" si="6"/>
        <v/>
      </c>
      <c r="U43" s="56" t="str">
        <f t="shared" si="7"/>
        <v/>
      </c>
      <c r="V43" s="7"/>
      <c r="W43" s="8"/>
      <c r="X43" s="57" t="str">
        <f t="shared" si="11"/>
        <v/>
      </c>
      <c r="Y43" s="7"/>
      <c r="Z43" s="58" t="str">
        <f t="shared" si="8"/>
        <v/>
      </c>
      <c r="AA43" s="58">
        <f t="shared" si="9"/>
        <v>12</v>
      </c>
    </row>
    <row r="44" spans="1:27" s="100" customFormat="1" ht="39" customHeight="1">
      <c r="A44" s="3"/>
      <c r="B44" s="74">
        <v>37</v>
      </c>
      <c r="C44" s="60"/>
      <c r="D44" s="11"/>
      <c r="E44" s="10"/>
      <c r="F44" s="11"/>
      <c r="G44" s="11"/>
      <c r="H44" s="61"/>
      <c r="I44" s="11"/>
      <c r="J44" s="38" t="b">
        <f t="shared" si="10"/>
        <v>0</v>
      </c>
      <c r="K44" s="67"/>
      <c r="L44" s="42" t="str">
        <f t="shared" si="0"/>
        <v/>
      </c>
      <c r="M44" s="41" t="str">
        <f t="shared" si="1"/>
        <v/>
      </c>
      <c r="N44" s="13"/>
      <c r="O44" s="45">
        <f t="shared" si="2"/>
        <v>0</v>
      </c>
      <c r="P44" s="45">
        <v>25700</v>
      </c>
      <c r="Q44" s="46">
        <f t="shared" si="3"/>
        <v>0</v>
      </c>
      <c r="R44" s="54" t="str">
        <f t="shared" si="4"/>
        <v/>
      </c>
      <c r="S44" s="55" t="str">
        <f t="shared" si="5"/>
        <v/>
      </c>
      <c r="T44" s="55" t="str">
        <f t="shared" si="6"/>
        <v/>
      </c>
      <c r="U44" s="56" t="str">
        <f t="shared" si="7"/>
        <v/>
      </c>
      <c r="V44" s="7"/>
      <c r="W44" s="8"/>
      <c r="X44" s="57" t="str">
        <f t="shared" si="11"/>
        <v/>
      </c>
      <c r="Y44" s="7"/>
      <c r="Z44" s="58" t="str">
        <f t="shared" si="8"/>
        <v/>
      </c>
      <c r="AA44" s="58">
        <f t="shared" si="9"/>
        <v>12</v>
      </c>
    </row>
    <row r="45" spans="1:27" s="100" customFormat="1" ht="39" customHeight="1">
      <c r="A45" s="3"/>
      <c r="B45" s="74">
        <v>38</v>
      </c>
      <c r="C45" s="60"/>
      <c r="D45" s="11"/>
      <c r="E45" s="10"/>
      <c r="F45" s="11"/>
      <c r="G45" s="11"/>
      <c r="H45" s="61"/>
      <c r="I45" s="11"/>
      <c r="J45" s="38" t="b">
        <f t="shared" si="10"/>
        <v>0</v>
      </c>
      <c r="K45" s="67"/>
      <c r="L45" s="42" t="str">
        <f t="shared" si="0"/>
        <v/>
      </c>
      <c r="M45" s="41" t="str">
        <f t="shared" si="1"/>
        <v/>
      </c>
      <c r="N45" s="13"/>
      <c r="O45" s="45">
        <f t="shared" si="2"/>
        <v>0</v>
      </c>
      <c r="P45" s="45">
        <v>25700</v>
      </c>
      <c r="Q45" s="46">
        <f t="shared" si="3"/>
        <v>0</v>
      </c>
      <c r="R45" s="54" t="str">
        <f t="shared" si="4"/>
        <v/>
      </c>
      <c r="S45" s="55" t="str">
        <f t="shared" si="5"/>
        <v/>
      </c>
      <c r="T45" s="55" t="str">
        <f t="shared" si="6"/>
        <v/>
      </c>
      <c r="U45" s="56" t="str">
        <f t="shared" si="7"/>
        <v/>
      </c>
      <c r="V45" s="7"/>
      <c r="W45" s="8"/>
      <c r="X45" s="57" t="str">
        <f t="shared" si="11"/>
        <v/>
      </c>
      <c r="Y45" s="7"/>
      <c r="Z45" s="58" t="str">
        <f t="shared" si="8"/>
        <v/>
      </c>
      <c r="AA45" s="58">
        <f t="shared" si="9"/>
        <v>12</v>
      </c>
    </row>
    <row r="46" spans="1:27" s="100" customFormat="1" ht="39" customHeight="1">
      <c r="A46" s="3"/>
      <c r="B46" s="74">
        <v>39</v>
      </c>
      <c r="C46" s="60"/>
      <c r="D46" s="11"/>
      <c r="E46" s="10"/>
      <c r="F46" s="11"/>
      <c r="G46" s="11"/>
      <c r="H46" s="61"/>
      <c r="I46" s="11"/>
      <c r="J46" s="38" t="b">
        <f t="shared" si="10"/>
        <v>0</v>
      </c>
      <c r="K46" s="67"/>
      <c r="L46" s="42" t="str">
        <f t="shared" si="0"/>
        <v/>
      </c>
      <c r="M46" s="41" t="str">
        <f t="shared" si="1"/>
        <v/>
      </c>
      <c r="N46" s="13"/>
      <c r="O46" s="45">
        <f t="shared" si="2"/>
        <v>0</v>
      </c>
      <c r="P46" s="45">
        <v>25700</v>
      </c>
      <c r="Q46" s="46">
        <f t="shared" si="3"/>
        <v>0</v>
      </c>
      <c r="R46" s="54" t="str">
        <f t="shared" si="4"/>
        <v/>
      </c>
      <c r="S46" s="55" t="str">
        <f t="shared" si="5"/>
        <v/>
      </c>
      <c r="T46" s="55" t="str">
        <f t="shared" si="6"/>
        <v/>
      </c>
      <c r="U46" s="56" t="str">
        <f t="shared" si="7"/>
        <v/>
      </c>
      <c r="V46" s="7"/>
      <c r="W46" s="8"/>
      <c r="X46" s="57" t="str">
        <f t="shared" si="11"/>
        <v/>
      </c>
      <c r="Y46" s="7"/>
      <c r="Z46" s="58" t="str">
        <f t="shared" si="8"/>
        <v/>
      </c>
      <c r="AA46" s="58">
        <f t="shared" si="9"/>
        <v>12</v>
      </c>
    </row>
    <row r="47" spans="1:27" s="100" customFormat="1" ht="39" customHeight="1">
      <c r="A47" s="3"/>
      <c r="B47" s="74">
        <v>40</v>
      </c>
      <c r="C47" s="60"/>
      <c r="D47" s="11"/>
      <c r="E47" s="10"/>
      <c r="F47" s="11"/>
      <c r="G47" s="11"/>
      <c r="H47" s="61"/>
      <c r="I47" s="11"/>
      <c r="J47" s="38" t="b">
        <f t="shared" si="10"/>
        <v>0</v>
      </c>
      <c r="K47" s="67"/>
      <c r="L47" s="42" t="str">
        <f t="shared" si="0"/>
        <v/>
      </c>
      <c r="M47" s="41" t="str">
        <f t="shared" si="1"/>
        <v/>
      </c>
      <c r="N47" s="13"/>
      <c r="O47" s="45">
        <f t="shared" si="2"/>
        <v>0</v>
      </c>
      <c r="P47" s="45">
        <v>25700</v>
      </c>
      <c r="Q47" s="46">
        <f t="shared" si="3"/>
        <v>0</v>
      </c>
      <c r="R47" s="54" t="str">
        <f t="shared" si="4"/>
        <v/>
      </c>
      <c r="S47" s="55" t="str">
        <f t="shared" si="5"/>
        <v/>
      </c>
      <c r="T47" s="55" t="str">
        <f t="shared" si="6"/>
        <v/>
      </c>
      <c r="U47" s="56" t="str">
        <f t="shared" si="7"/>
        <v/>
      </c>
      <c r="V47" s="7"/>
      <c r="W47" s="8"/>
      <c r="X47" s="57" t="str">
        <f t="shared" si="11"/>
        <v/>
      </c>
      <c r="Y47" s="7"/>
      <c r="Z47" s="58" t="str">
        <f t="shared" si="8"/>
        <v/>
      </c>
      <c r="AA47" s="58">
        <f t="shared" si="9"/>
        <v>12</v>
      </c>
    </row>
    <row r="48" spans="1:27" s="100" customFormat="1" ht="39" customHeight="1">
      <c r="A48" s="3"/>
      <c r="B48" s="74">
        <v>41</v>
      </c>
      <c r="C48" s="60"/>
      <c r="D48" s="11"/>
      <c r="E48" s="10"/>
      <c r="F48" s="11"/>
      <c r="G48" s="11"/>
      <c r="H48" s="61"/>
      <c r="I48" s="11"/>
      <c r="J48" s="38" t="b">
        <f t="shared" si="10"/>
        <v>0</v>
      </c>
      <c r="K48" s="67"/>
      <c r="L48" s="42" t="str">
        <f t="shared" si="0"/>
        <v/>
      </c>
      <c r="M48" s="41" t="str">
        <f t="shared" si="1"/>
        <v/>
      </c>
      <c r="N48" s="13"/>
      <c r="O48" s="45">
        <f t="shared" si="2"/>
        <v>0</v>
      </c>
      <c r="P48" s="45">
        <v>25700</v>
      </c>
      <c r="Q48" s="46">
        <f t="shared" si="3"/>
        <v>0</v>
      </c>
      <c r="R48" s="54" t="str">
        <f t="shared" si="4"/>
        <v/>
      </c>
      <c r="S48" s="55" t="str">
        <f t="shared" si="5"/>
        <v/>
      </c>
      <c r="T48" s="55" t="str">
        <f t="shared" si="6"/>
        <v/>
      </c>
      <c r="U48" s="56" t="str">
        <f t="shared" si="7"/>
        <v/>
      </c>
      <c r="V48" s="7"/>
      <c r="W48" s="8"/>
      <c r="X48" s="57" t="str">
        <f t="shared" si="11"/>
        <v/>
      </c>
      <c r="Y48" s="7"/>
      <c r="Z48" s="58" t="str">
        <f t="shared" si="8"/>
        <v/>
      </c>
      <c r="AA48" s="58">
        <f t="shared" si="9"/>
        <v>12</v>
      </c>
    </row>
    <row r="49" spans="1:27" s="100" customFormat="1" ht="39" customHeight="1">
      <c r="A49" s="3"/>
      <c r="B49" s="74">
        <v>42</v>
      </c>
      <c r="C49" s="60"/>
      <c r="D49" s="11"/>
      <c r="E49" s="10"/>
      <c r="F49" s="11"/>
      <c r="G49" s="11"/>
      <c r="H49" s="61"/>
      <c r="I49" s="11"/>
      <c r="J49" s="38" t="b">
        <f t="shared" si="10"/>
        <v>0</v>
      </c>
      <c r="K49" s="67"/>
      <c r="L49" s="42" t="str">
        <f t="shared" si="0"/>
        <v/>
      </c>
      <c r="M49" s="41" t="str">
        <f t="shared" si="1"/>
        <v/>
      </c>
      <c r="N49" s="13"/>
      <c r="O49" s="45">
        <f t="shared" si="2"/>
        <v>0</v>
      </c>
      <c r="P49" s="45">
        <v>25700</v>
      </c>
      <c r="Q49" s="46">
        <f t="shared" si="3"/>
        <v>0</v>
      </c>
      <c r="R49" s="54" t="str">
        <f t="shared" si="4"/>
        <v/>
      </c>
      <c r="S49" s="55" t="str">
        <f t="shared" si="5"/>
        <v/>
      </c>
      <c r="T49" s="55" t="str">
        <f t="shared" si="6"/>
        <v/>
      </c>
      <c r="U49" s="56" t="str">
        <f t="shared" si="7"/>
        <v/>
      </c>
      <c r="V49" s="7"/>
      <c r="W49" s="8"/>
      <c r="X49" s="57" t="str">
        <f t="shared" si="11"/>
        <v/>
      </c>
      <c r="Y49" s="7"/>
      <c r="Z49" s="58" t="str">
        <f t="shared" si="8"/>
        <v/>
      </c>
      <c r="AA49" s="58">
        <f t="shared" si="9"/>
        <v>12</v>
      </c>
    </row>
    <row r="50" spans="1:27" s="100" customFormat="1" ht="39" customHeight="1">
      <c r="A50" s="3"/>
      <c r="B50" s="74">
        <v>43</v>
      </c>
      <c r="C50" s="60"/>
      <c r="D50" s="11"/>
      <c r="E50" s="10"/>
      <c r="F50" s="11"/>
      <c r="G50" s="11"/>
      <c r="H50" s="61"/>
      <c r="I50" s="11"/>
      <c r="J50" s="38" t="b">
        <f t="shared" si="10"/>
        <v>0</v>
      </c>
      <c r="K50" s="67"/>
      <c r="L50" s="42" t="str">
        <f t="shared" si="0"/>
        <v/>
      </c>
      <c r="M50" s="41" t="str">
        <f t="shared" si="1"/>
        <v/>
      </c>
      <c r="N50" s="13"/>
      <c r="O50" s="45">
        <f t="shared" si="2"/>
        <v>0</v>
      </c>
      <c r="P50" s="45">
        <v>25700</v>
      </c>
      <c r="Q50" s="46">
        <f t="shared" si="3"/>
        <v>0</v>
      </c>
      <c r="R50" s="54" t="str">
        <f t="shared" si="4"/>
        <v/>
      </c>
      <c r="S50" s="55" t="str">
        <f t="shared" si="5"/>
        <v/>
      </c>
      <c r="T50" s="55" t="str">
        <f t="shared" si="6"/>
        <v/>
      </c>
      <c r="U50" s="56" t="str">
        <f t="shared" si="7"/>
        <v/>
      </c>
      <c r="V50" s="7"/>
      <c r="W50" s="8"/>
      <c r="X50" s="57" t="str">
        <f t="shared" si="11"/>
        <v/>
      </c>
      <c r="Y50" s="7"/>
      <c r="Z50" s="58" t="str">
        <f t="shared" si="8"/>
        <v/>
      </c>
      <c r="AA50" s="58">
        <f t="shared" si="9"/>
        <v>12</v>
      </c>
    </row>
    <row r="51" spans="1:27" s="100" customFormat="1" ht="39" customHeight="1">
      <c r="A51" s="3"/>
      <c r="B51" s="74">
        <v>44</v>
      </c>
      <c r="C51" s="60"/>
      <c r="D51" s="11"/>
      <c r="E51" s="10"/>
      <c r="F51" s="11"/>
      <c r="G51" s="11"/>
      <c r="H51" s="61"/>
      <c r="I51" s="11"/>
      <c r="J51" s="38" t="b">
        <f t="shared" si="10"/>
        <v>0</v>
      </c>
      <c r="K51" s="67"/>
      <c r="L51" s="42" t="str">
        <f t="shared" si="0"/>
        <v/>
      </c>
      <c r="M51" s="41" t="str">
        <f t="shared" si="1"/>
        <v/>
      </c>
      <c r="N51" s="13"/>
      <c r="O51" s="45">
        <f t="shared" si="2"/>
        <v>0</v>
      </c>
      <c r="P51" s="45">
        <v>25700</v>
      </c>
      <c r="Q51" s="46">
        <f t="shared" si="3"/>
        <v>0</v>
      </c>
      <c r="R51" s="54" t="str">
        <f t="shared" si="4"/>
        <v/>
      </c>
      <c r="S51" s="55" t="str">
        <f t="shared" si="5"/>
        <v/>
      </c>
      <c r="T51" s="55" t="str">
        <f t="shared" si="6"/>
        <v/>
      </c>
      <c r="U51" s="56" t="str">
        <f t="shared" si="7"/>
        <v/>
      </c>
      <c r="V51" s="7"/>
      <c r="W51" s="8"/>
      <c r="X51" s="57" t="str">
        <f t="shared" si="11"/>
        <v/>
      </c>
      <c r="Y51" s="7"/>
      <c r="Z51" s="58" t="str">
        <f t="shared" si="8"/>
        <v/>
      </c>
      <c r="AA51" s="58">
        <f t="shared" si="9"/>
        <v>12</v>
      </c>
    </row>
    <row r="52" spans="1:27" s="100" customFormat="1" ht="39" customHeight="1">
      <c r="A52" s="3"/>
      <c r="B52" s="74">
        <v>45</v>
      </c>
      <c r="C52" s="60"/>
      <c r="D52" s="11"/>
      <c r="E52" s="10"/>
      <c r="F52" s="11"/>
      <c r="G52" s="11"/>
      <c r="H52" s="61"/>
      <c r="I52" s="11"/>
      <c r="J52" s="38" t="b">
        <f t="shared" si="10"/>
        <v>0</v>
      </c>
      <c r="K52" s="67"/>
      <c r="L52" s="42" t="str">
        <f t="shared" si="0"/>
        <v/>
      </c>
      <c r="M52" s="41" t="str">
        <f t="shared" si="1"/>
        <v/>
      </c>
      <c r="N52" s="13"/>
      <c r="O52" s="45">
        <f t="shared" si="2"/>
        <v>0</v>
      </c>
      <c r="P52" s="45">
        <v>25700</v>
      </c>
      <c r="Q52" s="46">
        <f t="shared" si="3"/>
        <v>0</v>
      </c>
      <c r="R52" s="54" t="str">
        <f t="shared" si="4"/>
        <v/>
      </c>
      <c r="S52" s="55" t="str">
        <f t="shared" si="5"/>
        <v/>
      </c>
      <c r="T52" s="55" t="str">
        <f t="shared" si="6"/>
        <v/>
      </c>
      <c r="U52" s="56" t="str">
        <f t="shared" si="7"/>
        <v/>
      </c>
      <c r="V52" s="7"/>
      <c r="W52" s="8"/>
      <c r="X52" s="57" t="str">
        <f t="shared" si="11"/>
        <v/>
      </c>
      <c r="Y52" s="7"/>
      <c r="Z52" s="58" t="str">
        <f t="shared" si="8"/>
        <v/>
      </c>
      <c r="AA52" s="58">
        <f t="shared" si="9"/>
        <v>12</v>
      </c>
    </row>
    <row r="53" spans="1:27" s="100" customFormat="1" ht="39" customHeight="1">
      <c r="A53" s="3"/>
      <c r="B53" s="74">
        <v>46</v>
      </c>
      <c r="C53" s="60"/>
      <c r="D53" s="11"/>
      <c r="E53" s="10"/>
      <c r="F53" s="11"/>
      <c r="G53" s="11"/>
      <c r="H53" s="61"/>
      <c r="I53" s="11"/>
      <c r="J53" s="38" t="b">
        <f t="shared" si="10"/>
        <v>0</v>
      </c>
      <c r="K53" s="67"/>
      <c r="L53" s="42" t="str">
        <f t="shared" si="0"/>
        <v/>
      </c>
      <c r="M53" s="41" t="str">
        <f t="shared" si="1"/>
        <v/>
      </c>
      <c r="N53" s="13"/>
      <c r="O53" s="45">
        <f t="shared" si="2"/>
        <v>0</v>
      </c>
      <c r="P53" s="45">
        <v>25700</v>
      </c>
      <c r="Q53" s="46">
        <f t="shared" si="3"/>
        <v>0</v>
      </c>
      <c r="R53" s="54" t="str">
        <f t="shared" si="4"/>
        <v/>
      </c>
      <c r="S53" s="55" t="str">
        <f t="shared" si="5"/>
        <v/>
      </c>
      <c r="T53" s="55" t="str">
        <f t="shared" si="6"/>
        <v/>
      </c>
      <c r="U53" s="56" t="str">
        <f t="shared" si="7"/>
        <v/>
      </c>
      <c r="V53" s="7"/>
      <c r="W53" s="8"/>
      <c r="X53" s="57" t="str">
        <f t="shared" si="11"/>
        <v/>
      </c>
      <c r="Y53" s="7"/>
      <c r="Z53" s="58" t="str">
        <f t="shared" si="8"/>
        <v/>
      </c>
      <c r="AA53" s="58">
        <f t="shared" si="9"/>
        <v>12</v>
      </c>
    </row>
    <row r="54" spans="1:27" s="100" customFormat="1" ht="39" customHeight="1">
      <c r="A54" s="3"/>
      <c r="B54" s="74">
        <v>47</v>
      </c>
      <c r="C54" s="60"/>
      <c r="D54" s="11"/>
      <c r="E54" s="10"/>
      <c r="F54" s="11"/>
      <c r="G54" s="11"/>
      <c r="H54" s="61"/>
      <c r="I54" s="11"/>
      <c r="J54" s="38" t="b">
        <f t="shared" si="10"/>
        <v>0</v>
      </c>
      <c r="K54" s="67"/>
      <c r="L54" s="42" t="str">
        <f t="shared" si="0"/>
        <v/>
      </c>
      <c r="M54" s="41" t="str">
        <f t="shared" si="1"/>
        <v/>
      </c>
      <c r="N54" s="13"/>
      <c r="O54" s="45">
        <f t="shared" si="2"/>
        <v>0</v>
      </c>
      <c r="P54" s="45">
        <v>25700</v>
      </c>
      <c r="Q54" s="46">
        <f t="shared" si="3"/>
        <v>0</v>
      </c>
      <c r="R54" s="54" t="str">
        <f t="shared" si="4"/>
        <v/>
      </c>
      <c r="S54" s="55" t="str">
        <f t="shared" si="5"/>
        <v/>
      </c>
      <c r="T54" s="55" t="str">
        <f t="shared" si="6"/>
        <v/>
      </c>
      <c r="U54" s="56" t="str">
        <f t="shared" si="7"/>
        <v/>
      </c>
      <c r="V54" s="7"/>
      <c r="W54" s="8"/>
      <c r="X54" s="57" t="str">
        <f t="shared" si="11"/>
        <v/>
      </c>
      <c r="Y54" s="7"/>
      <c r="Z54" s="58" t="str">
        <f t="shared" si="8"/>
        <v/>
      </c>
      <c r="AA54" s="58">
        <f t="shared" si="9"/>
        <v>12</v>
      </c>
    </row>
    <row r="55" spans="1:27" s="100" customFormat="1" ht="39" customHeight="1">
      <c r="A55" s="3"/>
      <c r="B55" s="74">
        <v>48</v>
      </c>
      <c r="C55" s="60"/>
      <c r="D55" s="11"/>
      <c r="E55" s="10"/>
      <c r="F55" s="11"/>
      <c r="G55" s="11"/>
      <c r="H55" s="61"/>
      <c r="I55" s="11"/>
      <c r="J55" s="38" t="b">
        <f t="shared" si="10"/>
        <v>0</v>
      </c>
      <c r="K55" s="67"/>
      <c r="L55" s="42" t="str">
        <f t="shared" si="0"/>
        <v/>
      </c>
      <c r="M55" s="41" t="str">
        <f t="shared" si="1"/>
        <v/>
      </c>
      <c r="N55" s="13"/>
      <c r="O55" s="45">
        <f t="shared" si="2"/>
        <v>0</v>
      </c>
      <c r="P55" s="45">
        <v>25700</v>
      </c>
      <c r="Q55" s="46">
        <f t="shared" si="3"/>
        <v>0</v>
      </c>
      <c r="R55" s="54" t="str">
        <f t="shared" si="4"/>
        <v/>
      </c>
      <c r="S55" s="55" t="str">
        <f t="shared" si="5"/>
        <v/>
      </c>
      <c r="T55" s="55" t="str">
        <f t="shared" si="6"/>
        <v/>
      </c>
      <c r="U55" s="56" t="str">
        <f t="shared" si="7"/>
        <v/>
      </c>
      <c r="V55" s="7"/>
      <c r="W55" s="8"/>
      <c r="X55" s="57" t="str">
        <f t="shared" si="11"/>
        <v/>
      </c>
      <c r="Y55" s="7"/>
      <c r="Z55" s="58" t="str">
        <f t="shared" si="8"/>
        <v/>
      </c>
      <c r="AA55" s="58">
        <f t="shared" si="9"/>
        <v>12</v>
      </c>
    </row>
    <row r="56" spans="1:27" s="100" customFormat="1" ht="39" customHeight="1">
      <c r="A56" s="3"/>
      <c r="B56" s="74">
        <v>49</v>
      </c>
      <c r="C56" s="60"/>
      <c r="D56" s="11"/>
      <c r="E56" s="10"/>
      <c r="F56" s="11"/>
      <c r="G56" s="11"/>
      <c r="H56" s="61"/>
      <c r="I56" s="11"/>
      <c r="J56" s="38" t="b">
        <f t="shared" si="10"/>
        <v>0</v>
      </c>
      <c r="K56" s="67"/>
      <c r="L56" s="42" t="str">
        <f t="shared" si="0"/>
        <v/>
      </c>
      <c r="M56" s="41" t="str">
        <f t="shared" si="1"/>
        <v/>
      </c>
      <c r="N56" s="13"/>
      <c r="O56" s="45">
        <f t="shared" si="2"/>
        <v>0</v>
      </c>
      <c r="P56" s="45">
        <v>25700</v>
      </c>
      <c r="Q56" s="46">
        <f t="shared" si="3"/>
        <v>0</v>
      </c>
      <c r="R56" s="54" t="str">
        <f t="shared" si="4"/>
        <v/>
      </c>
      <c r="S56" s="55" t="str">
        <f t="shared" si="5"/>
        <v/>
      </c>
      <c r="T56" s="55" t="str">
        <f t="shared" si="6"/>
        <v/>
      </c>
      <c r="U56" s="56" t="str">
        <f t="shared" si="7"/>
        <v/>
      </c>
      <c r="V56" s="7"/>
      <c r="W56" s="8"/>
      <c r="X56" s="57" t="str">
        <f t="shared" si="11"/>
        <v/>
      </c>
      <c r="Y56" s="7"/>
      <c r="Z56" s="58" t="str">
        <f t="shared" si="8"/>
        <v/>
      </c>
      <c r="AA56" s="58">
        <f t="shared" si="9"/>
        <v>12</v>
      </c>
    </row>
    <row r="57" spans="1:27" ht="39" customHeight="1">
      <c r="A57" s="2"/>
      <c r="B57" s="74">
        <v>50</v>
      </c>
      <c r="C57" s="60"/>
      <c r="D57" s="11"/>
      <c r="E57" s="10"/>
      <c r="F57" s="11"/>
      <c r="G57" s="11"/>
      <c r="H57" s="61"/>
      <c r="I57" s="11"/>
      <c r="J57" s="38" t="b">
        <f t="shared" si="10"/>
        <v>0</v>
      </c>
      <c r="K57" s="67"/>
      <c r="L57" s="42" t="str">
        <f t="shared" si="0"/>
        <v/>
      </c>
      <c r="M57" s="41" t="str">
        <f t="shared" si="1"/>
        <v/>
      </c>
      <c r="N57" s="13"/>
      <c r="O57" s="45">
        <f t="shared" si="2"/>
        <v>0</v>
      </c>
      <c r="P57" s="45">
        <v>25700</v>
      </c>
      <c r="Q57" s="46">
        <f t="shared" si="3"/>
        <v>0</v>
      </c>
      <c r="R57" s="54" t="str">
        <f t="shared" si="4"/>
        <v/>
      </c>
      <c r="S57" s="55" t="str">
        <f t="shared" si="5"/>
        <v/>
      </c>
      <c r="T57" s="55" t="str">
        <f t="shared" si="6"/>
        <v/>
      </c>
      <c r="U57" s="56" t="str">
        <f t="shared" si="7"/>
        <v/>
      </c>
      <c r="V57" s="7"/>
      <c r="W57" s="8"/>
      <c r="X57" s="57" t="str">
        <f t="shared" si="11"/>
        <v/>
      </c>
      <c r="Y57" s="7"/>
      <c r="Z57" s="58" t="str">
        <f t="shared" si="8"/>
        <v/>
      </c>
      <c r="AA57" s="58">
        <f t="shared" si="9"/>
        <v>12</v>
      </c>
    </row>
    <row r="58" spans="1:27" ht="39" customHeight="1">
      <c r="A58" s="2"/>
      <c r="B58" s="74">
        <v>51</v>
      </c>
      <c r="C58" s="60"/>
      <c r="D58" s="11"/>
      <c r="E58" s="10"/>
      <c r="F58" s="11"/>
      <c r="G58" s="11"/>
      <c r="H58" s="61"/>
      <c r="I58" s="11"/>
      <c r="J58" s="38" t="b">
        <f t="shared" si="10"/>
        <v>0</v>
      </c>
      <c r="K58" s="67"/>
      <c r="L58" s="42" t="str">
        <f t="shared" si="0"/>
        <v/>
      </c>
      <c r="M58" s="41" t="str">
        <f t="shared" si="1"/>
        <v/>
      </c>
      <c r="N58" s="13"/>
      <c r="O58" s="45">
        <f t="shared" si="2"/>
        <v>0</v>
      </c>
      <c r="P58" s="45">
        <v>25700</v>
      </c>
      <c r="Q58" s="46">
        <f t="shared" si="3"/>
        <v>0</v>
      </c>
      <c r="R58" s="54" t="str">
        <f t="shared" si="4"/>
        <v/>
      </c>
      <c r="S58" s="55" t="str">
        <f t="shared" si="5"/>
        <v/>
      </c>
      <c r="T58" s="55" t="str">
        <f t="shared" si="6"/>
        <v/>
      </c>
      <c r="U58" s="56" t="str">
        <f t="shared" si="7"/>
        <v/>
      </c>
      <c r="V58" s="7"/>
      <c r="W58" s="8"/>
      <c r="X58" s="57" t="str">
        <f t="shared" si="11"/>
        <v/>
      </c>
      <c r="Y58" s="7"/>
      <c r="Z58" s="58" t="str">
        <f t="shared" si="8"/>
        <v/>
      </c>
      <c r="AA58" s="58">
        <f t="shared" si="9"/>
        <v>12</v>
      </c>
    </row>
    <row r="59" spans="1:27" ht="39" customHeight="1">
      <c r="A59" s="2"/>
      <c r="B59" s="74">
        <v>52</v>
      </c>
      <c r="C59" s="60"/>
      <c r="D59" s="11"/>
      <c r="E59" s="10"/>
      <c r="F59" s="11"/>
      <c r="G59" s="11"/>
      <c r="H59" s="61"/>
      <c r="I59" s="11"/>
      <c r="J59" s="38" t="b">
        <f t="shared" si="10"/>
        <v>0</v>
      </c>
      <c r="K59" s="67"/>
      <c r="L59" s="42" t="str">
        <f t="shared" si="0"/>
        <v/>
      </c>
      <c r="M59" s="41" t="str">
        <f t="shared" si="1"/>
        <v/>
      </c>
      <c r="N59" s="13"/>
      <c r="O59" s="45">
        <f t="shared" si="2"/>
        <v>0</v>
      </c>
      <c r="P59" s="45">
        <v>25700</v>
      </c>
      <c r="Q59" s="46">
        <f t="shared" si="3"/>
        <v>0</v>
      </c>
      <c r="R59" s="54" t="str">
        <f t="shared" si="4"/>
        <v/>
      </c>
      <c r="S59" s="55" t="str">
        <f t="shared" si="5"/>
        <v/>
      </c>
      <c r="T59" s="55" t="str">
        <f t="shared" si="6"/>
        <v/>
      </c>
      <c r="U59" s="56" t="str">
        <f t="shared" si="7"/>
        <v/>
      </c>
      <c r="V59" s="7"/>
      <c r="W59" s="8"/>
      <c r="X59" s="57" t="str">
        <f t="shared" si="11"/>
        <v/>
      </c>
      <c r="Y59" s="7"/>
      <c r="Z59" s="58" t="str">
        <f t="shared" si="8"/>
        <v/>
      </c>
      <c r="AA59" s="58">
        <f t="shared" si="9"/>
        <v>12</v>
      </c>
    </row>
    <row r="60" spans="1:27" ht="39" customHeight="1">
      <c r="A60" s="2"/>
      <c r="B60" s="74">
        <v>53</v>
      </c>
      <c r="C60" s="60"/>
      <c r="D60" s="11"/>
      <c r="E60" s="10"/>
      <c r="F60" s="11"/>
      <c r="G60" s="11"/>
      <c r="H60" s="61"/>
      <c r="I60" s="11"/>
      <c r="J60" s="38" t="b">
        <f t="shared" si="10"/>
        <v>0</v>
      </c>
      <c r="K60" s="67"/>
      <c r="L60" s="42" t="str">
        <f t="shared" si="0"/>
        <v/>
      </c>
      <c r="M60" s="41" t="str">
        <f t="shared" si="1"/>
        <v/>
      </c>
      <c r="N60" s="13"/>
      <c r="O60" s="45">
        <f t="shared" si="2"/>
        <v>0</v>
      </c>
      <c r="P60" s="45">
        <v>25700</v>
      </c>
      <c r="Q60" s="46">
        <f t="shared" si="3"/>
        <v>0</v>
      </c>
      <c r="R60" s="54" t="str">
        <f t="shared" si="4"/>
        <v/>
      </c>
      <c r="S60" s="55" t="str">
        <f t="shared" si="5"/>
        <v/>
      </c>
      <c r="T60" s="55" t="str">
        <f t="shared" si="6"/>
        <v/>
      </c>
      <c r="U60" s="56" t="str">
        <f t="shared" si="7"/>
        <v/>
      </c>
      <c r="V60" s="7"/>
      <c r="W60" s="8"/>
      <c r="X60" s="57" t="str">
        <f t="shared" si="11"/>
        <v/>
      </c>
      <c r="Y60" s="7"/>
      <c r="Z60" s="58" t="str">
        <f t="shared" si="8"/>
        <v/>
      </c>
      <c r="AA60" s="58">
        <f t="shared" si="9"/>
        <v>12</v>
      </c>
    </row>
    <row r="61" spans="1:27" ht="39" customHeight="1">
      <c r="A61" s="2"/>
      <c r="B61" s="74">
        <v>54</v>
      </c>
      <c r="C61" s="60"/>
      <c r="D61" s="11"/>
      <c r="E61" s="10"/>
      <c r="F61" s="11"/>
      <c r="G61" s="11"/>
      <c r="H61" s="61"/>
      <c r="I61" s="11"/>
      <c r="J61" s="38" t="b">
        <f t="shared" si="10"/>
        <v>0</v>
      </c>
      <c r="K61" s="67"/>
      <c r="L61" s="42" t="str">
        <f t="shared" si="0"/>
        <v/>
      </c>
      <c r="M61" s="41" t="str">
        <f t="shared" si="1"/>
        <v/>
      </c>
      <c r="N61" s="13"/>
      <c r="O61" s="45">
        <f t="shared" si="2"/>
        <v>0</v>
      </c>
      <c r="P61" s="45">
        <v>25700</v>
      </c>
      <c r="Q61" s="46">
        <f t="shared" si="3"/>
        <v>0</v>
      </c>
      <c r="R61" s="54" t="str">
        <f t="shared" si="4"/>
        <v/>
      </c>
      <c r="S61" s="55" t="str">
        <f t="shared" si="5"/>
        <v/>
      </c>
      <c r="T61" s="55" t="str">
        <f t="shared" si="6"/>
        <v/>
      </c>
      <c r="U61" s="56" t="str">
        <f t="shared" si="7"/>
        <v/>
      </c>
      <c r="V61" s="7"/>
      <c r="W61" s="8"/>
      <c r="X61" s="57" t="str">
        <f t="shared" si="11"/>
        <v/>
      </c>
      <c r="Y61" s="7"/>
      <c r="Z61" s="58" t="str">
        <f t="shared" si="8"/>
        <v/>
      </c>
      <c r="AA61" s="58">
        <f t="shared" si="9"/>
        <v>12</v>
      </c>
    </row>
    <row r="62" spans="1:27" ht="39" customHeight="1">
      <c r="A62" s="2"/>
      <c r="B62" s="74">
        <v>55</v>
      </c>
      <c r="C62" s="60"/>
      <c r="D62" s="11"/>
      <c r="E62" s="10"/>
      <c r="F62" s="11"/>
      <c r="G62" s="11"/>
      <c r="H62" s="61"/>
      <c r="I62" s="11"/>
      <c r="J62" s="38" t="b">
        <f t="shared" si="10"/>
        <v>0</v>
      </c>
      <c r="K62" s="67"/>
      <c r="L62" s="42" t="str">
        <f t="shared" si="0"/>
        <v/>
      </c>
      <c r="M62" s="41" t="str">
        <f t="shared" si="1"/>
        <v/>
      </c>
      <c r="N62" s="13"/>
      <c r="O62" s="45">
        <f t="shared" si="2"/>
        <v>0</v>
      </c>
      <c r="P62" s="45">
        <v>25700</v>
      </c>
      <c r="Q62" s="46">
        <f t="shared" si="3"/>
        <v>0</v>
      </c>
      <c r="R62" s="54" t="str">
        <f t="shared" si="4"/>
        <v/>
      </c>
      <c r="S62" s="55" t="str">
        <f t="shared" si="5"/>
        <v/>
      </c>
      <c r="T62" s="55" t="str">
        <f t="shared" si="6"/>
        <v/>
      </c>
      <c r="U62" s="56" t="str">
        <f t="shared" si="7"/>
        <v/>
      </c>
      <c r="V62" s="7"/>
      <c r="W62" s="8"/>
      <c r="X62" s="57" t="str">
        <f t="shared" si="11"/>
        <v/>
      </c>
      <c r="Y62" s="7"/>
      <c r="Z62" s="58" t="str">
        <f t="shared" si="8"/>
        <v/>
      </c>
      <c r="AA62" s="58">
        <f t="shared" si="9"/>
        <v>12</v>
      </c>
    </row>
    <row r="63" spans="1:27" ht="39" customHeight="1">
      <c r="A63" s="2"/>
      <c r="B63" s="74">
        <v>56</v>
      </c>
      <c r="C63" s="60"/>
      <c r="D63" s="11"/>
      <c r="E63" s="10"/>
      <c r="F63" s="11"/>
      <c r="G63" s="11"/>
      <c r="H63" s="61"/>
      <c r="I63" s="11"/>
      <c r="J63" s="38" t="b">
        <f t="shared" si="10"/>
        <v>0</v>
      </c>
      <c r="K63" s="67"/>
      <c r="L63" s="42" t="str">
        <f t="shared" si="0"/>
        <v/>
      </c>
      <c r="M63" s="41" t="str">
        <f t="shared" si="1"/>
        <v/>
      </c>
      <c r="N63" s="13"/>
      <c r="O63" s="45">
        <f t="shared" si="2"/>
        <v>0</v>
      </c>
      <c r="P63" s="45">
        <v>25700</v>
      </c>
      <c r="Q63" s="46">
        <f t="shared" si="3"/>
        <v>0</v>
      </c>
      <c r="R63" s="54" t="str">
        <f t="shared" si="4"/>
        <v/>
      </c>
      <c r="S63" s="55" t="str">
        <f t="shared" si="5"/>
        <v/>
      </c>
      <c r="T63" s="55" t="str">
        <f t="shared" si="6"/>
        <v/>
      </c>
      <c r="U63" s="56" t="str">
        <f t="shared" si="7"/>
        <v/>
      </c>
      <c r="V63" s="7"/>
      <c r="W63" s="8"/>
      <c r="X63" s="57" t="str">
        <f t="shared" si="11"/>
        <v/>
      </c>
      <c r="Y63" s="7"/>
      <c r="Z63" s="58" t="str">
        <f t="shared" si="8"/>
        <v/>
      </c>
      <c r="AA63" s="58">
        <f t="shared" si="9"/>
        <v>12</v>
      </c>
    </row>
    <row r="64" spans="1:27" ht="39" customHeight="1">
      <c r="A64" s="2"/>
      <c r="B64" s="74">
        <v>57</v>
      </c>
      <c r="C64" s="60"/>
      <c r="D64" s="11"/>
      <c r="E64" s="10"/>
      <c r="F64" s="11"/>
      <c r="G64" s="11"/>
      <c r="H64" s="61"/>
      <c r="I64" s="11"/>
      <c r="J64" s="38" t="b">
        <f t="shared" si="10"/>
        <v>0</v>
      </c>
      <c r="K64" s="67"/>
      <c r="L64" s="42" t="str">
        <f t="shared" si="0"/>
        <v/>
      </c>
      <c r="M64" s="41" t="str">
        <f t="shared" si="1"/>
        <v/>
      </c>
      <c r="N64" s="13"/>
      <c r="O64" s="45">
        <f t="shared" si="2"/>
        <v>0</v>
      </c>
      <c r="P64" s="45">
        <v>25700</v>
      </c>
      <c r="Q64" s="46">
        <f t="shared" si="3"/>
        <v>0</v>
      </c>
      <c r="R64" s="54" t="str">
        <f t="shared" si="4"/>
        <v/>
      </c>
      <c r="S64" s="55" t="str">
        <f t="shared" si="5"/>
        <v/>
      </c>
      <c r="T64" s="55" t="str">
        <f t="shared" si="6"/>
        <v/>
      </c>
      <c r="U64" s="56" t="str">
        <f t="shared" si="7"/>
        <v/>
      </c>
      <c r="V64" s="7"/>
      <c r="W64" s="8"/>
      <c r="X64" s="57" t="str">
        <f t="shared" si="11"/>
        <v/>
      </c>
      <c r="Y64" s="7"/>
      <c r="Z64" s="58" t="str">
        <f t="shared" si="8"/>
        <v/>
      </c>
      <c r="AA64" s="58">
        <f t="shared" si="9"/>
        <v>12</v>
      </c>
    </row>
    <row r="65" spans="1:27" ht="39" customHeight="1">
      <c r="A65" s="2"/>
      <c r="B65" s="74">
        <v>58</v>
      </c>
      <c r="C65" s="60"/>
      <c r="D65" s="11"/>
      <c r="E65" s="10"/>
      <c r="F65" s="11"/>
      <c r="G65" s="11"/>
      <c r="H65" s="61"/>
      <c r="I65" s="11"/>
      <c r="J65" s="38" t="b">
        <f t="shared" si="10"/>
        <v>0</v>
      </c>
      <c r="K65" s="67"/>
      <c r="L65" s="42" t="str">
        <f t="shared" si="0"/>
        <v/>
      </c>
      <c r="M65" s="41" t="str">
        <f t="shared" si="1"/>
        <v/>
      </c>
      <c r="N65" s="13"/>
      <c r="O65" s="45">
        <f t="shared" si="2"/>
        <v>0</v>
      </c>
      <c r="P65" s="45">
        <v>25700</v>
      </c>
      <c r="Q65" s="46">
        <f t="shared" si="3"/>
        <v>0</v>
      </c>
      <c r="R65" s="54" t="str">
        <f t="shared" si="4"/>
        <v/>
      </c>
      <c r="S65" s="55" t="str">
        <f t="shared" si="5"/>
        <v/>
      </c>
      <c r="T65" s="55" t="str">
        <f t="shared" si="6"/>
        <v/>
      </c>
      <c r="U65" s="56" t="str">
        <f t="shared" si="7"/>
        <v/>
      </c>
      <c r="V65" s="7"/>
      <c r="W65" s="8"/>
      <c r="X65" s="57" t="str">
        <f t="shared" si="11"/>
        <v/>
      </c>
      <c r="Y65" s="7"/>
      <c r="Z65" s="58" t="str">
        <f t="shared" si="8"/>
        <v/>
      </c>
      <c r="AA65" s="58">
        <f t="shared" si="9"/>
        <v>12</v>
      </c>
    </row>
    <row r="66" spans="1:27" ht="39" customHeight="1">
      <c r="A66" s="2"/>
      <c r="B66" s="74">
        <v>59</v>
      </c>
      <c r="C66" s="60"/>
      <c r="D66" s="11"/>
      <c r="E66" s="10"/>
      <c r="F66" s="11"/>
      <c r="G66" s="11"/>
      <c r="H66" s="61"/>
      <c r="I66" s="11"/>
      <c r="J66" s="38" t="b">
        <f t="shared" si="10"/>
        <v>0</v>
      </c>
      <c r="K66" s="67"/>
      <c r="L66" s="42" t="str">
        <f t="shared" si="0"/>
        <v/>
      </c>
      <c r="M66" s="41" t="str">
        <f t="shared" si="1"/>
        <v/>
      </c>
      <c r="N66" s="13"/>
      <c r="O66" s="45">
        <f t="shared" si="2"/>
        <v>0</v>
      </c>
      <c r="P66" s="45">
        <v>25700</v>
      </c>
      <c r="Q66" s="46">
        <f t="shared" si="3"/>
        <v>0</v>
      </c>
      <c r="R66" s="54" t="str">
        <f t="shared" si="4"/>
        <v/>
      </c>
      <c r="S66" s="55" t="str">
        <f t="shared" si="5"/>
        <v/>
      </c>
      <c r="T66" s="55" t="str">
        <f t="shared" si="6"/>
        <v/>
      </c>
      <c r="U66" s="56" t="str">
        <f t="shared" si="7"/>
        <v/>
      </c>
      <c r="V66" s="7"/>
      <c r="W66" s="8"/>
      <c r="X66" s="57" t="str">
        <f t="shared" si="11"/>
        <v/>
      </c>
      <c r="Y66" s="7"/>
      <c r="Z66" s="58" t="str">
        <f t="shared" si="8"/>
        <v/>
      </c>
      <c r="AA66" s="58">
        <f t="shared" si="9"/>
        <v>12</v>
      </c>
    </row>
    <row r="67" spans="1:27" ht="39" customHeight="1">
      <c r="A67" s="2"/>
      <c r="B67" s="74">
        <v>60</v>
      </c>
      <c r="C67" s="60"/>
      <c r="D67" s="11"/>
      <c r="E67" s="10"/>
      <c r="F67" s="11"/>
      <c r="G67" s="11"/>
      <c r="H67" s="61"/>
      <c r="I67" s="11"/>
      <c r="J67" s="38" t="b">
        <f t="shared" si="10"/>
        <v>0</v>
      </c>
      <c r="K67" s="67"/>
      <c r="L67" s="42" t="str">
        <f t="shared" si="0"/>
        <v/>
      </c>
      <c r="M67" s="41" t="str">
        <f t="shared" si="1"/>
        <v/>
      </c>
      <c r="N67" s="13"/>
      <c r="O67" s="45">
        <f t="shared" si="2"/>
        <v>0</v>
      </c>
      <c r="P67" s="45">
        <v>25700</v>
      </c>
      <c r="Q67" s="46">
        <f t="shared" si="3"/>
        <v>0</v>
      </c>
      <c r="R67" s="54" t="str">
        <f t="shared" si="4"/>
        <v/>
      </c>
      <c r="S67" s="55" t="str">
        <f t="shared" si="5"/>
        <v/>
      </c>
      <c r="T67" s="55" t="str">
        <f t="shared" si="6"/>
        <v/>
      </c>
      <c r="U67" s="56" t="str">
        <f t="shared" si="7"/>
        <v/>
      </c>
      <c r="V67" s="7"/>
      <c r="W67" s="8"/>
      <c r="X67" s="57" t="str">
        <f t="shared" si="11"/>
        <v/>
      </c>
      <c r="Y67" s="7"/>
      <c r="Z67" s="58" t="str">
        <f t="shared" si="8"/>
        <v/>
      </c>
      <c r="AA67" s="58">
        <f t="shared" si="9"/>
        <v>12</v>
      </c>
    </row>
    <row r="68" spans="1:27" ht="39" customHeight="1">
      <c r="A68" s="2"/>
      <c r="B68" s="74">
        <v>61</v>
      </c>
      <c r="C68" s="60"/>
      <c r="D68" s="11"/>
      <c r="E68" s="10"/>
      <c r="F68" s="11"/>
      <c r="G68" s="11"/>
      <c r="H68" s="61"/>
      <c r="I68" s="11"/>
      <c r="J68" s="38" t="b">
        <f t="shared" si="10"/>
        <v>0</v>
      </c>
      <c r="K68" s="67"/>
      <c r="L68" s="42" t="str">
        <f t="shared" si="0"/>
        <v/>
      </c>
      <c r="M68" s="41" t="str">
        <f t="shared" si="1"/>
        <v/>
      </c>
      <c r="N68" s="13"/>
      <c r="O68" s="45">
        <f t="shared" si="2"/>
        <v>0</v>
      </c>
      <c r="P68" s="45">
        <v>25700</v>
      </c>
      <c r="Q68" s="46">
        <f t="shared" si="3"/>
        <v>0</v>
      </c>
      <c r="R68" s="54" t="str">
        <f t="shared" si="4"/>
        <v/>
      </c>
      <c r="S68" s="55" t="str">
        <f t="shared" si="5"/>
        <v/>
      </c>
      <c r="T68" s="55" t="str">
        <f t="shared" si="6"/>
        <v/>
      </c>
      <c r="U68" s="56" t="str">
        <f t="shared" si="7"/>
        <v/>
      </c>
      <c r="V68" s="7"/>
      <c r="W68" s="8"/>
      <c r="X68" s="57" t="str">
        <f t="shared" si="11"/>
        <v/>
      </c>
      <c r="Y68" s="7"/>
      <c r="Z68" s="58" t="str">
        <f t="shared" si="8"/>
        <v/>
      </c>
      <c r="AA68" s="58">
        <f t="shared" si="9"/>
        <v>12</v>
      </c>
    </row>
    <row r="69" spans="1:27" ht="39" customHeight="1">
      <c r="A69" s="2"/>
      <c r="B69" s="74">
        <v>62</v>
      </c>
      <c r="C69" s="60"/>
      <c r="D69" s="11"/>
      <c r="E69" s="10"/>
      <c r="F69" s="11"/>
      <c r="G69" s="11"/>
      <c r="H69" s="61"/>
      <c r="I69" s="11"/>
      <c r="J69" s="38" t="b">
        <f t="shared" si="10"/>
        <v>0</v>
      </c>
      <c r="K69" s="67"/>
      <c r="L69" s="42" t="str">
        <f t="shared" si="0"/>
        <v/>
      </c>
      <c r="M69" s="41" t="str">
        <f t="shared" si="1"/>
        <v/>
      </c>
      <c r="N69" s="13"/>
      <c r="O69" s="45">
        <f t="shared" si="2"/>
        <v>0</v>
      </c>
      <c r="P69" s="45">
        <v>25700</v>
      </c>
      <c r="Q69" s="46">
        <f t="shared" si="3"/>
        <v>0</v>
      </c>
      <c r="R69" s="54" t="str">
        <f t="shared" si="4"/>
        <v/>
      </c>
      <c r="S69" s="55" t="str">
        <f t="shared" si="5"/>
        <v/>
      </c>
      <c r="T69" s="55" t="str">
        <f t="shared" si="6"/>
        <v/>
      </c>
      <c r="U69" s="56" t="str">
        <f t="shared" si="7"/>
        <v/>
      </c>
      <c r="V69" s="7"/>
      <c r="W69" s="8"/>
      <c r="X69" s="57" t="str">
        <f t="shared" si="11"/>
        <v/>
      </c>
      <c r="Y69" s="7"/>
      <c r="Z69" s="58" t="str">
        <f t="shared" si="8"/>
        <v/>
      </c>
      <c r="AA69" s="58">
        <f t="shared" si="9"/>
        <v>12</v>
      </c>
    </row>
    <row r="70" spans="1:27" ht="39" customHeight="1">
      <c r="A70" s="2"/>
      <c r="B70" s="74">
        <v>63</v>
      </c>
      <c r="C70" s="60"/>
      <c r="D70" s="11"/>
      <c r="E70" s="10"/>
      <c r="F70" s="11"/>
      <c r="G70" s="11"/>
      <c r="H70" s="61"/>
      <c r="I70" s="11"/>
      <c r="J70" s="38" t="b">
        <f t="shared" si="10"/>
        <v>0</v>
      </c>
      <c r="K70" s="67"/>
      <c r="L70" s="42" t="str">
        <f t="shared" si="0"/>
        <v/>
      </c>
      <c r="M70" s="41" t="str">
        <f t="shared" si="1"/>
        <v/>
      </c>
      <c r="N70" s="13"/>
      <c r="O70" s="45">
        <f t="shared" si="2"/>
        <v>0</v>
      </c>
      <c r="P70" s="45">
        <v>25700</v>
      </c>
      <c r="Q70" s="46">
        <f t="shared" si="3"/>
        <v>0</v>
      </c>
      <c r="R70" s="54" t="str">
        <f t="shared" si="4"/>
        <v/>
      </c>
      <c r="S70" s="55" t="str">
        <f t="shared" si="5"/>
        <v/>
      </c>
      <c r="T70" s="55" t="str">
        <f t="shared" si="6"/>
        <v/>
      </c>
      <c r="U70" s="56" t="str">
        <f t="shared" si="7"/>
        <v/>
      </c>
      <c r="V70" s="7"/>
      <c r="W70" s="8"/>
      <c r="X70" s="57" t="str">
        <f t="shared" si="11"/>
        <v/>
      </c>
      <c r="Y70" s="7"/>
      <c r="Z70" s="58" t="str">
        <f t="shared" si="8"/>
        <v/>
      </c>
      <c r="AA70" s="58">
        <f t="shared" si="9"/>
        <v>12</v>
      </c>
    </row>
    <row r="71" spans="1:27" ht="39" customHeight="1">
      <c r="A71" s="2"/>
      <c r="B71" s="74">
        <v>64</v>
      </c>
      <c r="C71" s="60"/>
      <c r="D71" s="11"/>
      <c r="E71" s="10"/>
      <c r="F71" s="11"/>
      <c r="G71" s="11"/>
      <c r="H71" s="61"/>
      <c r="I71" s="11"/>
      <c r="J71" s="38" t="b">
        <f t="shared" si="10"/>
        <v>0</v>
      </c>
      <c r="K71" s="67"/>
      <c r="L71" s="42" t="str">
        <f t="shared" si="0"/>
        <v/>
      </c>
      <c r="M71" s="41" t="str">
        <f t="shared" si="1"/>
        <v/>
      </c>
      <c r="N71" s="13"/>
      <c r="O71" s="45">
        <f t="shared" si="2"/>
        <v>0</v>
      </c>
      <c r="P71" s="45">
        <v>25700</v>
      </c>
      <c r="Q71" s="46">
        <f t="shared" si="3"/>
        <v>0</v>
      </c>
      <c r="R71" s="54" t="str">
        <f t="shared" si="4"/>
        <v/>
      </c>
      <c r="S71" s="55" t="str">
        <f t="shared" si="5"/>
        <v/>
      </c>
      <c r="T71" s="55" t="str">
        <f t="shared" si="6"/>
        <v/>
      </c>
      <c r="U71" s="56" t="str">
        <f t="shared" si="7"/>
        <v/>
      </c>
      <c r="V71" s="7"/>
      <c r="W71" s="8"/>
      <c r="X71" s="57" t="str">
        <f t="shared" si="11"/>
        <v/>
      </c>
      <c r="Y71" s="7"/>
      <c r="Z71" s="58" t="str">
        <f t="shared" si="8"/>
        <v/>
      </c>
      <c r="AA71" s="58">
        <f t="shared" si="9"/>
        <v>12</v>
      </c>
    </row>
    <row r="72" spans="1:27" ht="39" customHeight="1">
      <c r="A72" s="2"/>
      <c r="B72" s="74">
        <v>65</v>
      </c>
      <c r="C72" s="60"/>
      <c r="D72" s="11"/>
      <c r="E72" s="10"/>
      <c r="F72" s="11"/>
      <c r="G72" s="11"/>
      <c r="H72" s="61"/>
      <c r="I72" s="11"/>
      <c r="J72" s="38" t="b">
        <f t="shared" si="10"/>
        <v>0</v>
      </c>
      <c r="K72" s="67"/>
      <c r="L72" s="42" t="str">
        <f t="shared" si="0"/>
        <v/>
      </c>
      <c r="M72" s="41" t="str">
        <f t="shared" si="1"/>
        <v/>
      </c>
      <c r="N72" s="13"/>
      <c r="O72" s="45">
        <f t="shared" si="2"/>
        <v>0</v>
      </c>
      <c r="P72" s="45">
        <v>25700</v>
      </c>
      <c r="Q72" s="46">
        <f t="shared" si="3"/>
        <v>0</v>
      </c>
      <c r="R72" s="54" t="str">
        <f t="shared" si="4"/>
        <v/>
      </c>
      <c r="S72" s="55" t="str">
        <f t="shared" si="5"/>
        <v/>
      </c>
      <c r="T72" s="55" t="str">
        <f t="shared" si="6"/>
        <v/>
      </c>
      <c r="U72" s="56" t="str">
        <f t="shared" si="7"/>
        <v/>
      </c>
      <c r="V72" s="7"/>
      <c r="W72" s="8"/>
      <c r="X72" s="57" t="str">
        <f t="shared" si="11"/>
        <v/>
      </c>
      <c r="Y72" s="7"/>
      <c r="Z72" s="58" t="str">
        <f t="shared" si="8"/>
        <v/>
      </c>
      <c r="AA72" s="58">
        <f t="shared" si="9"/>
        <v>12</v>
      </c>
    </row>
    <row r="73" spans="1:27" s="100" customFormat="1" ht="39" customHeight="1">
      <c r="A73" s="3"/>
      <c r="B73" s="74">
        <v>66</v>
      </c>
      <c r="C73" s="60"/>
      <c r="D73" s="11"/>
      <c r="E73" s="10"/>
      <c r="F73" s="11"/>
      <c r="G73" s="11"/>
      <c r="H73" s="61"/>
      <c r="I73" s="11"/>
      <c r="J73" s="38" t="b">
        <f t="shared" si="10"/>
        <v>0</v>
      </c>
      <c r="K73" s="67"/>
      <c r="L73" s="42" t="str">
        <f t="shared" ref="L73:L136" si="12">IF(SUM(T73:U73,X73,Y73:Y73)=0,"",SUM(T73:U73,X73,Y73:Y73))</f>
        <v/>
      </c>
      <c r="M73" s="41" t="str">
        <f t="shared" ref="M73:M136" si="13">IF(L73="","",ROUNDDOWN(K73/L73,0))</f>
        <v/>
      </c>
      <c r="N73" s="13"/>
      <c r="O73" s="45">
        <f t="shared" ref="O73:O136" si="14">SUM(M73:N73)</f>
        <v>0</v>
      </c>
      <c r="P73" s="45">
        <v>25700</v>
      </c>
      <c r="Q73" s="46">
        <f t="shared" ref="Q73:Q136" si="15">IF(J73="対象",IF(O73&gt;P73,P73,O73),0)</f>
        <v>0</v>
      </c>
      <c r="R73" s="54" t="str">
        <f t="shared" ref="R73:R136" si="16">IF(H73="在園",(YEAR($R$3)-YEAR(F73))*12+MONTH($R$3)-MONTH(F73)+1,"")</f>
        <v/>
      </c>
      <c r="S73" s="55" t="str">
        <f t="shared" ref="S73:S136" si="17">IF(R73&gt;12,"",R73)</f>
        <v/>
      </c>
      <c r="T73" s="55" t="str">
        <f t="shared" ref="T73:T136" si="18">IF(H73="在園",IF(R73&gt;12,12,R73),"")</f>
        <v/>
      </c>
      <c r="U73" s="56" t="str">
        <f t="shared" ref="U73:U136" si="19">IF(H73="在園のまま市内へ転入",AA73,"")</f>
        <v/>
      </c>
      <c r="V73" s="7"/>
      <c r="W73" s="8"/>
      <c r="X73" s="57" t="str">
        <f t="shared" ref="X73:X136" si="20">IF(AND(OR(H73="休園",H73="復園"),SUM(V73+W73)&gt;0),SUM(V73+W73),"")</f>
        <v/>
      </c>
      <c r="Y73" s="7"/>
      <c r="Z73" s="58" t="str">
        <f t="shared" ref="Z73:Z136" si="21">IF(H73="在園のまま市内へ転入",(YEAR($R$3)-YEAR(G73))*12+MONTH($R$3)-MONTH(G73)+1,"")</f>
        <v/>
      </c>
      <c r="AA73" s="58">
        <f t="shared" ref="AA73:AA136" si="22">IF(Z73&gt;12,12,Z73)</f>
        <v>12</v>
      </c>
    </row>
    <row r="74" spans="1:27" s="100" customFormat="1" ht="39" customHeight="1">
      <c r="A74" s="3"/>
      <c r="B74" s="74">
        <v>67</v>
      </c>
      <c r="C74" s="60"/>
      <c r="D74" s="11"/>
      <c r="E74" s="10"/>
      <c r="F74" s="11"/>
      <c r="G74" s="11"/>
      <c r="H74" s="61"/>
      <c r="I74" s="11"/>
      <c r="J74" s="38" t="b">
        <f t="shared" ref="J74:J137" si="23">IF(OR(H74="在園",H74="在園のまま市内へ転入",H74="復園",H74="その他1（支給対象）"),"対象",IF(OR(H74="退園",H74="在園のまま市外へ転出",H74="休園",H74="入園キャンセル",H74="その他２（支給対象外）"),"対象外"))</f>
        <v>0</v>
      </c>
      <c r="K74" s="67"/>
      <c r="L74" s="42" t="str">
        <f t="shared" si="12"/>
        <v/>
      </c>
      <c r="M74" s="41" t="str">
        <f t="shared" si="13"/>
        <v/>
      </c>
      <c r="N74" s="13"/>
      <c r="O74" s="45">
        <f t="shared" si="14"/>
        <v>0</v>
      </c>
      <c r="P74" s="45">
        <v>25700</v>
      </c>
      <c r="Q74" s="46">
        <f t="shared" si="15"/>
        <v>0</v>
      </c>
      <c r="R74" s="54" t="str">
        <f t="shared" si="16"/>
        <v/>
      </c>
      <c r="S74" s="55" t="str">
        <f t="shared" si="17"/>
        <v/>
      </c>
      <c r="T74" s="55" t="str">
        <f t="shared" si="18"/>
        <v/>
      </c>
      <c r="U74" s="56" t="str">
        <f t="shared" si="19"/>
        <v/>
      </c>
      <c r="V74" s="7"/>
      <c r="W74" s="8"/>
      <c r="X74" s="57" t="str">
        <f t="shared" si="20"/>
        <v/>
      </c>
      <c r="Y74" s="7"/>
      <c r="Z74" s="58" t="str">
        <f t="shared" si="21"/>
        <v/>
      </c>
      <c r="AA74" s="58">
        <f t="shared" si="22"/>
        <v>12</v>
      </c>
    </row>
    <row r="75" spans="1:27" s="100" customFormat="1" ht="39" customHeight="1">
      <c r="A75" s="3"/>
      <c r="B75" s="74">
        <v>68</v>
      </c>
      <c r="C75" s="60"/>
      <c r="D75" s="11"/>
      <c r="E75" s="10"/>
      <c r="F75" s="11"/>
      <c r="G75" s="11"/>
      <c r="H75" s="61"/>
      <c r="I75" s="11"/>
      <c r="J75" s="38" t="b">
        <f t="shared" si="23"/>
        <v>0</v>
      </c>
      <c r="K75" s="67"/>
      <c r="L75" s="42" t="str">
        <f t="shared" si="12"/>
        <v/>
      </c>
      <c r="M75" s="41" t="str">
        <f t="shared" si="13"/>
        <v/>
      </c>
      <c r="N75" s="13"/>
      <c r="O75" s="45">
        <f t="shared" si="14"/>
        <v>0</v>
      </c>
      <c r="P75" s="45">
        <v>25700</v>
      </c>
      <c r="Q75" s="46">
        <f t="shared" si="15"/>
        <v>0</v>
      </c>
      <c r="R75" s="54" t="str">
        <f t="shared" si="16"/>
        <v/>
      </c>
      <c r="S75" s="55" t="str">
        <f t="shared" si="17"/>
        <v/>
      </c>
      <c r="T75" s="55" t="str">
        <f t="shared" si="18"/>
        <v/>
      </c>
      <c r="U75" s="56" t="str">
        <f t="shared" si="19"/>
        <v/>
      </c>
      <c r="V75" s="7"/>
      <c r="W75" s="8"/>
      <c r="X75" s="57" t="str">
        <f t="shared" si="20"/>
        <v/>
      </c>
      <c r="Y75" s="7"/>
      <c r="Z75" s="58" t="str">
        <f t="shared" si="21"/>
        <v/>
      </c>
      <c r="AA75" s="58">
        <f t="shared" si="22"/>
        <v>12</v>
      </c>
    </row>
    <row r="76" spans="1:27" s="100" customFormat="1" ht="39" customHeight="1">
      <c r="A76" s="3"/>
      <c r="B76" s="74">
        <v>69</v>
      </c>
      <c r="C76" s="60"/>
      <c r="D76" s="11"/>
      <c r="E76" s="10"/>
      <c r="F76" s="11"/>
      <c r="G76" s="11"/>
      <c r="H76" s="61"/>
      <c r="I76" s="11"/>
      <c r="J76" s="38" t="b">
        <f t="shared" si="23"/>
        <v>0</v>
      </c>
      <c r="K76" s="67"/>
      <c r="L76" s="42" t="str">
        <f t="shared" si="12"/>
        <v/>
      </c>
      <c r="M76" s="41" t="str">
        <f t="shared" si="13"/>
        <v/>
      </c>
      <c r="N76" s="13"/>
      <c r="O76" s="45">
        <f t="shared" si="14"/>
        <v>0</v>
      </c>
      <c r="P76" s="45">
        <v>25700</v>
      </c>
      <c r="Q76" s="46">
        <f t="shared" si="15"/>
        <v>0</v>
      </c>
      <c r="R76" s="54" t="str">
        <f t="shared" si="16"/>
        <v/>
      </c>
      <c r="S76" s="55" t="str">
        <f t="shared" si="17"/>
        <v/>
      </c>
      <c r="T76" s="55" t="str">
        <f t="shared" si="18"/>
        <v/>
      </c>
      <c r="U76" s="56" t="str">
        <f t="shared" si="19"/>
        <v/>
      </c>
      <c r="V76" s="7"/>
      <c r="W76" s="8"/>
      <c r="X76" s="57" t="str">
        <f t="shared" si="20"/>
        <v/>
      </c>
      <c r="Y76" s="7"/>
      <c r="Z76" s="58" t="str">
        <f t="shared" si="21"/>
        <v/>
      </c>
      <c r="AA76" s="58">
        <f t="shared" si="22"/>
        <v>12</v>
      </c>
    </row>
    <row r="77" spans="1:27" s="100" customFormat="1" ht="39" customHeight="1">
      <c r="A77" s="3"/>
      <c r="B77" s="74">
        <v>70</v>
      </c>
      <c r="C77" s="60"/>
      <c r="D77" s="11"/>
      <c r="E77" s="10"/>
      <c r="F77" s="11"/>
      <c r="G77" s="11"/>
      <c r="H77" s="61"/>
      <c r="I77" s="11"/>
      <c r="J77" s="38" t="b">
        <f t="shared" si="23"/>
        <v>0</v>
      </c>
      <c r="K77" s="67"/>
      <c r="L77" s="42" t="str">
        <f t="shared" si="12"/>
        <v/>
      </c>
      <c r="M77" s="41" t="str">
        <f t="shared" si="13"/>
        <v/>
      </c>
      <c r="N77" s="13"/>
      <c r="O77" s="45">
        <f t="shared" si="14"/>
        <v>0</v>
      </c>
      <c r="P77" s="45">
        <v>25700</v>
      </c>
      <c r="Q77" s="46">
        <f t="shared" si="15"/>
        <v>0</v>
      </c>
      <c r="R77" s="54" t="str">
        <f t="shared" si="16"/>
        <v/>
      </c>
      <c r="S77" s="55" t="str">
        <f t="shared" si="17"/>
        <v/>
      </c>
      <c r="T77" s="55" t="str">
        <f t="shared" si="18"/>
        <v/>
      </c>
      <c r="U77" s="56" t="str">
        <f t="shared" si="19"/>
        <v/>
      </c>
      <c r="V77" s="7"/>
      <c r="W77" s="8"/>
      <c r="X77" s="57" t="str">
        <f t="shared" si="20"/>
        <v/>
      </c>
      <c r="Y77" s="7"/>
      <c r="Z77" s="58" t="str">
        <f t="shared" si="21"/>
        <v/>
      </c>
      <c r="AA77" s="58">
        <f t="shared" si="22"/>
        <v>12</v>
      </c>
    </row>
    <row r="78" spans="1:27" s="100" customFormat="1" ht="39" customHeight="1">
      <c r="A78" s="3"/>
      <c r="B78" s="74">
        <v>71</v>
      </c>
      <c r="C78" s="60"/>
      <c r="D78" s="11"/>
      <c r="E78" s="10"/>
      <c r="F78" s="11"/>
      <c r="G78" s="11"/>
      <c r="H78" s="61"/>
      <c r="I78" s="11"/>
      <c r="J78" s="38" t="b">
        <f t="shared" si="23"/>
        <v>0</v>
      </c>
      <c r="K78" s="67"/>
      <c r="L78" s="42" t="str">
        <f t="shared" si="12"/>
        <v/>
      </c>
      <c r="M78" s="41" t="str">
        <f t="shared" si="13"/>
        <v/>
      </c>
      <c r="N78" s="13"/>
      <c r="O78" s="45">
        <f t="shared" si="14"/>
        <v>0</v>
      </c>
      <c r="P78" s="45">
        <v>25700</v>
      </c>
      <c r="Q78" s="46">
        <f t="shared" si="15"/>
        <v>0</v>
      </c>
      <c r="R78" s="54" t="str">
        <f t="shared" si="16"/>
        <v/>
      </c>
      <c r="S78" s="55" t="str">
        <f t="shared" si="17"/>
        <v/>
      </c>
      <c r="T78" s="55" t="str">
        <f t="shared" si="18"/>
        <v/>
      </c>
      <c r="U78" s="56" t="str">
        <f t="shared" si="19"/>
        <v/>
      </c>
      <c r="V78" s="7"/>
      <c r="W78" s="8"/>
      <c r="X78" s="57" t="str">
        <f t="shared" si="20"/>
        <v/>
      </c>
      <c r="Y78" s="7"/>
      <c r="Z78" s="58" t="str">
        <f t="shared" si="21"/>
        <v/>
      </c>
      <c r="AA78" s="58">
        <f t="shared" si="22"/>
        <v>12</v>
      </c>
    </row>
    <row r="79" spans="1:27" s="100" customFormat="1" ht="39" customHeight="1">
      <c r="A79" s="3"/>
      <c r="B79" s="74">
        <v>72</v>
      </c>
      <c r="C79" s="60"/>
      <c r="D79" s="11"/>
      <c r="E79" s="10"/>
      <c r="F79" s="11"/>
      <c r="G79" s="11"/>
      <c r="H79" s="61"/>
      <c r="I79" s="11"/>
      <c r="J79" s="38" t="b">
        <f t="shared" si="23"/>
        <v>0</v>
      </c>
      <c r="K79" s="67"/>
      <c r="L79" s="42" t="str">
        <f t="shared" si="12"/>
        <v/>
      </c>
      <c r="M79" s="41" t="str">
        <f t="shared" si="13"/>
        <v/>
      </c>
      <c r="N79" s="13"/>
      <c r="O79" s="45">
        <f t="shared" si="14"/>
        <v>0</v>
      </c>
      <c r="P79" s="45">
        <v>25700</v>
      </c>
      <c r="Q79" s="46">
        <f t="shared" si="15"/>
        <v>0</v>
      </c>
      <c r="R79" s="54" t="str">
        <f t="shared" si="16"/>
        <v/>
      </c>
      <c r="S79" s="55" t="str">
        <f t="shared" si="17"/>
        <v/>
      </c>
      <c r="T79" s="55" t="str">
        <f t="shared" si="18"/>
        <v/>
      </c>
      <c r="U79" s="56" t="str">
        <f t="shared" si="19"/>
        <v/>
      </c>
      <c r="V79" s="7"/>
      <c r="W79" s="8"/>
      <c r="X79" s="57" t="str">
        <f t="shared" si="20"/>
        <v/>
      </c>
      <c r="Y79" s="7"/>
      <c r="Z79" s="58" t="str">
        <f t="shared" si="21"/>
        <v/>
      </c>
      <c r="AA79" s="58">
        <f t="shared" si="22"/>
        <v>12</v>
      </c>
    </row>
    <row r="80" spans="1:27" s="100" customFormat="1" ht="39" customHeight="1">
      <c r="A80" s="3"/>
      <c r="B80" s="74">
        <v>73</v>
      </c>
      <c r="C80" s="60"/>
      <c r="D80" s="11"/>
      <c r="E80" s="10"/>
      <c r="F80" s="11"/>
      <c r="G80" s="11"/>
      <c r="H80" s="61"/>
      <c r="I80" s="11"/>
      <c r="J80" s="38" t="b">
        <f t="shared" si="23"/>
        <v>0</v>
      </c>
      <c r="K80" s="67"/>
      <c r="L80" s="42" t="str">
        <f t="shared" si="12"/>
        <v/>
      </c>
      <c r="M80" s="41" t="str">
        <f t="shared" si="13"/>
        <v/>
      </c>
      <c r="N80" s="13"/>
      <c r="O80" s="45">
        <f t="shared" si="14"/>
        <v>0</v>
      </c>
      <c r="P80" s="45">
        <v>25700</v>
      </c>
      <c r="Q80" s="46">
        <f t="shared" si="15"/>
        <v>0</v>
      </c>
      <c r="R80" s="54" t="str">
        <f t="shared" si="16"/>
        <v/>
      </c>
      <c r="S80" s="55" t="str">
        <f t="shared" si="17"/>
        <v/>
      </c>
      <c r="T80" s="55" t="str">
        <f t="shared" si="18"/>
        <v/>
      </c>
      <c r="U80" s="56" t="str">
        <f t="shared" si="19"/>
        <v/>
      </c>
      <c r="V80" s="7"/>
      <c r="W80" s="8"/>
      <c r="X80" s="57" t="str">
        <f t="shared" si="20"/>
        <v/>
      </c>
      <c r="Y80" s="7"/>
      <c r="Z80" s="58" t="str">
        <f t="shared" si="21"/>
        <v/>
      </c>
      <c r="AA80" s="58">
        <f t="shared" si="22"/>
        <v>12</v>
      </c>
    </row>
    <row r="81" spans="1:27" s="100" customFormat="1" ht="39" customHeight="1">
      <c r="A81" s="3"/>
      <c r="B81" s="74">
        <v>74</v>
      </c>
      <c r="C81" s="60"/>
      <c r="D81" s="11"/>
      <c r="E81" s="10"/>
      <c r="F81" s="11"/>
      <c r="G81" s="11"/>
      <c r="H81" s="61"/>
      <c r="I81" s="11"/>
      <c r="J81" s="38" t="b">
        <f t="shared" si="23"/>
        <v>0</v>
      </c>
      <c r="K81" s="67"/>
      <c r="L81" s="42" t="str">
        <f t="shared" si="12"/>
        <v/>
      </c>
      <c r="M81" s="41" t="str">
        <f t="shared" si="13"/>
        <v/>
      </c>
      <c r="N81" s="13"/>
      <c r="O81" s="45">
        <f t="shared" si="14"/>
        <v>0</v>
      </c>
      <c r="P81" s="45">
        <v>25700</v>
      </c>
      <c r="Q81" s="46">
        <f t="shared" si="15"/>
        <v>0</v>
      </c>
      <c r="R81" s="54" t="str">
        <f t="shared" si="16"/>
        <v/>
      </c>
      <c r="S81" s="55" t="str">
        <f t="shared" si="17"/>
        <v/>
      </c>
      <c r="T81" s="55" t="str">
        <f t="shared" si="18"/>
        <v/>
      </c>
      <c r="U81" s="56" t="str">
        <f t="shared" si="19"/>
        <v/>
      </c>
      <c r="V81" s="7"/>
      <c r="W81" s="8"/>
      <c r="X81" s="57" t="str">
        <f t="shared" si="20"/>
        <v/>
      </c>
      <c r="Y81" s="7"/>
      <c r="Z81" s="58" t="str">
        <f t="shared" si="21"/>
        <v/>
      </c>
      <c r="AA81" s="58">
        <f t="shared" si="22"/>
        <v>12</v>
      </c>
    </row>
    <row r="82" spans="1:27" s="100" customFormat="1" ht="39" customHeight="1">
      <c r="A82" s="3"/>
      <c r="B82" s="74">
        <v>75</v>
      </c>
      <c r="C82" s="60"/>
      <c r="D82" s="11"/>
      <c r="E82" s="10"/>
      <c r="F82" s="11"/>
      <c r="G82" s="11"/>
      <c r="H82" s="61"/>
      <c r="I82" s="11"/>
      <c r="J82" s="38" t="b">
        <f t="shared" si="23"/>
        <v>0</v>
      </c>
      <c r="K82" s="67"/>
      <c r="L82" s="42" t="str">
        <f t="shared" si="12"/>
        <v/>
      </c>
      <c r="M82" s="41" t="str">
        <f t="shared" si="13"/>
        <v/>
      </c>
      <c r="N82" s="13"/>
      <c r="O82" s="45">
        <f t="shared" si="14"/>
        <v>0</v>
      </c>
      <c r="P82" s="45">
        <v>25700</v>
      </c>
      <c r="Q82" s="46">
        <f t="shared" si="15"/>
        <v>0</v>
      </c>
      <c r="R82" s="54" t="str">
        <f t="shared" si="16"/>
        <v/>
      </c>
      <c r="S82" s="55" t="str">
        <f t="shared" si="17"/>
        <v/>
      </c>
      <c r="T82" s="55" t="str">
        <f t="shared" si="18"/>
        <v/>
      </c>
      <c r="U82" s="56" t="str">
        <f t="shared" si="19"/>
        <v/>
      </c>
      <c r="V82" s="7"/>
      <c r="W82" s="8"/>
      <c r="X82" s="57" t="str">
        <f t="shared" si="20"/>
        <v/>
      </c>
      <c r="Y82" s="7"/>
      <c r="Z82" s="58" t="str">
        <f t="shared" si="21"/>
        <v/>
      </c>
      <c r="AA82" s="58">
        <f t="shared" si="22"/>
        <v>12</v>
      </c>
    </row>
    <row r="83" spans="1:27" s="100" customFormat="1" ht="39" customHeight="1">
      <c r="A83" s="3"/>
      <c r="B83" s="74">
        <v>76</v>
      </c>
      <c r="C83" s="60"/>
      <c r="D83" s="11"/>
      <c r="E83" s="10"/>
      <c r="F83" s="11"/>
      <c r="G83" s="11"/>
      <c r="H83" s="61"/>
      <c r="I83" s="11"/>
      <c r="J83" s="38" t="b">
        <f t="shared" si="23"/>
        <v>0</v>
      </c>
      <c r="K83" s="67"/>
      <c r="L83" s="42" t="str">
        <f t="shared" si="12"/>
        <v/>
      </c>
      <c r="M83" s="41" t="str">
        <f t="shared" si="13"/>
        <v/>
      </c>
      <c r="N83" s="13"/>
      <c r="O83" s="45">
        <f t="shared" si="14"/>
        <v>0</v>
      </c>
      <c r="P83" s="45">
        <v>25700</v>
      </c>
      <c r="Q83" s="46">
        <f t="shared" si="15"/>
        <v>0</v>
      </c>
      <c r="R83" s="54" t="str">
        <f t="shared" si="16"/>
        <v/>
      </c>
      <c r="S83" s="55" t="str">
        <f t="shared" si="17"/>
        <v/>
      </c>
      <c r="T83" s="55" t="str">
        <f t="shared" si="18"/>
        <v/>
      </c>
      <c r="U83" s="56" t="str">
        <f t="shared" si="19"/>
        <v/>
      </c>
      <c r="V83" s="7"/>
      <c r="W83" s="8"/>
      <c r="X83" s="57" t="str">
        <f t="shared" si="20"/>
        <v/>
      </c>
      <c r="Y83" s="7"/>
      <c r="Z83" s="58" t="str">
        <f t="shared" si="21"/>
        <v/>
      </c>
      <c r="AA83" s="58">
        <f t="shared" si="22"/>
        <v>12</v>
      </c>
    </row>
    <row r="84" spans="1:27" s="100" customFormat="1" ht="39" customHeight="1">
      <c r="A84" s="3"/>
      <c r="B84" s="74">
        <v>77</v>
      </c>
      <c r="C84" s="60"/>
      <c r="D84" s="11"/>
      <c r="E84" s="10"/>
      <c r="F84" s="11"/>
      <c r="G84" s="11"/>
      <c r="H84" s="61"/>
      <c r="I84" s="11"/>
      <c r="J84" s="38" t="b">
        <f t="shared" si="23"/>
        <v>0</v>
      </c>
      <c r="K84" s="67"/>
      <c r="L84" s="42" t="str">
        <f t="shared" si="12"/>
        <v/>
      </c>
      <c r="M84" s="41" t="str">
        <f t="shared" si="13"/>
        <v/>
      </c>
      <c r="N84" s="13"/>
      <c r="O84" s="45">
        <f t="shared" si="14"/>
        <v>0</v>
      </c>
      <c r="P84" s="45">
        <v>25700</v>
      </c>
      <c r="Q84" s="46">
        <f t="shared" si="15"/>
        <v>0</v>
      </c>
      <c r="R84" s="54" t="str">
        <f t="shared" si="16"/>
        <v/>
      </c>
      <c r="S84" s="55" t="str">
        <f t="shared" si="17"/>
        <v/>
      </c>
      <c r="T84" s="55" t="str">
        <f t="shared" si="18"/>
        <v/>
      </c>
      <c r="U84" s="56" t="str">
        <f t="shared" si="19"/>
        <v/>
      </c>
      <c r="V84" s="7"/>
      <c r="W84" s="8"/>
      <c r="X84" s="57" t="str">
        <f t="shared" si="20"/>
        <v/>
      </c>
      <c r="Y84" s="7"/>
      <c r="Z84" s="58" t="str">
        <f t="shared" si="21"/>
        <v/>
      </c>
      <c r="AA84" s="58">
        <f t="shared" si="22"/>
        <v>12</v>
      </c>
    </row>
    <row r="85" spans="1:27" s="100" customFormat="1" ht="39" customHeight="1">
      <c r="A85" s="3"/>
      <c r="B85" s="74">
        <v>78</v>
      </c>
      <c r="C85" s="60"/>
      <c r="D85" s="11"/>
      <c r="E85" s="10"/>
      <c r="F85" s="11"/>
      <c r="G85" s="11"/>
      <c r="H85" s="61"/>
      <c r="I85" s="11"/>
      <c r="J85" s="38" t="b">
        <f t="shared" si="23"/>
        <v>0</v>
      </c>
      <c r="K85" s="67"/>
      <c r="L85" s="42" t="str">
        <f t="shared" si="12"/>
        <v/>
      </c>
      <c r="M85" s="41" t="str">
        <f t="shared" si="13"/>
        <v/>
      </c>
      <c r="N85" s="13"/>
      <c r="O85" s="45">
        <f t="shared" si="14"/>
        <v>0</v>
      </c>
      <c r="P85" s="45">
        <v>25700</v>
      </c>
      <c r="Q85" s="46">
        <f t="shared" si="15"/>
        <v>0</v>
      </c>
      <c r="R85" s="54" t="str">
        <f t="shared" si="16"/>
        <v/>
      </c>
      <c r="S85" s="55" t="str">
        <f t="shared" si="17"/>
        <v/>
      </c>
      <c r="T85" s="55" t="str">
        <f t="shared" si="18"/>
        <v/>
      </c>
      <c r="U85" s="56" t="str">
        <f t="shared" si="19"/>
        <v/>
      </c>
      <c r="V85" s="7"/>
      <c r="W85" s="8"/>
      <c r="X85" s="57" t="str">
        <f t="shared" si="20"/>
        <v/>
      </c>
      <c r="Y85" s="7"/>
      <c r="Z85" s="58" t="str">
        <f t="shared" si="21"/>
        <v/>
      </c>
      <c r="AA85" s="58">
        <f t="shared" si="22"/>
        <v>12</v>
      </c>
    </row>
    <row r="86" spans="1:27" s="100" customFormat="1" ht="39" customHeight="1">
      <c r="A86" s="3"/>
      <c r="B86" s="74">
        <v>79</v>
      </c>
      <c r="C86" s="60"/>
      <c r="D86" s="11"/>
      <c r="E86" s="10"/>
      <c r="F86" s="11"/>
      <c r="G86" s="11"/>
      <c r="H86" s="61"/>
      <c r="I86" s="11"/>
      <c r="J86" s="38" t="b">
        <f t="shared" si="23"/>
        <v>0</v>
      </c>
      <c r="K86" s="67"/>
      <c r="L86" s="42" t="str">
        <f t="shared" si="12"/>
        <v/>
      </c>
      <c r="M86" s="41" t="str">
        <f t="shared" si="13"/>
        <v/>
      </c>
      <c r="N86" s="13"/>
      <c r="O86" s="45">
        <f t="shared" si="14"/>
        <v>0</v>
      </c>
      <c r="P86" s="45">
        <v>25700</v>
      </c>
      <c r="Q86" s="46">
        <f t="shared" si="15"/>
        <v>0</v>
      </c>
      <c r="R86" s="54" t="str">
        <f t="shared" si="16"/>
        <v/>
      </c>
      <c r="S86" s="55" t="str">
        <f t="shared" si="17"/>
        <v/>
      </c>
      <c r="T86" s="55" t="str">
        <f t="shared" si="18"/>
        <v/>
      </c>
      <c r="U86" s="56" t="str">
        <f t="shared" si="19"/>
        <v/>
      </c>
      <c r="V86" s="7"/>
      <c r="W86" s="8"/>
      <c r="X86" s="57" t="str">
        <f t="shared" si="20"/>
        <v/>
      </c>
      <c r="Y86" s="7"/>
      <c r="Z86" s="58" t="str">
        <f t="shared" si="21"/>
        <v/>
      </c>
      <c r="AA86" s="58">
        <f t="shared" si="22"/>
        <v>12</v>
      </c>
    </row>
    <row r="87" spans="1:27" s="100" customFormat="1" ht="39" customHeight="1">
      <c r="A87" s="3"/>
      <c r="B87" s="74">
        <v>80</v>
      </c>
      <c r="C87" s="60"/>
      <c r="D87" s="11"/>
      <c r="E87" s="10"/>
      <c r="F87" s="11"/>
      <c r="G87" s="11"/>
      <c r="H87" s="61"/>
      <c r="I87" s="11"/>
      <c r="J87" s="38" t="b">
        <f t="shared" si="23"/>
        <v>0</v>
      </c>
      <c r="K87" s="67"/>
      <c r="L87" s="42" t="str">
        <f t="shared" si="12"/>
        <v/>
      </c>
      <c r="M87" s="41" t="str">
        <f t="shared" si="13"/>
        <v/>
      </c>
      <c r="N87" s="13"/>
      <c r="O87" s="45">
        <f t="shared" si="14"/>
        <v>0</v>
      </c>
      <c r="P87" s="45">
        <v>25700</v>
      </c>
      <c r="Q87" s="46">
        <f t="shared" si="15"/>
        <v>0</v>
      </c>
      <c r="R87" s="54" t="str">
        <f t="shared" si="16"/>
        <v/>
      </c>
      <c r="S87" s="55" t="str">
        <f t="shared" si="17"/>
        <v/>
      </c>
      <c r="T87" s="55" t="str">
        <f t="shared" si="18"/>
        <v/>
      </c>
      <c r="U87" s="56" t="str">
        <f t="shared" si="19"/>
        <v/>
      </c>
      <c r="V87" s="7"/>
      <c r="W87" s="8"/>
      <c r="X87" s="57" t="str">
        <f t="shared" si="20"/>
        <v/>
      </c>
      <c r="Y87" s="7"/>
      <c r="Z87" s="58" t="str">
        <f t="shared" si="21"/>
        <v/>
      </c>
      <c r="AA87" s="58">
        <f t="shared" si="22"/>
        <v>12</v>
      </c>
    </row>
    <row r="88" spans="1:27" s="100" customFormat="1" ht="39" customHeight="1">
      <c r="A88" s="3"/>
      <c r="B88" s="74">
        <v>81</v>
      </c>
      <c r="C88" s="60"/>
      <c r="D88" s="11"/>
      <c r="E88" s="10"/>
      <c r="F88" s="11"/>
      <c r="G88" s="11"/>
      <c r="H88" s="61"/>
      <c r="I88" s="11"/>
      <c r="J88" s="38" t="b">
        <f t="shared" si="23"/>
        <v>0</v>
      </c>
      <c r="K88" s="67"/>
      <c r="L88" s="42" t="str">
        <f t="shared" si="12"/>
        <v/>
      </c>
      <c r="M88" s="41" t="str">
        <f t="shared" si="13"/>
        <v/>
      </c>
      <c r="N88" s="13"/>
      <c r="O88" s="45">
        <f t="shared" si="14"/>
        <v>0</v>
      </c>
      <c r="P88" s="45">
        <v>25700</v>
      </c>
      <c r="Q88" s="46">
        <f t="shared" si="15"/>
        <v>0</v>
      </c>
      <c r="R88" s="54" t="str">
        <f t="shared" si="16"/>
        <v/>
      </c>
      <c r="S88" s="55" t="str">
        <f t="shared" si="17"/>
        <v/>
      </c>
      <c r="T88" s="55" t="str">
        <f t="shared" si="18"/>
        <v/>
      </c>
      <c r="U88" s="56" t="str">
        <f t="shared" si="19"/>
        <v/>
      </c>
      <c r="V88" s="7"/>
      <c r="W88" s="8"/>
      <c r="X88" s="57" t="str">
        <f t="shared" si="20"/>
        <v/>
      </c>
      <c r="Y88" s="7"/>
      <c r="Z88" s="58" t="str">
        <f t="shared" si="21"/>
        <v/>
      </c>
      <c r="AA88" s="58">
        <f t="shared" si="22"/>
        <v>12</v>
      </c>
    </row>
    <row r="89" spans="1:27" s="100" customFormat="1" ht="39" customHeight="1">
      <c r="A89" s="3"/>
      <c r="B89" s="74">
        <v>82</v>
      </c>
      <c r="C89" s="60"/>
      <c r="D89" s="11"/>
      <c r="E89" s="10"/>
      <c r="F89" s="11"/>
      <c r="G89" s="11"/>
      <c r="H89" s="61"/>
      <c r="I89" s="11"/>
      <c r="J89" s="38" t="b">
        <f t="shared" si="23"/>
        <v>0</v>
      </c>
      <c r="K89" s="67"/>
      <c r="L89" s="42" t="str">
        <f t="shared" si="12"/>
        <v/>
      </c>
      <c r="M89" s="41" t="str">
        <f t="shared" si="13"/>
        <v/>
      </c>
      <c r="N89" s="13"/>
      <c r="O89" s="45">
        <f t="shared" si="14"/>
        <v>0</v>
      </c>
      <c r="P89" s="45">
        <v>25700</v>
      </c>
      <c r="Q89" s="46">
        <f t="shared" si="15"/>
        <v>0</v>
      </c>
      <c r="R89" s="54" t="str">
        <f t="shared" si="16"/>
        <v/>
      </c>
      <c r="S89" s="55" t="str">
        <f t="shared" si="17"/>
        <v/>
      </c>
      <c r="T89" s="55" t="str">
        <f t="shared" si="18"/>
        <v/>
      </c>
      <c r="U89" s="56" t="str">
        <f t="shared" si="19"/>
        <v/>
      </c>
      <c r="V89" s="7"/>
      <c r="W89" s="8"/>
      <c r="X89" s="57" t="str">
        <f t="shared" si="20"/>
        <v/>
      </c>
      <c r="Y89" s="7"/>
      <c r="Z89" s="58" t="str">
        <f t="shared" si="21"/>
        <v/>
      </c>
      <c r="AA89" s="58">
        <f t="shared" si="22"/>
        <v>12</v>
      </c>
    </row>
    <row r="90" spans="1:27" s="100" customFormat="1" ht="39" customHeight="1">
      <c r="A90" s="3"/>
      <c r="B90" s="74">
        <v>83</v>
      </c>
      <c r="C90" s="60"/>
      <c r="D90" s="11"/>
      <c r="E90" s="10"/>
      <c r="F90" s="11"/>
      <c r="G90" s="11"/>
      <c r="H90" s="61"/>
      <c r="I90" s="11"/>
      <c r="J90" s="38" t="b">
        <f t="shared" si="23"/>
        <v>0</v>
      </c>
      <c r="K90" s="67"/>
      <c r="L90" s="42" t="str">
        <f t="shared" si="12"/>
        <v/>
      </c>
      <c r="M90" s="41" t="str">
        <f t="shared" si="13"/>
        <v/>
      </c>
      <c r="N90" s="13"/>
      <c r="O90" s="45">
        <f t="shared" si="14"/>
        <v>0</v>
      </c>
      <c r="P90" s="45">
        <v>25700</v>
      </c>
      <c r="Q90" s="46">
        <f t="shared" si="15"/>
        <v>0</v>
      </c>
      <c r="R90" s="54" t="str">
        <f t="shared" si="16"/>
        <v/>
      </c>
      <c r="S90" s="55" t="str">
        <f t="shared" si="17"/>
        <v/>
      </c>
      <c r="T90" s="55" t="str">
        <f t="shared" si="18"/>
        <v/>
      </c>
      <c r="U90" s="56" t="str">
        <f t="shared" si="19"/>
        <v/>
      </c>
      <c r="V90" s="7"/>
      <c r="W90" s="8"/>
      <c r="X90" s="57" t="str">
        <f t="shared" si="20"/>
        <v/>
      </c>
      <c r="Y90" s="7"/>
      <c r="Z90" s="58" t="str">
        <f t="shared" si="21"/>
        <v/>
      </c>
      <c r="AA90" s="58">
        <f t="shared" si="22"/>
        <v>12</v>
      </c>
    </row>
    <row r="91" spans="1:27" s="100" customFormat="1" ht="39" customHeight="1">
      <c r="A91" s="3"/>
      <c r="B91" s="74">
        <v>84</v>
      </c>
      <c r="C91" s="60"/>
      <c r="D91" s="11"/>
      <c r="E91" s="10"/>
      <c r="F91" s="11"/>
      <c r="G91" s="11"/>
      <c r="H91" s="61"/>
      <c r="I91" s="11"/>
      <c r="J91" s="38" t="b">
        <f t="shared" si="23"/>
        <v>0</v>
      </c>
      <c r="K91" s="67"/>
      <c r="L91" s="42" t="str">
        <f t="shared" si="12"/>
        <v/>
      </c>
      <c r="M91" s="41" t="str">
        <f t="shared" si="13"/>
        <v/>
      </c>
      <c r="N91" s="13"/>
      <c r="O91" s="45">
        <f t="shared" si="14"/>
        <v>0</v>
      </c>
      <c r="P91" s="45">
        <v>25700</v>
      </c>
      <c r="Q91" s="46">
        <f t="shared" si="15"/>
        <v>0</v>
      </c>
      <c r="R91" s="54" t="str">
        <f t="shared" si="16"/>
        <v/>
      </c>
      <c r="S91" s="55" t="str">
        <f t="shared" si="17"/>
        <v/>
      </c>
      <c r="T91" s="55" t="str">
        <f t="shared" si="18"/>
        <v/>
      </c>
      <c r="U91" s="56" t="str">
        <f t="shared" si="19"/>
        <v/>
      </c>
      <c r="V91" s="7"/>
      <c r="W91" s="8"/>
      <c r="X91" s="57" t="str">
        <f t="shared" si="20"/>
        <v/>
      </c>
      <c r="Y91" s="7"/>
      <c r="Z91" s="58" t="str">
        <f t="shared" si="21"/>
        <v/>
      </c>
      <c r="AA91" s="58">
        <f t="shared" si="22"/>
        <v>12</v>
      </c>
    </row>
    <row r="92" spans="1:27" s="100" customFormat="1" ht="39" customHeight="1">
      <c r="A92" s="3"/>
      <c r="B92" s="74">
        <v>85</v>
      </c>
      <c r="C92" s="60"/>
      <c r="D92" s="11"/>
      <c r="E92" s="10"/>
      <c r="F92" s="11"/>
      <c r="G92" s="11"/>
      <c r="H92" s="61"/>
      <c r="I92" s="11"/>
      <c r="J92" s="38" t="b">
        <f t="shared" si="23"/>
        <v>0</v>
      </c>
      <c r="K92" s="67"/>
      <c r="L92" s="42" t="str">
        <f t="shared" si="12"/>
        <v/>
      </c>
      <c r="M92" s="41" t="str">
        <f t="shared" si="13"/>
        <v/>
      </c>
      <c r="N92" s="13"/>
      <c r="O92" s="45">
        <f t="shared" si="14"/>
        <v>0</v>
      </c>
      <c r="P92" s="45">
        <v>25700</v>
      </c>
      <c r="Q92" s="46">
        <f t="shared" si="15"/>
        <v>0</v>
      </c>
      <c r="R92" s="54" t="str">
        <f t="shared" si="16"/>
        <v/>
      </c>
      <c r="S92" s="55" t="str">
        <f t="shared" si="17"/>
        <v/>
      </c>
      <c r="T92" s="55" t="str">
        <f t="shared" si="18"/>
        <v/>
      </c>
      <c r="U92" s="56" t="str">
        <f t="shared" si="19"/>
        <v/>
      </c>
      <c r="V92" s="7"/>
      <c r="W92" s="8"/>
      <c r="X92" s="57" t="str">
        <f t="shared" si="20"/>
        <v/>
      </c>
      <c r="Y92" s="7"/>
      <c r="Z92" s="58" t="str">
        <f t="shared" si="21"/>
        <v/>
      </c>
      <c r="AA92" s="58">
        <f t="shared" si="22"/>
        <v>12</v>
      </c>
    </row>
    <row r="93" spans="1:27" s="100" customFormat="1" ht="39" customHeight="1">
      <c r="A93" s="3"/>
      <c r="B93" s="74">
        <v>86</v>
      </c>
      <c r="C93" s="60"/>
      <c r="D93" s="11"/>
      <c r="E93" s="10"/>
      <c r="F93" s="11"/>
      <c r="G93" s="11"/>
      <c r="H93" s="61"/>
      <c r="I93" s="11"/>
      <c r="J93" s="38" t="b">
        <f t="shared" si="23"/>
        <v>0</v>
      </c>
      <c r="K93" s="67"/>
      <c r="L93" s="42" t="str">
        <f t="shared" si="12"/>
        <v/>
      </c>
      <c r="M93" s="41" t="str">
        <f t="shared" si="13"/>
        <v/>
      </c>
      <c r="N93" s="13"/>
      <c r="O93" s="45">
        <f t="shared" si="14"/>
        <v>0</v>
      </c>
      <c r="P93" s="45">
        <v>25700</v>
      </c>
      <c r="Q93" s="46">
        <f t="shared" si="15"/>
        <v>0</v>
      </c>
      <c r="R93" s="54" t="str">
        <f t="shared" si="16"/>
        <v/>
      </c>
      <c r="S93" s="55" t="str">
        <f t="shared" si="17"/>
        <v/>
      </c>
      <c r="T93" s="55" t="str">
        <f t="shared" si="18"/>
        <v/>
      </c>
      <c r="U93" s="56" t="str">
        <f t="shared" si="19"/>
        <v/>
      </c>
      <c r="V93" s="7"/>
      <c r="W93" s="8"/>
      <c r="X93" s="57" t="str">
        <f t="shared" si="20"/>
        <v/>
      </c>
      <c r="Y93" s="7"/>
      <c r="Z93" s="58" t="str">
        <f t="shared" si="21"/>
        <v/>
      </c>
      <c r="AA93" s="58">
        <f t="shared" si="22"/>
        <v>12</v>
      </c>
    </row>
    <row r="94" spans="1:27" s="100" customFormat="1" ht="39" customHeight="1">
      <c r="A94" s="3"/>
      <c r="B94" s="74">
        <v>87</v>
      </c>
      <c r="C94" s="60"/>
      <c r="D94" s="11"/>
      <c r="E94" s="10"/>
      <c r="F94" s="11"/>
      <c r="G94" s="11"/>
      <c r="H94" s="61"/>
      <c r="I94" s="11"/>
      <c r="J94" s="38" t="b">
        <f t="shared" si="23"/>
        <v>0</v>
      </c>
      <c r="K94" s="67"/>
      <c r="L94" s="42" t="str">
        <f t="shared" si="12"/>
        <v/>
      </c>
      <c r="M94" s="41" t="str">
        <f t="shared" si="13"/>
        <v/>
      </c>
      <c r="N94" s="13"/>
      <c r="O94" s="45">
        <f t="shared" si="14"/>
        <v>0</v>
      </c>
      <c r="P94" s="45">
        <v>25700</v>
      </c>
      <c r="Q94" s="46">
        <f t="shared" si="15"/>
        <v>0</v>
      </c>
      <c r="R94" s="54" t="str">
        <f t="shared" si="16"/>
        <v/>
      </c>
      <c r="S94" s="55" t="str">
        <f t="shared" si="17"/>
        <v/>
      </c>
      <c r="T94" s="55" t="str">
        <f t="shared" si="18"/>
        <v/>
      </c>
      <c r="U94" s="56" t="str">
        <f t="shared" si="19"/>
        <v/>
      </c>
      <c r="V94" s="7"/>
      <c r="W94" s="8"/>
      <c r="X94" s="57" t="str">
        <f t="shared" si="20"/>
        <v/>
      </c>
      <c r="Y94" s="7"/>
      <c r="Z94" s="58" t="str">
        <f t="shared" si="21"/>
        <v/>
      </c>
      <c r="AA94" s="58">
        <f t="shared" si="22"/>
        <v>12</v>
      </c>
    </row>
    <row r="95" spans="1:27" s="100" customFormat="1" ht="39" customHeight="1">
      <c r="A95" s="3"/>
      <c r="B95" s="74">
        <v>88</v>
      </c>
      <c r="C95" s="60"/>
      <c r="D95" s="11"/>
      <c r="E95" s="10"/>
      <c r="F95" s="11"/>
      <c r="G95" s="11"/>
      <c r="H95" s="61"/>
      <c r="I95" s="11"/>
      <c r="J95" s="38" t="b">
        <f t="shared" si="23"/>
        <v>0</v>
      </c>
      <c r="K95" s="67"/>
      <c r="L95" s="42" t="str">
        <f t="shared" si="12"/>
        <v/>
      </c>
      <c r="M95" s="41" t="str">
        <f t="shared" si="13"/>
        <v/>
      </c>
      <c r="N95" s="13"/>
      <c r="O95" s="45">
        <f t="shared" si="14"/>
        <v>0</v>
      </c>
      <c r="P95" s="45">
        <v>25700</v>
      </c>
      <c r="Q95" s="46">
        <f t="shared" si="15"/>
        <v>0</v>
      </c>
      <c r="R95" s="54" t="str">
        <f t="shared" si="16"/>
        <v/>
      </c>
      <c r="S95" s="55" t="str">
        <f t="shared" si="17"/>
        <v/>
      </c>
      <c r="T95" s="55" t="str">
        <f t="shared" si="18"/>
        <v/>
      </c>
      <c r="U95" s="56" t="str">
        <f t="shared" si="19"/>
        <v/>
      </c>
      <c r="V95" s="7"/>
      <c r="W95" s="8"/>
      <c r="X95" s="57" t="str">
        <f t="shared" si="20"/>
        <v/>
      </c>
      <c r="Y95" s="7"/>
      <c r="Z95" s="58" t="str">
        <f t="shared" si="21"/>
        <v/>
      </c>
      <c r="AA95" s="58">
        <f t="shared" si="22"/>
        <v>12</v>
      </c>
    </row>
    <row r="96" spans="1:27" s="100" customFormat="1" ht="39" customHeight="1">
      <c r="A96" s="3"/>
      <c r="B96" s="74">
        <v>89</v>
      </c>
      <c r="C96" s="60"/>
      <c r="D96" s="11"/>
      <c r="E96" s="10"/>
      <c r="F96" s="11"/>
      <c r="G96" s="11"/>
      <c r="H96" s="61"/>
      <c r="I96" s="11"/>
      <c r="J96" s="38" t="b">
        <f t="shared" si="23"/>
        <v>0</v>
      </c>
      <c r="K96" s="67"/>
      <c r="L96" s="42" t="str">
        <f t="shared" si="12"/>
        <v/>
      </c>
      <c r="M96" s="41" t="str">
        <f t="shared" si="13"/>
        <v/>
      </c>
      <c r="N96" s="13"/>
      <c r="O96" s="45">
        <f t="shared" si="14"/>
        <v>0</v>
      </c>
      <c r="P96" s="45">
        <v>25700</v>
      </c>
      <c r="Q96" s="46">
        <f t="shared" si="15"/>
        <v>0</v>
      </c>
      <c r="R96" s="54" t="str">
        <f t="shared" si="16"/>
        <v/>
      </c>
      <c r="S96" s="55" t="str">
        <f t="shared" si="17"/>
        <v/>
      </c>
      <c r="T96" s="55" t="str">
        <f t="shared" si="18"/>
        <v/>
      </c>
      <c r="U96" s="56" t="str">
        <f t="shared" si="19"/>
        <v/>
      </c>
      <c r="V96" s="7"/>
      <c r="W96" s="8"/>
      <c r="X96" s="57" t="str">
        <f t="shared" si="20"/>
        <v/>
      </c>
      <c r="Y96" s="7"/>
      <c r="Z96" s="58" t="str">
        <f t="shared" si="21"/>
        <v/>
      </c>
      <c r="AA96" s="58">
        <f t="shared" si="22"/>
        <v>12</v>
      </c>
    </row>
    <row r="97" spans="1:27" s="100" customFormat="1" ht="39" customHeight="1">
      <c r="A97" s="3"/>
      <c r="B97" s="74">
        <v>90</v>
      </c>
      <c r="C97" s="60"/>
      <c r="D97" s="11"/>
      <c r="E97" s="10"/>
      <c r="F97" s="11"/>
      <c r="G97" s="11"/>
      <c r="H97" s="61"/>
      <c r="I97" s="11"/>
      <c r="J97" s="38" t="b">
        <f t="shared" si="23"/>
        <v>0</v>
      </c>
      <c r="K97" s="67"/>
      <c r="L97" s="42" t="str">
        <f t="shared" si="12"/>
        <v/>
      </c>
      <c r="M97" s="41" t="str">
        <f t="shared" si="13"/>
        <v/>
      </c>
      <c r="N97" s="13"/>
      <c r="O97" s="45">
        <f t="shared" si="14"/>
        <v>0</v>
      </c>
      <c r="P97" s="45">
        <v>25700</v>
      </c>
      <c r="Q97" s="46">
        <f t="shared" si="15"/>
        <v>0</v>
      </c>
      <c r="R97" s="54" t="str">
        <f t="shared" si="16"/>
        <v/>
      </c>
      <c r="S97" s="55" t="str">
        <f t="shared" si="17"/>
        <v/>
      </c>
      <c r="T97" s="55" t="str">
        <f t="shared" si="18"/>
        <v/>
      </c>
      <c r="U97" s="56" t="str">
        <f t="shared" si="19"/>
        <v/>
      </c>
      <c r="V97" s="7"/>
      <c r="W97" s="8"/>
      <c r="X97" s="57" t="str">
        <f t="shared" si="20"/>
        <v/>
      </c>
      <c r="Y97" s="7"/>
      <c r="Z97" s="58" t="str">
        <f t="shared" si="21"/>
        <v/>
      </c>
      <c r="AA97" s="58">
        <f t="shared" si="22"/>
        <v>12</v>
      </c>
    </row>
    <row r="98" spans="1:27" s="100" customFormat="1" ht="39" customHeight="1">
      <c r="A98" s="3"/>
      <c r="B98" s="74">
        <v>91</v>
      </c>
      <c r="C98" s="60"/>
      <c r="D98" s="11"/>
      <c r="E98" s="10"/>
      <c r="F98" s="11"/>
      <c r="G98" s="11"/>
      <c r="H98" s="61"/>
      <c r="I98" s="11"/>
      <c r="J98" s="38" t="b">
        <f t="shared" si="23"/>
        <v>0</v>
      </c>
      <c r="K98" s="67"/>
      <c r="L98" s="42" t="str">
        <f t="shared" si="12"/>
        <v/>
      </c>
      <c r="M98" s="41" t="str">
        <f t="shared" si="13"/>
        <v/>
      </c>
      <c r="N98" s="13"/>
      <c r="O98" s="45">
        <f t="shared" si="14"/>
        <v>0</v>
      </c>
      <c r="P98" s="45">
        <v>25700</v>
      </c>
      <c r="Q98" s="46">
        <f t="shared" si="15"/>
        <v>0</v>
      </c>
      <c r="R98" s="54" t="str">
        <f t="shared" si="16"/>
        <v/>
      </c>
      <c r="S98" s="55" t="str">
        <f t="shared" si="17"/>
        <v/>
      </c>
      <c r="T98" s="55" t="str">
        <f t="shared" si="18"/>
        <v/>
      </c>
      <c r="U98" s="56" t="str">
        <f t="shared" si="19"/>
        <v/>
      </c>
      <c r="V98" s="7"/>
      <c r="W98" s="8"/>
      <c r="X98" s="57" t="str">
        <f t="shared" si="20"/>
        <v/>
      </c>
      <c r="Y98" s="7"/>
      <c r="Z98" s="58" t="str">
        <f t="shared" si="21"/>
        <v/>
      </c>
      <c r="AA98" s="58">
        <f t="shared" si="22"/>
        <v>12</v>
      </c>
    </row>
    <row r="99" spans="1:27" s="100" customFormat="1" ht="39" customHeight="1">
      <c r="A99" s="3"/>
      <c r="B99" s="74">
        <v>92</v>
      </c>
      <c r="C99" s="60"/>
      <c r="D99" s="11"/>
      <c r="E99" s="10"/>
      <c r="F99" s="11"/>
      <c r="G99" s="11"/>
      <c r="H99" s="61"/>
      <c r="I99" s="11"/>
      <c r="J99" s="38" t="b">
        <f t="shared" si="23"/>
        <v>0</v>
      </c>
      <c r="K99" s="67"/>
      <c r="L99" s="42" t="str">
        <f t="shared" si="12"/>
        <v/>
      </c>
      <c r="M99" s="41" t="str">
        <f t="shared" si="13"/>
        <v/>
      </c>
      <c r="N99" s="13"/>
      <c r="O99" s="45">
        <f t="shared" si="14"/>
        <v>0</v>
      </c>
      <c r="P99" s="45">
        <v>25700</v>
      </c>
      <c r="Q99" s="46">
        <f t="shared" si="15"/>
        <v>0</v>
      </c>
      <c r="R99" s="54" t="str">
        <f t="shared" si="16"/>
        <v/>
      </c>
      <c r="S99" s="55" t="str">
        <f t="shared" si="17"/>
        <v/>
      </c>
      <c r="T99" s="55" t="str">
        <f t="shared" si="18"/>
        <v/>
      </c>
      <c r="U99" s="56" t="str">
        <f t="shared" si="19"/>
        <v/>
      </c>
      <c r="V99" s="7"/>
      <c r="W99" s="8"/>
      <c r="X99" s="57" t="str">
        <f t="shared" si="20"/>
        <v/>
      </c>
      <c r="Y99" s="7"/>
      <c r="Z99" s="58" t="str">
        <f t="shared" si="21"/>
        <v/>
      </c>
      <c r="AA99" s="58">
        <f t="shared" si="22"/>
        <v>12</v>
      </c>
    </row>
    <row r="100" spans="1:27" s="100" customFormat="1" ht="39" customHeight="1">
      <c r="A100" s="3"/>
      <c r="B100" s="74">
        <v>93</v>
      </c>
      <c r="C100" s="60"/>
      <c r="D100" s="11"/>
      <c r="E100" s="10"/>
      <c r="F100" s="11"/>
      <c r="G100" s="11"/>
      <c r="H100" s="61"/>
      <c r="I100" s="11"/>
      <c r="J100" s="38" t="b">
        <f t="shared" si="23"/>
        <v>0</v>
      </c>
      <c r="K100" s="67"/>
      <c r="L100" s="42" t="str">
        <f t="shared" si="12"/>
        <v/>
      </c>
      <c r="M100" s="41" t="str">
        <f t="shared" si="13"/>
        <v/>
      </c>
      <c r="N100" s="13"/>
      <c r="O100" s="45">
        <f t="shared" si="14"/>
        <v>0</v>
      </c>
      <c r="P100" s="45">
        <v>25700</v>
      </c>
      <c r="Q100" s="46">
        <f t="shared" si="15"/>
        <v>0</v>
      </c>
      <c r="R100" s="54" t="str">
        <f t="shared" si="16"/>
        <v/>
      </c>
      <c r="S100" s="55" t="str">
        <f t="shared" si="17"/>
        <v/>
      </c>
      <c r="T100" s="55" t="str">
        <f t="shared" si="18"/>
        <v/>
      </c>
      <c r="U100" s="56" t="str">
        <f t="shared" si="19"/>
        <v/>
      </c>
      <c r="V100" s="7"/>
      <c r="W100" s="8"/>
      <c r="X100" s="57" t="str">
        <f t="shared" si="20"/>
        <v/>
      </c>
      <c r="Y100" s="7"/>
      <c r="Z100" s="58" t="str">
        <f t="shared" si="21"/>
        <v/>
      </c>
      <c r="AA100" s="58">
        <f t="shared" si="22"/>
        <v>12</v>
      </c>
    </row>
    <row r="101" spans="1:27" s="100" customFormat="1" ht="39" customHeight="1">
      <c r="A101" s="3"/>
      <c r="B101" s="74">
        <v>94</v>
      </c>
      <c r="C101" s="60"/>
      <c r="D101" s="11"/>
      <c r="E101" s="10"/>
      <c r="F101" s="11"/>
      <c r="G101" s="11"/>
      <c r="H101" s="61"/>
      <c r="I101" s="11"/>
      <c r="J101" s="38" t="b">
        <f t="shared" si="23"/>
        <v>0</v>
      </c>
      <c r="K101" s="67"/>
      <c r="L101" s="42" t="str">
        <f t="shared" si="12"/>
        <v/>
      </c>
      <c r="M101" s="41" t="str">
        <f t="shared" si="13"/>
        <v/>
      </c>
      <c r="N101" s="13"/>
      <c r="O101" s="45">
        <f t="shared" si="14"/>
        <v>0</v>
      </c>
      <c r="P101" s="45">
        <v>25700</v>
      </c>
      <c r="Q101" s="46">
        <f t="shared" si="15"/>
        <v>0</v>
      </c>
      <c r="R101" s="54" t="str">
        <f t="shared" si="16"/>
        <v/>
      </c>
      <c r="S101" s="55" t="str">
        <f t="shared" si="17"/>
        <v/>
      </c>
      <c r="T101" s="55" t="str">
        <f t="shared" si="18"/>
        <v/>
      </c>
      <c r="U101" s="56" t="str">
        <f t="shared" si="19"/>
        <v/>
      </c>
      <c r="V101" s="7"/>
      <c r="W101" s="8"/>
      <c r="X101" s="57" t="str">
        <f t="shared" si="20"/>
        <v/>
      </c>
      <c r="Y101" s="7"/>
      <c r="Z101" s="58" t="str">
        <f t="shared" si="21"/>
        <v/>
      </c>
      <c r="AA101" s="58">
        <f t="shared" si="22"/>
        <v>12</v>
      </c>
    </row>
    <row r="102" spans="1:27" s="100" customFormat="1" ht="39" customHeight="1">
      <c r="A102" s="3"/>
      <c r="B102" s="74">
        <v>95</v>
      </c>
      <c r="C102" s="60"/>
      <c r="D102" s="11"/>
      <c r="E102" s="10"/>
      <c r="F102" s="11"/>
      <c r="G102" s="11"/>
      <c r="H102" s="61"/>
      <c r="I102" s="11"/>
      <c r="J102" s="38" t="b">
        <f t="shared" si="23"/>
        <v>0</v>
      </c>
      <c r="K102" s="67"/>
      <c r="L102" s="42" t="str">
        <f t="shared" si="12"/>
        <v/>
      </c>
      <c r="M102" s="41" t="str">
        <f t="shared" si="13"/>
        <v/>
      </c>
      <c r="N102" s="13"/>
      <c r="O102" s="45">
        <f t="shared" si="14"/>
        <v>0</v>
      </c>
      <c r="P102" s="45">
        <v>25700</v>
      </c>
      <c r="Q102" s="46">
        <f t="shared" si="15"/>
        <v>0</v>
      </c>
      <c r="R102" s="54" t="str">
        <f t="shared" si="16"/>
        <v/>
      </c>
      <c r="S102" s="55" t="str">
        <f t="shared" si="17"/>
        <v/>
      </c>
      <c r="T102" s="55" t="str">
        <f t="shared" si="18"/>
        <v/>
      </c>
      <c r="U102" s="56" t="str">
        <f t="shared" si="19"/>
        <v/>
      </c>
      <c r="V102" s="7"/>
      <c r="W102" s="8"/>
      <c r="X102" s="57" t="str">
        <f t="shared" si="20"/>
        <v/>
      </c>
      <c r="Y102" s="7"/>
      <c r="Z102" s="58" t="str">
        <f t="shared" si="21"/>
        <v/>
      </c>
      <c r="AA102" s="58">
        <f t="shared" si="22"/>
        <v>12</v>
      </c>
    </row>
    <row r="103" spans="1:27" s="100" customFormat="1" ht="39" customHeight="1">
      <c r="A103" s="3"/>
      <c r="B103" s="74">
        <v>96</v>
      </c>
      <c r="C103" s="60"/>
      <c r="D103" s="11"/>
      <c r="E103" s="10"/>
      <c r="F103" s="11"/>
      <c r="G103" s="11"/>
      <c r="H103" s="61"/>
      <c r="I103" s="11"/>
      <c r="J103" s="38" t="b">
        <f t="shared" si="23"/>
        <v>0</v>
      </c>
      <c r="K103" s="67"/>
      <c r="L103" s="42" t="str">
        <f t="shared" si="12"/>
        <v/>
      </c>
      <c r="M103" s="41" t="str">
        <f t="shared" si="13"/>
        <v/>
      </c>
      <c r="N103" s="13"/>
      <c r="O103" s="45">
        <f t="shared" si="14"/>
        <v>0</v>
      </c>
      <c r="P103" s="45">
        <v>25700</v>
      </c>
      <c r="Q103" s="46">
        <f t="shared" si="15"/>
        <v>0</v>
      </c>
      <c r="R103" s="54" t="str">
        <f t="shared" si="16"/>
        <v/>
      </c>
      <c r="S103" s="55" t="str">
        <f t="shared" si="17"/>
        <v/>
      </c>
      <c r="T103" s="55" t="str">
        <f t="shared" si="18"/>
        <v/>
      </c>
      <c r="U103" s="56" t="str">
        <f t="shared" si="19"/>
        <v/>
      </c>
      <c r="V103" s="7"/>
      <c r="W103" s="8"/>
      <c r="X103" s="57" t="str">
        <f t="shared" si="20"/>
        <v/>
      </c>
      <c r="Y103" s="7"/>
      <c r="Z103" s="58" t="str">
        <f t="shared" si="21"/>
        <v/>
      </c>
      <c r="AA103" s="58">
        <f t="shared" si="22"/>
        <v>12</v>
      </c>
    </row>
    <row r="104" spans="1:27" s="100" customFormat="1" ht="39" customHeight="1">
      <c r="A104" s="3"/>
      <c r="B104" s="74">
        <v>97</v>
      </c>
      <c r="C104" s="60"/>
      <c r="D104" s="11"/>
      <c r="E104" s="10"/>
      <c r="F104" s="11"/>
      <c r="G104" s="11"/>
      <c r="H104" s="61"/>
      <c r="I104" s="11"/>
      <c r="J104" s="38" t="b">
        <f t="shared" si="23"/>
        <v>0</v>
      </c>
      <c r="K104" s="67"/>
      <c r="L104" s="42" t="str">
        <f t="shared" si="12"/>
        <v/>
      </c>
      <c r="M104" s="41" t="str">
        <f t="shared" si="13"/>
        <v/>
      </c>
      <c r="N104" s="13"/>
      <c r="O104" s="45">
        <f t="shared" si="14"/>
        <v>0</v>
      </c>
      <c r="P104" s="45">
        <v>25700</v>
      </c>
      <c r="Q104" s="46">
        <f t="shared" si="15"/>
        <v>0</v>
      </c>
      <c r="R104" s="54" t="str">
        <f t="shared" si="16"/>
        <v/>
      </c>
      <c r="S104" s="55" t="str">
        <f t="shared" si="17"/>
        <v/>
      </c>
      <c r="T104" s="55" t="str">
        <f t="shared" si="18"/>
        <v/>
      </c>
      <c r="U104" s="56" t="str">
        <f t="shared" si="19"/>
        <v/>
      </c>
      <c r="V104" s="7"/>
      <c r="W104" s="8"/>
      <c r="X104" s="57" t="str">
        <f t="shared" si="20"/>
        <v/>
      </c>
      <c r="Y104" s="7"/>
      <c r="Z104" s="58" t="str">
        <f t="shared" si="21"/>
        <v/>
      </c>
      <c r="AA104" s="58">
        <f t="shared" si="22"/>
        <v>12</v>
      </c>
    </row>
    <row r="105" spans="1:27" s="100" customFormat="1" ht="39" customHeight="1">
      <c r="A105" s="3"/>
      <c r="B105" s="74">
        <v>98</v>
      </c>
      <c r="C105" s="60"/>
      <c r="D105" s="11"/>
      <c r="E105" s="10"/>
      <c r="F105" s="11"/>
      <c r="G105" s="11"/>
      <c r="H105" s="61"/>
      <c r="I105" s="11"/>
      <c r="J105" s="38" t="b">
        <f t="shared" si="23"/>
        <v>0</v>
      </c>
      <c r="K105" s="67"/>
      <c r="L105" s="42" t="str">
        <f t="shared" si="12"/>
        <v/>
      </c>
      <c r="M105" s="41" t="str">
        <f t="shared" si="13"/>
        <v/>
      </c>
      <c r="N105" s="13"/>
      <c r="O105" s="45">
        <f t="shared" si="14"/>
        <v>0</v>
      </c>
      <c r="P105" s="45">
        <v>25700</v>
      </c>
      <c r="Q105" s="46">
        <f t="shared" si="15"/>
        <v>0</v>
      </c>
      <c r="R105" s="54" t="str">
        <f t="shared" si="16"/>
        <v/>
      </c>
      <c r="S105" s="55" t="str">
        <f t="shared" si="17"/>
        <v/>
      </c>
      <c r="T105" s="55" t="str">
        <f t="shared" si="18"/>
        <v/>
      </c>
      <c r="U105" s="56" t="str">
        <f t="shared" si="19"/>
        <v/>
      </c>
      <c r="V105" s="7"/>
      <c r="W105" s="8"/>
      <c r="X105" s="57" t="str">
        <f t="shared" si="20"/>
        <v/>
      </c>
      <c r="Y105" s="7"/>
      <c r="Z105" s="58" t="str">
        <f t="shared" si="21"/>
        <v/>
      </c>
      <c r="AA105" s="58">
        <f t="shared" si="22"/>
        <v>12</v>
      </c>
    </row>
    <row r="106" spans="1:27" s="100" customFormat="1" ht="39" customHeight="1">
      <c r="A106" s="3"/>
      <c r="B106" s="74">
        <v>99</v>
      </c>
      <c r="C106" s="60"/>
      <c r="D106" s="11"/>
      <c r="E106" s="10"/>
      <c r="F106" s="11"/>
      <c r="G106" s="11"/>
      <c r="H106" s="61"/>
      <c r="I106" s="11"/>
      <c r="J106" s="38" t="b">
        <f t="shared" si="23"/>
        <v>0</v>
      </c>
      <c r="K106" s="67"/>
      <c r="L106" s="42" t="str">
        <f t="shared" si="12"/>
        <v/>
      </c>
      <c r="M106" s="41" t="str">
        <f t="shared" si="13"/>
        <v/>
      </c>
      <c r="N106" s="13"/>
      <c r="O106" s="45">
        <f t="shared" si="14"/>
        <v>0</v>
      </c>
      <c r="P106" s="45">
        <v>25700</v>
      </c>
      <c r="Q106" s="46">
        <f t="shared" si="15"/>
        <v>0</v>
      </c>
      <c r="R106" s="54" t="str">
        <f t="shared" si="16"/>
        <v/>
      </c>
      <c r="S106" s="55" t="str">
        <f t="shared" si="17"/>
        <v/>
      </c>
      <c r="T106" s="55" t="str">
        <f t="shared" si="18"/>
        <v/>
      </c>
      <c r="U106" s="56" t="str">
        <f t="shared" si="19"/>
        <v/>
      </c>
      <c r="V106" s="7"/>
      <c r="W106" s="8"/>
      <c r="X106" s="57" t="str">
        <f t="shared" si="20"/>
        <v/>
      </c>
      <c r="Y106" s="7"/>
      <c r="Z106" s="58" t="str">
        <f t="shared" si="21"/>
        <v/>
      </c>
      <c r="AA106" s="58">
        <f t="shared" si="22"/>
        <v>12</v>
      </c>
    </row>
    <row r="107" spans="1:27" s="100" customFormat="1" ht="39" customHeight="1">
      <c r="A107" s="3"/>
      <c r="B107" s="74">
        <v>100</v>
      </c>
      <c r="C107" s="60"/>
      <c r="D107" s="11"/>
      <c r="E107" s="10"/>
      <c r="F107" s="11"/>
      <c r="G107" s="11"/>
      <c r="H107" s="61"/>
      <c r="I107" s="11"/>
      <c r="J107" s="38" t="b">
        <f t="shared" si="23"/>
        <v>0</v>
      </c>
      <c r="K107" s="67"/>
      <c r="L107" s="42" t="str">
        <f t="shared" si="12"/>
        <v/>
      </c>
      <c r="M107" s="41" t="str">
        <f t="shared" si="13"/>
        <v/>
      </c>
      <c r="N107" s="13"/>
      <c r="O107" s="45">
        <f t="shared" si="14"/>
        <v>0</v>
      </c>
      <c r="P107" s="45">
        <v>25700</v>
      </c>
      <c r="Q107" s="46">
        <f t="shared" si="15"/>
        <v>0</v>
      </c>
      <c r="R107" s="54" t="str">
        <f t="shared" si="16"/>
        <v/>
      </c>
      <c r="S107" s="55" t="str">
        <f t="shared" si="17"/>
        <v/>
      </c>
      <c r="T107" s="55" t="str">
        <f t="shared" si="18"/>
        <v/>
      </c>
      <c r="U107" s="56" t="str">
        <f t="shared" si="19"/>
        <v/>
      </c>
      <c r="V107" s="7"/>
      <c r="W107" s="8"/>
      <c r="X107" s="57" t="str">
        <f t="shared" si="20"/>
        <v/>
      </c>
      <c r="Y107" s="7"/>
      <c r="Z107" s="58" t="str">
        <f t="shared" si="21"/>
        <v/>
      </c>
      <c r="AA107" s="58">
        <f t="shared" si="22"/>
        <v>12</v>
      </c>
    </row>
    <row r="108" spans="1:27" s="100" customFormat="1" ht="39" customHeight="1">
      <c r="A108" s="3"/>
      <c r="B108" s="74">
        <v>101</v>
      </c>
      <c r="C108" s="60"/>
      <c r="D108" s="11"/>
      <c r="E108" s="10"/>
      <c r="F108" s="11"/>
      <c r="G108" s="11"/>
      <c r="H108" s="61"/>
      <c r="I108" s="11"/>
      <c r="J108" s="38" t="b">
        <f t="shared" si="23"/>
        <v>0</v>
      </c>
      <c r="K108" s="67"/>
      <c r="L108" s="42" t="str">
        <f t="shared" si="12"/>
        <v/>
      </c>
      <c r="M108" s="41" t="str">
        <f t="shared" si="13"/>
        <v/>
      </c>
      <c r="N108" s="13"/>
      <c r="O108" s="45">
        <f t="shared" si="14"/>
        <v>0</v>
      </c>
      <c r="P108" s="45">
        <v>25700</v>
      </c>
      <c r="Q108" s="46">
        <f t="shared" si="15"/>
        <v>0</v>
      </c>
      <c r="R108" s="54" t="str">
        <f t="shared" si="16"/>
        <v/>
      </c>
      <c r="S108" s="55" t="str">
        <f t="shared" si="17"/>
        <v/>
      </c>
      <c r="T108" s="55" t="str">
        <f t="shared" si="18"/>
        <v/>
      </c>
      <c r="U108" s="56" t="str">
        <f t="shared" si="19"/>
        <v/>
      </c>
      <c r="V108" s="7"/>
      <c r="W108" s="8"/>
      <c r="X108" s="57" t="str">
        <f t="shared" si="20"/>
        <v/>
      </c>
      <c r="Y108" s="7"/>
      <c r="Z108" s="58" t="str">
        <f t="shared" si="21"/>
        <v/>
      </c>
      <c r="AA108" s="58">
        <f t="shared" si="22"/>
        <v>12</v>
      </c>
    </row>
    <row r="109" spans="1:27" s="100" customFormat="1" ht="39" customHeight="1">
      <c r="A109" s="3"/>
      <c r="B109" s="74">
        <v>102</v>
      </c>
      <c r="C109" s="60"/>
      <c r="D109" s="11"/>
      <c r="E109" s="10"/>
      <c r="F109" s="11"/>
      <c r="G109" s="11"/>
      <c r="H109" s="61"/>
      <c r="I109" s="11"/>
      <c r="J109" s="38" t="b">
        <f t="shared" si="23"/>
        <v>0</v>
      </c>
      <c r="K109" s="67"/>
      <c r="L109" s="42" t="str">
        <f t="shared" si="12"/>
        <v/>
      </c>
      <c r="M109" s="41" t="str">
        <f t="shared" si="13"/>
        <v/>
      </c>
      <c r="N109" s="13"/>
      <c r="O109" s="45">
        <f t="shared" si="14"/>
        <v>0</v>
      </c>
      <c r="P109" s="45">
        <v>25700</v>
      </c>
      <c r="Q109" s="46">
        <f t="shared" si="15"/>
        <v>0</v>
      </c>
      <c r="R109" s="54" t="str">
        <f t="shared" si="16"/>
        <v/>
      </c>
      <c r="S109" s="55" t="str">
        <f t="shared" si="17"/>
        <v/>
      </c>
      <c r="T109" s="55" t="str">
        <f t="shared" si="18"/>
        <v/>
      </c>
      <c r="U109" s="56" t="str">
        <f t="shared" si="19"/>
        <v/>
      </c>
      <c r="V109" s="7"/>
      <c r="W109" s="8"/>
      <c r="X109" s="57" t="str">
        <f t="shared" si="20"/>
        <v/>
      </c>
      <c r="Y109" s="7"/>
      <c r="Z109" s="58" t="str">
        <f t="shared" si="21"/>
        <v/>
      </c>
      <c r="AA109" s="58">
        <f t="shared" si="22"/>
        <v>12</v>
      </c>
    </row>
    <row r="110" spans="1:27" s="100" customFormat="1" ht="39" customHeight="1">
      <c r="A110" s="3"/>
      <c r="B110" s="74">
        <v>103</v>
      </c>
      <c r="C110" s="60"/>
      <c r="D110" s="11"/>
      <c r="E110" s="10"/>
      <c r="F110" s="11"/>
      <c r="G110" s="11"/>
      <c r="H110" s="61"/>
      <c r="I110" s="11"/>
      <c r="J110" s="38" t="b">
        <f t="shared" si="23"/>
        <v>0</v>
      </c>
      <c r="K110" s="67"/>
      <c r="L110" s="42" t="str">
        <f t="shared" si="12"/>
        <v/>
      </c>
      <c r="M110" s="41" t="str">
        <f t="shared" si="13"/>
        <v/>
      </c>
      <c r="N110" s="13"/>
      <c r="O110" s="45">
        <f t="shared" si="14"/>
        <v>0</v>
      </c>
      <c r="P110" s="45">
        <v>25700</v>
      </c>
      <c r="Q110" s="46">
        <f t="shared" si="15"/>
        <v>0</v>
      </c>
      <c r="R110" s="54" t="str">
        <f t="shared" si="16"/>
        <v/>
      </c>
      <c r="S110" s="55" t="str">
        <f t="shared" si="17"/>
        <v/>
      </c>
      <c r="T110" s="55" t="str">
        <f t="shared" si="18"/>
        <v/>
      </c>
      <c r="U110" s="56" t="str">
        <f t="shared" si="19"/>
        <v/>
      </c>
      <c r="V110" s="7"/>
      <c r="W110" s="8"/>
      <c r="X110" s="57" t="str">
        <f t="shared" si="20"/>
        <v/>
      </c>
      <c r="Y110" s="7"/>
      <c r="Z110" s="58" t="str">
        <f t="shared" si="21"/>
        <v/>
      </c>
      <c r="AA110" s="58">
        <f t="shared" si="22"/>
        <v>12</v>
      </c>
    </row>
    <row r="111" spans="1:27" s="100" customFormat="1" ht="39" customHeight="1">
      <c r="A111" s="3"/>
      <c r="B111" s="74">
        <v>104</v>
      </c>
      <c r="C111" s="60"/>
      <c r="D111" s="11"/>
      <c r="E111" s="10"/>
      <c r="F111" s="11"/>
      <c r="G111" s="11"/>
      <c r="H111" s="61"/>
      <c r="I111" s="11"/>
      <c r="J111" s="38" t="b">
        <f t="shared" si="23"/>
        <v>0</v>
      </c>
      <c r="K111" s="67"/>
      <c r="L111" s="42" t="str">
        <f t="shared" si="12"/>
        <v/>
      </c>
      <c r="M111" s="41" t="str">
        <f t="shared" si="13"/>
        <v/>
      </c>
      <c r="N111" s="13"/>
      <c r="O111" s="45">
        <f t="shared" si="14"/>
        <v>0</v>
      </c>
      <c r="P111" s="45">
        <v>25700</v>
      </c>
      <c r="Q111" s="46">
        <f t="shared" si="15"/>
        <v>0</v>
      </c>
      <c r="R111" s="54" t="str">
        <f t="shared" si="16"/>
        <v/>
      </c>
      <c r="S111" s="55" t="str">
        <f t="shared" si="17"/>
        <v/>
      </c>
      <c r="T111" s="55" t="str">
        <f t="shared" si="18"/>
        <v/>
      </c>
      <c r="U111" s="56" t="str">
        <f t="shared" si="19"/>
        <v/>
      </c>
      <c r="V111" s="7"/>
      <c r="W111" s="8"/>
      <c r="X111" s="57" t="str">
        <f t="shared" si="20"/>
        <v/>
      </c>
      <c r="Y111" s="7"/>
      <c r="Z111" s="58" t="str">
        <f t="shared" si="21"/>
        <v/>
      </c>
      <c r="AA111" s="58">
        <f t="shared" si="22"/>
        <v>12</v>
      </c>
    </row>
    <row r="112" spans="1:27" s="100" customFormat="1" ht="39" customHeight="1">
      <c r="A112" s="3"/>
      <c r="B112" s="74">
        <v>105</v>
      </c>
      <c r="C112" s="60"/>
      <c r="D112" s="11"/>
      <c r="E112" s="10"/>
      <c r="F112" s="11"/>
      <c r="G112" s="11"/>
      <c r="H112" s="61"/>
      <c r="I112" s="11"/>
      <c r="J112" s="38" t="b">
        <f t="shared" si="23"/>
        <v>0</v>
      </c>
      <c r="K112" s="67"/>
      <c r="L112" s="42" t="str">
        <f t="shared" si="12"/>
        <v/>
      </c>
      <c r="M112" s="41" t="str">
        <f t="shared" si="13"/>
        <v/>
      </c>
      <c r="N112" s="13"/>
      <c r="O112" s="45">
        <f t="shared" si="14"/>
        <v>0</v>
      </c>
      <c r="P112" s="45">
        <v>25700</v>
      </c>
      <c r="Q112" s="46">
        <f t="shared" si="15"/>
        <v>0</v>
      </c>
      <c r="R112" s="54" t="str">
        <f t="shared" si="16"/>
        <v/>
      </c>
      <c r="S112" s="55" t="str">
        <f t="shared" si="17"/>
        <v/>
      </c>
      <c r="T112" s="55" t="str">
        <f t="shared" si="18"/>
        <v/>
      </c>
      <c r="U112" s="56" t="str">
        <f t="shared" si="19"/>
        <v/>
      </c>
      <c r="V112" s="7"/>
      <c r="W112" s="8"/>
      <c r="X112" s="57" t="str">
        <f t="shared" si="20"/>
        <v/>
      </c>
      <c r="Y112" s="7"/>
      <c r="Z112" s="58" t="str">
        <f t="shared" si="21"/>
        <v/>
      </c>
      <c r="AA112" s="58">
        <f t="shared" si="22"/>
        <v>12</v>
      </c>
    </row>
    <row r="113" spans="1:27" ht="39" customHeight="1">
      <c r="A113" s="2"/>
      <c r="B113" s="74">
        <v>106</v>
      </c>
      <c r="C113" s="60"/>
      <c r="D113" s="11"/>
      <c r="E113" s="10"/>
      <c r="F113" s="11"/>
      <c r="G113" s="11"/>
      <c r="H113" s="61"/>
      <c r="I113" s="11"/>
      <c r="J113" s="38" t="b">
        <f t="shared" si="23"/>
        <v>0</v>
      </c>
      <c r="K113" s="67"/>
      <c r="L113" s="42" t="str">
        <f t="shared" si="12"/>
        <v/>
      </c>
      <c r="M113" s="41" t="str">
        <f t="shared" si="13"/>
        <v/>
      </c>
      <c r="N113" s="13"/>
      <c r="O113" s="45">
        <f t="shared" si="14"/>
        <v>0</v>
      </c>
      <c r="P113" s="45">
        <v>25700</v>
      </c>
      <c r="Q113" s="46">
        <f t="shared" si="15"/>
        <v>0</v>
      </c>
      <c r="R113" s="54" t="str">
        <f t="shared" si="16"/>
        <v/>
      </c>
      <c r="S113" s="55" t="str">
        <f t="shared" si="17"/>
        <v/>
      </c>
      <c r="T113" s="55" t="str">
        <f t="shared" si="18"/>
        <v/>
      </c>
      <c r="U113" s="56" t="str">
        <f t="shared" si="19"/>
        <v/>
      </c>
      <c r="V113" s="7"/>
      <c r="W113" s="8"/>
      <c r="X113" s="57" t="str">
        <f t="shared" si="20"/>
        <v/>
      </c>
      <c r="Y113" s="7"/>
      <c r="Z113" s="58" t="str">
        <f t="shared" si="21"/>
        <v/>
      </c>
      <c r="AA113" s="58">
        <f t="shared" si="22"/>
        <v>12</v>
      </c>
    </row>
    <row r="114" spans="1:27" ht="39" customHeight="1">
      <c r="A114" s="2"/>
      <c r="B114" s="74">
        <v>107</v>
      </c>
      <c r="C114" s="60"/>
      <c r="D114" s="11"/>
      <c r="E114" s="10"/>
      <c r="F114" s="11"/>
      <c r="G114" s="11"/>
      <c r="H114" s="61"/>
      <c r="I114" s="11"/>
      <c r="J114" s="38" t="b">
        <f t="shared" si="23"/>
        <v>0</v>
      </c>
      <c r="K114" s="67"/>
      <c r="L114" s="42" t="str">
        <f t="shared" si="12"/>
        <v/>
      </c>
      <c r="M114" s="41" t="str">
        <f t="shared" si="13"/>
        <v/>
      </c>
      <c r="N114" s="13"/>
      <c r="O114" s="45">
        <f t="shared" si="14"/>
        <v>0</v>
      </c>
      <c r="P114" s="45">
        <v>25700</v>
      </c>
      <c r="Q114" s="46">
        <f t="shared" si="15"/>
        <v>0</v>
      </c>
      <c r="R114" s="54" t="str">
        <f t="shared" si="16"/>
        <v/>
      </c>
      <c r="S114" s="55" t="str">
        <f t="shared" si="17"/>
        <v/>
      </c>
      <c r="T114" s="55" t="str">
        <f t="shared" si="18"/>
        <v/>
      </c>
      <c r="U114" s="56" t="str">
        <f t="shared" si="19"/>
        <v/>
      </c>
      <c r="V114" s="7"/>
      <c r="W114" s="8"/>
      <c r="X114" s="57" t="str">
        <f t="shared" si="20"/>
        <v/>
      </c>
      <c r="Y114" s="7"/>
      <c r="Z114" s="58" t="str">
        <f t="shared" si="21"/>
        <v/>
      </c>
      <c r="AA114" s="58">
        <f t="shared" si="22"/>
        <v>12</v>
      </c>
    </row>
    <row r="115" spans="1:27" ht="39" customHeight="1">
      <c r="A115" s="2"/>
      <c r="B115" s="74">
        <v>108</v>
      </c>
      <c r="C115" s="60"/>
      <c r="D115" s="11"/>
      <c r="E115" s="10"/>
      <c r="F115" s="11"/>
      <c r="G115" s="11"/>
      <c r="H115" s="61"/>
      <c r="I115" s="11"/>
      <c r="J115" s="38" t="b">
        <f t="shared" si="23"/>
        <v>0</v>
      </c>
      <c r="K115" s="67"/>
      <c r="L115" s="42" t="str">
        <f t="shared" si="12"/>
        <v/>
      </c>
      <c r="M115" s="41" t="str">
        <f t="shared" si="13"/>
        <v/>
      </c>
      <c r="N115" s="13"/>
      <c r="O115" s="45">
        <f t="shared" si="14"/>
        <v>0</v>
      </c>
      <c r="P115" s="45">
        <v>25700</v>
      </c>
      <c r="Q115" s="46">
        <f t="shared" si="15"/>
        <v>0</v>
      </c>
      <c r="R115" s="54" t="str">
        <f t="shared" si="16"/>
        <v/>
      </c>
      <c r="S115" s="55" t="str">
        <f t="shared" si="17"/>
        <v/>
      </c>
      <c r="T115" s="55" t="str">
        <f t="shared" si="18"/>
        <v/>
      </c>
      <c r="U115" s="56" t="str">
        <f t="shared" si="19"/>
        <v/>
      </c>
      <c r="V115" s="7"/>
      <c r="W115" s="8"/>
      <c r="X115" s="57" t="str">
        <f t="shared" si="20"/>
        <v/>
      </c>
      <c r="Y115" s="7"/>
      <c r="Z115" s="58" t="str">
        <f t="shared" si="21"/>
        <v/>
      </c>
      <c r="AA115" s="58">
        <f t="shared" si="22"/>
        <v>12</v>
      </c>
    </row>
    <row r="116" spans="1:27" ht="39" customHeight="1">
      <c r="A116" s="2"/>
      <c r="B116" s="74">
        <v>109</v>
      </c>
      <c r="C116" s="60"/>
      <c r="D116" s="11"/>
      <c r="E116" s="10"/>
      <c r="F116" s="11"/>
      <c r="G116" s="11"/>
      <c r="H116" s="61"/>
      <c r="I116" s="11"/>
      <c r="J116" s="38" t="b">
        <f t="shared" si="23"/>
        <v>0</v>
      </c>
      <c r="K116" s="67"/>
      <c r="L116" s="42" t="str">
        <f t="shared" si="12"/>
        <v/>
      </c>
      <c r="M116" s="41" t="str">
        <f t="shared" si="13"/>
        <v/>
      </c>
      <c r="N116" s="13"/>
      <c r="O116" s="45">
        <f t="shared" si="14"/>
        <v>0</v>
      </c>
      <c r="P116" s="45">
        <v>25700</v>
      </c>
      <c r="Q116" s="46">
        <f t="shared" si="15"/>
        <v>0</v>
      </c>
      <c r="R116" s="54" t="str">
        <f t="shared" si="16"/>
        <v/>
      </c>
      <c r="S116" s="55" t="str">
        <f t="shared" si="17"/>
        <v/>
      </c>
      <c r="T116" s="55" t="str">
        <f t="shared" si="18"/>
        <v/>
      </c>
      <c r="U116" s="56" t="str">
        <f t="shared" si="19"/>
        <v/>
      </c>
      <c r="V116" s="7"/>
      <c r="W116" s="8"/>
      <c r="X116" s="57" t="str">
        <f t="shared" si="20"/>
        <v/>
      </c>
      <c r="Y116" s="7"/>
      <c r="Z116" s="58" t="str">
        <f t="shared" si="21"/>
        <v/>
      </c>
      <c r="AA116" s="58">
        <f t="shared" si="22"/>
        <v>12</v>
      </c>
    </row>
    <row r="117" spans="1:27" ht="39" customHeight="1">
      <c r="A117" s="2"/>
      <c r="B117" s="74">
        <v>110</v>
      </c>
      <c r="C117" s="60"/>
      <c r="D117" s="11"/>
      <c r="E117" s="10"/>
      <c r="F117" s="11"/>
      <c r="G117" s="11"/>
      <c r="H117" s="61"/>
      <c r="I117" s="11"/>
      <c r="J117" s="38" t="b">
        <f t="shared" si="23"/>
        <v>0</v>
      </c>
      <c r="K117" s="67"/>
      <c r="L117" s="42" t="str">
        <f t="shared" si="12"/>
        <v/>
      </c>
      <c r="M117" s="41" t="str">
        <f t="shared" si="13"/>
        <v/>
      </c>
      <c r="N117" s="13"/>
      <c r="O117" s="45">
        <f t="shared" si="14"/>
        <v>0</v>
      </c>
      <c r="P117" s="45">
        <v>25700</v>
      </c>
      <c r="Q117" s="46">
        <f t="shared" si="15"/>
        <v>0</v>
      </c>
      <c r="R117" s="54" t="str">
        <f t="shared" si="16"/>
        <v/>
      </c>
      <c r="S117" s="55" t="str">
        <f t="shared" si="17"/>
        <v/>
      </c>
      <c r="T117" s="55" t="str">
        <f t="shared" si="18"/>
        <v/>
      </c>
      <c r="U117" s="56" t="str">
        <f t="shared" si="19"/>
        <v/>
      </c>
      <c r="V117" s="7"/>
      <c r="W117" s="8"/>
      <c r="X117" s="57" t="str">
        <f t="shared" si="20"/>
        <v/>
      </c>
      <c r="Y117" s="7"/>
      <c r="Z117" s="58" t="str">
        <f t="shared" si="21"/>
        <v/>
      </c>
      <c r="AA117" s="58">
        <f t="shared" si="22"/>
        <v>12</v>
      </c>
    </row>
    <row r="118" spans="1:27" ht="39" customHeight="1">
      <c r="A118" s="2"/>
      <c r="B118" s="74">
        <v>111</v>
      </c>
      <c r="C118" s="60"/>
      <c r="D118" s="11"/>
      <c r="E118" s="10"/>
      <c r="F118" s="11"/>
      <c r="G118" s="11"/>
      <c r="H118" s="61"/>
      <c r="I118" s="11"/>
      <c r="J118" s="38" t="b">
        <f t="shared" si="23"/>
        <v>0</v>
      </c>
      <c r="K118" s="67"/>
      <c r="L118" s="42" t="str">
        <f t="shared" si="12"/>
        <v/>
      </c>
      <c r="M118" s="41" t="str">
        <f t="shared" si="13"/>
        <v/>
      </c>
      <c r="N118" s="13"/>
      <c r="O118" s="45">
        <f t="shared" si="14"/>
        <v>0</v>
      </c>
      <c r="P118" s="45">
        <v>25700</v>
      </c>
      <c r="Q118" s="46">
        <f t="shared" si="15"/>
        <v>0</v>
      </c>
      <c r="R118" s="54" t="str">
        <f t="shared" si="16"/>
        <v/>
      </c>
      <c r="S118" s="55" t="str">
        <f t="shared" si="17"/>
        <v/>
      </c>
      <c r="T118" s="55" t="str">
        <f t="shared" si="18"/>
        <v/>
      </c>
      <c r="U118" s="56" t="str">
        <f t="shared" si="19"/>
        <v/>
      </c>
      <c r="V118" s="7"/>
      <c r="W118" s="8"/>
      <c r="X118" s="57" t="str">
        <f t="shared" si="20"/>
        <v/>
      </c>
      <c r="Y118" s="7"/>
      <c r="Z118" s="58" t="str">
        <f t="shared" si="21"/>
        <v/>
      </c>
      <c r="AA118" s="58">
        <f t="shared" si="22"/>
        <v>12</v>
      </c>
    </row>
    <row r="119" spans="1:27" ht="39" customHeight="1">
      <c r="A119" s="2"/>
      <c r="B119" s="74">
        <v>112</v>
      </c>
      <c r="C119" s="60"/>
      <c r="D119" s="11"/>
      <c r="E119" s="10"/>
      <c r="F119" s="11"/>
      <c r="G119" s="11"/>
      <c r="H119" s="61"/>
      <c r="I119" s="11"/>
      <c r="J119" s="38" t="b">
        <f t="shared" si="23"/>
        <v>0</v>
      </c>
      <c r="K119" s="67"/>
      <c r="L119" s="42" t="str">
        <f t="shared" si="12"/>
        <v/>
      </c>
      <c r="M119" s="41" t="str">
        <f t="shared" si="13"/>
        <v/>
      </c>
      <c r="N119" s="13"/>
      <c r="O119" s="45">
        <f t="shared" si="14"/>
        <v>0</v>
      </c>
      <c r="P119" s="45">
        <v>25700</v>
      </c>
      <c r="Q119" s="46">
        <f t="shared" si="15"/>
        <v>0</v>
      </c>
      <c r="R119" s="54" t="str">
        <f t="shared" si="16"/>
        <v/>
      </c>
      <c r="S119" s="55" t="str">
        <f t="shared" si="17"/>
        <v/>
      </c>
      <c r="T119" s="55" t="str">
        <f t="shared" si="18"/>
        <v/>
      </c>
      <c r="U119" s="56" t="str">
        <f t="shared" si="19"/>
        <v/>
      </c>
      <c r="V119" s="7"/>
      <c r="W119" s="8"/>
      <c r="X119" s="57" t="str">
        <f t="shared" si="20"/>
        <v/>
      </c>
      <c r="Y119" s="7"/>
      <c r="Z119" s="58" t="str">
        <f t="shared" si="21"/>
        <v/>
      </c>
      <c r="AA119" s="58">
        <f t="shared" si="22"/>
        <v>12</v>
      </c>
    </row>
    <row r="120" spans="1:27" ht="39" customHeight="1">
      <c r="A120" s="2"/>
      <c r="B120" s="74">
        <v>113</v>
      </c>
      <c r="C120" s="60"/>
      <c r="D120" s="11"/>
      <c r="E120" s="10"/>
      <c r="F120" s="11"/>
      <c r="G120" s="11"/>
      <c r="H120" s="61"/>
      <c r="I120" s="11"/>
      <c r="J120" s="38" t="b">
        <f t="shared" si="23"/>
        <v>0</v>
      </c>
      <c r="K120" s="67"/>
      <c r="L120" s="42" t="str">
        <f t="shared" si="12"/>
        <v/>
      </c>
      <c r="M120" s="41" t="str">
        <f t="shared" si="13"/>
        <v/>
      </c>
      <c r="N120" s="13"/>
      <c r="O120" s="45">
        <f t="shared" si="14"/>
        <v>0</v>
      </c>
      <c r="P120" s="45">
        <v>25700</v>
      </c>
      <c r="Q120" s="46">
        <f t="shared" si="15"/>
        <v>0</v>
      </c>
      <c r="R120" s="54" t="str">
        <f t="shared" si="16"/>
        <v/>
      </c>
      <c r="S120" s="55" t="str">
        <f t="shared" si="17"/>
        <v/>
      </c>
      <c r="T120" s="55" t="str">
        <f t="shared" si="18"/>
        <v/>
      </c>
      <c r="U120" s="56" t="str">
        <f t="shared" si="19"/>
        <v/>
      </c>
      <c r="V120" s="7"/>
      <c r="W120" s="8"/>
      <c r="X120" s="57" t="str">
        <f t="shared" si="20"/>
        <v/>
      </c>
      <c r="Y120" s="7"/>
      <c r="Z120" s="58" t="str">
        <f t="shared" si="21"/>
        <v/>
      </c>
      <c r="AA120" s="58">
        <f t="shared" si="22"/>
        <v>12</v>
      </c>
    </row>
    <row r="121" spans="1:27" ht="39" customHeight="1">
      <c r="A121" s="2"/>
      <c r="B121" s="74">
        <v>114</v>
      </c>
      <c r="C121" s="60"/>
      <c r="D121" s="11"/>
      <c r="E121" s="10"/>
      <c r="F121" s="11"/>
      <c r="G121" s="11"/>
      <c r="H121" s="61"/>
      <c r="I121" s="11"/>
      <c r="J121" s="38" t="b">
        <f t="shared" si="23"/>
        <v>0</v>
      </c>
      <c r="K121" s="67"/>
      <c r="L121" s="42" t="str">
        <f t="shared" si="12"/>
        <v/>
      </c>
      <c r="M121" s="41" t="str">
        <f t="shared" si="13"/>
        <v/>
      </c>
      <c r="N121" s="13"/>
      <c r="O121" s="45">
        <f t="shared" si="14"/>
        <v>0</v>
      </c>
      <c r="P121" s="45">
        <v>25700</v>
      </c>
      <c r="Q121" s="46">
        <f t="shared" si="15"/>
        <v>0</v>
      </c>
      <c r="R121" s="54" t="str">
        <f t="shared" si="16"/>
        <v/>
      </c>
      <c r="S121" s="55" t="str">
        <f t="shared" si="17"/>
        <v/>
      </c>
      <c r="T121" s="55" t="str">
        <f t="shared" si="18"/>
        <v/>
      </c>
      <c r="U121" s="56" t="str">
        <f t="shared" si="19"/>
        <v/>
      </c>
      <c r="V121" s="7"/>
      <c r="W121" s="8"/>
      <c r="X121" s="57" t="str">
        <f t="shared" si="20"/>
        <v/>
      </c>
      <c r="Y121" s="7"/>
      <c r="Z121" s="58" t="str">
        <f t="shared" si="21"/>
        <v/>
      </c>
      <c r="AA121" s="58">
        <f t="shared" si="22"/>
        <v>12</v>
      </c>
    </row>
    <row r="122" spans="1:27" ht="39" customHeight="1">
      <c r="A122" s="2"/>
      <c r="B122" s="74">
        <v>115</v>
      </c>
      <c r="C122" s="60"/>
      <c r="D122" s="11"/>
      <c r="E122" s="10"/>
      <c r="F122" s="11"/>
      <c r="G122" s="11"/>
      <c r="H122" s="61"/>
      <c r="I122" s="11"/>
      <c r="J122" s="38" t="b">
        <f t="shared" si="23"/>
        <v>0</v>
      </c>
      <c r="K122" s="67"/>
      <c r="L122" s="42" t="str">
        <f t="shared" si="12"/>
        <v/>
      </c>
      <c r="M122" s="41" t="str">
        <f t="shared" si="13"/>
        <v/>
      </c>
      <c r="N122" s="13"/>
      <c r="O122" s="45">
        <f t="shared" si="14"/>
        <v>0</v>
      </c>
      <c r="P122" s="45">
        <v>25700</v>
      </c>
      <c r="Q122" s="46">
        <f t="shared" si="15"/>
        <v>0</v>
      </c>
      <c r="R122" s="54" t="str">
        <f t="shared" si="16"/>
        <v/>
      </c>
      <c r="S122" s="55" t="str">
        <f t="shared" si="17"/>
        <v/>
      </c>
      <c r="T122" s="55" t="str">
        <f t="shared" si="18"/>
        <v/>
      </c>
      <c r="U122" s="56" t="str">
        <f t="shared" si="19"/>
        <v/>
      </c>
      <c r="V122" s="7"/>
      <c r="W122" s="8"/>
      <c r="X122" s="57" t="str">
        <f t="shared" si="20"/>
        <v/>
      </c>
      <c r="Y122" s="7"/>
      <c r="Z122" s="58" t="str">
        <f t="shared" si="21"/>
        <v/>
      </c>
      <c r="AA122" s="58">
        <f t="shared" si="22"/>
        <v>12</v>
      </c>
    </row>
    <row r="123" spans="1:27" ht="39" customHeight="1">
      <c r="A123" s="2"/>
      <c r="B123" s="74">
        <v>116</v>
      </c>
      <c r="C123" s="60"/>
      <c r="D123" s="11"/>
      <c r="E123" s="10"/>
      <c r="F123" s="11"/>
      <c r="G123" s="11"/>
      <c r="H123" s="61"/>
      <c r="I123" s="11"/>
      <c r="J123" s="38" t="b">
        <f t="shared" si="23"/>
        <v>0</v>
      </c>
      <c r="K123" s="67"/>
      <c r="L123" s="42" t="str">
        <f t="shared" si="12"/>
        <v/>
      </c>
      <c r="M123" s="41" t="str">
        <f t="shared" si="13"/>
        <v/>
      </c>
      <c r="N123" s="13"/>
      <c r="O123" s="45">
        <f t="shared" si="14"/>
        <v>0</v>
      </c>
      <c r="P123" s="45">
        <v>25700</v>
      </c>
      <c r="Q123" s="46">
        <f t="shared" si="15"/>
        <v>0</v>
      </c>
      <c r="R123" s="54" t="str">
        <f t="shared" si="16"/>
        <v/>
      </c>
      <c r="S123" s="55" t="str">
        <f t="shared" si="17"/>
        <v/>
      </c>
      <c r="T123" s="55" t="str">
        <f t="shared" si="18"/>
        <v/>
      </c>
      <c r="U123" s="56" t="str">
        <f t="shared" si="19"/>
        <v/>
      </c>
      <c r="V123" s="7"/>
      <c r="W123" s="8"/>
      <c r="X123" s="57" t="str">
        <f t="shared" si="20"/>
        <v/>
      </c>
      <c r="Y123" s="7"/>
      <c r="Z123" s="58" t="str">
        <f t="shared" si="21"/>
        <v/>
      </c>
      <c r="AA123" s="58">
        <f t="shared" si="22"/>
        <v>12</v>
      </c>
    </row>
    <row r="124" spans="1:27" ht="39" customHeight="1">
      <c r="A124" s="2"/>
      <c r="B124" s="74">
        <v>117</v>
      </c>
      <c r="C124" s="60"/>
      <c r="D124" s="11"/>
      <c r="E124" s="10"/>
      <c r="F124" s="11"/>
      <c r="G124" s="11"/>
      <c r="H124" s="61"/>
      <c r="I124" s="11"/>
      <c r="J124" s="38" t="b">
        <f t="shared" si="23"/>
        <v>0</v>
      </c>
      <c r="K124" s="67"/>
      <c r="L124" s="42" t="str">
        <f t="shared" si="12"/>
        <v/>
      </c>
      <c r="M124" s="41" t="str">
        <f t="shared" si="13"/>
        <v/>
      </c>
      <c r="N124" s="13"/>
      <c r="O124" s="45">
        <f t="shared" si="14"/>
        <v>0</v>
      </c>
      <c r="P124" s="45">
        <v>25700</v>
      </c>
      <c r="Q124" s="46">
        <f t="shared" si="15"/>
        <v>0</v>
      </c>
      <c r="R124" s="54" t="str">
        <f t="shared" si="16"/>
        <v/>
      </c>
      <c r="S124" s="55" t="str">
        <f t="shared" si="17"/>
        <v/>
      </c>
      <c r="T124" s="55" t="str">
        <f t="shared" si="18"/>
        <v/>
      </c>
      <c r="U124" s="56" t="str">
        <f t="shared" si="19"/>
        <v/>
      </c>
      <c r="V124" s="7"/>
      <c r="W124" s="8"/>
      <c r="X124" s="57" t="str">
        <f t="shared" si="20"/>
        <v/>
      </c>
      <c r="Y124" s="7"/>
      <c r="Z124" s="58" t="str">
        <f t="shared" si="21"/>
        <v/>
      </c>
      <c r="AA124" s="58">
        <f t="shared" si="22"/>
        <v>12</v>
      </c>
    </row>
    <row r="125" spans="1:27" ht="39" customHeight="1">
      <c r="A125" s="2"/>
      <c r="B125" s="74">
        <v>118</v>
      </c>
      <c r="C125" s="60"/>
      <c r="D125" s="11"/>
      <c r="E125" s="10"/>
      <c r="F125" s="11"/>
      <c r="G125" s="11"/>
      <c r="H125" s="61"/>
      <c r="I125" s="11"/>
      <c r="J125" s="38" t="b">
        <f t="shared" si="23"/>
        <v>0</v>
      </c>
      <c r="K125" s="67"/>
      <c r="L125" s="42" t="str">
        <f t="shared" si="12"/>
        <v/>
      </c>
      <c r="M125" s="41" t="str">
        <f t="shared" si="13"/>
        <v/>
      </c>
      <c r="N125" s="13"/>
      <c r="O125" s="45">
        <f t="shared" si="14"/>
        <v>0</v>
      </c>
      <c r="P125" s="45">
        <v>25700</v>
      </c>
      <c r="Q125" s="46">
        <f t="shared" si="15"/>
        <v>0</v>
      </c>
      <c r="R125" s="54" t="str">
        <f t="shared" si="16"/>
        <v/>
      </c>
      <c r="S125" s="55" t="str">
        <f t="shared" si="17"/>
        <v/>
      </c>
      <c r="T125" s="55" t="str">
        <f t="shared" si="18"/>
        <v/>
      </c>
      <c r="U125" s="56" t="str">
        <f t="shared" si="19"/>
        <v/>
      </c>
      <c r="V125" s="7"/>
      <c r="W125" s="8"/>
      <c r="X125" s="57" t="str">
        <f t="shared" si="20"/>
        <v/>
      </c>
      <c r="Y125" s="7"/>
      <c r="Z125" s="58" t="str">
        <f t="shared" si="21"/>
        <v/>
      </c>
      <c r="AA125" s="58">
        <f t="shared" si="22"/>
        <v>12</v>
      </c>
    </row>
    <row r="126" spans="1:27" ht="39" customHeight="1">
      <c r="A126" s="2"/>
      <c r="B126" s="74">
        <v>119</v>
      </c>
      <c r="C126" s="60"/>
      <c r="D126" s="11"/>
      <c r="E126" s="10"/>
      <c r="F126" s="11"/>
      <c r="G126" s="11"/>
      <c r="H126" s="61"/>
      <c r="I126" s="11"/>
      <c r="J126" s="38" t="b">
        <f t="shared" si="23"/>
        <v>0</v>
      </c>
      <c r="K126" s="67"/>
      <c r="L126" s="42" t="str">
        <f t="shared" si="12"/>
        <v/>
      </c>
      <c r="M126" s="41" t="str">
        <f t="shared" si="13"/>
        <v/>
      </c>
      <c r="N126" s="13"/>
      <c r="O126" s="45">
        <f t="shared" si="14"/>
        <v>0</v>
      </c>
      <c r="P126" s="45">
        <v>25700</v>
      </c>
      <c r="Q126" s="46">
        <f t="shared" si="15"/>
        <v>0</v>
      </c>
      <c r="R126" s="54" t="str">
        <f t="shared" si="16"/>
        <v/>
      </c>
      <c r="S126" s="55" t="str">
        <f t="shared" si="17"/>
        <v/>
      </c>
      <c r="T126" s="55" t="str">
        <f t="shared" si="18"/>
        <v/>
      </c>
      <c r="U126" s="56" t="str">
        <f t="shared" si="19"/>
        <v/>
      </c>
      <c r="V126" s="7"/>
      <c r="W126" s="8"/>
      <c r="X126" s="57" t="str">
        <f t="shared" si="20"/>
        <v/>
      </c>
      <c r="Y126" s="7"/>
      <c r="Z126" s="58" t="str">
        <f t="shared" si="21"/>
        <v/>
      </c>
      <c r="AA126" s="58">
        <f t="shared" si="22"/>
        <v>12</v>
      </c>
    </row>
    <row r="127" spans="1:27" ht="39" customHeight="1">
      <c r="A127" s="2"/>
      <c r="B127" s="74">
        <v>120</v>
      </c>
      <c r="C127" s="60"/>
      <c r="D127" s="11"/>
      <c r="E127" s="10"/>
      <c r="F127" s="11"/>
      <c r="G127" s="11"/>
      <c r="H127" s="61"/>
      <c r="I127" s="11"/>
      <c r="J127" s="38" t="b">
        <f t="shared" si="23"/>
        <v>0</v>
      </c>
      <c r="K127" s="67"/>
      <c r="L127" s="42" t="str">
        <f t="shared" si="12"/>
        <v/>
      </c>
      <c r="M127" s="41" t="str">
        <f t="shared" si="13"/>
        <v/>
      </c>
      <c r="N127" s="13"/>
      <c r="O127" s="45">
        <f t="shared" si="14"/>
        <v>0</v>
      </c>
      <c r="P127" s="45">
        <v>25700</v>
      </c>
      <c r="Q127" s="46">
        <f t="shared" si="15"/>
        <v>0</v>
      </c>
      <c r="R127" s="54" t="str">
        <f t="shared" si="16"/>
        <v/>
      </c>
      <c r="S127" s="55" t="str">
        <f t="shared" si="17"/>
        <v/>
      </c>
      <c r="T127" s="55" t="str">
        <f t="shared" si="18"/>
        <v/>
      </c>
      <c r="U127" s="56" t="str">
        <f t="shared" si="19"/>
        <v/>
      </c>
      <c r="V127" s="7"/>
      <c r="W127" s="8"/>
      <c r="X127" s="57" t="str">
        <f t="shared" si="20"/>
        <v/>
      </c>
      <c r="Y127" s="7"/>
      <c r="Z127" s="58" t="str">
        <f t="shared" si="21"/>
        <v/>
      </c>
      <c r="AA127" s="58">
        <f t="shared" si="22"/>
        <v>12</v>
      </c>
    </row>
    <row r="128" spans="1:27" ht="39" customHeight="1">
      <c r="A128" s="2"/>
      <c r="B128" s="74">
        <v>121</v>
      </c>
      <c r="C128" s="60"/>
      <c r="D128" s="11"/>
      <c r="E128" s="10"/>
      <c r="F128" s="11"/>
      <c r="G128" s="11"/>
      <c r="H128" s="61"/>
      <c r="I128" s="11"/>
      <c r="J128" s="38" t="b">
        <f t="shared" si="23"/>
        <v>0</v>
      </c>
      <c r="K128" s="67"/>
      <c r="L128" s="42" t="str">
        <f t="shared" si="12"/>
        <v/>
      </c>
      <c r="M128" s="41" t="str">
        <f t="shared" si="13"/>
        <v/>
      </c>
      <c r="N128" s="13"/>
      <c r="O128" s="45">
        <f t="shared" si="14"/>
        <v>0</v>
      </c>
      <c r="P128" s="45">
        <v>25700</v>
      </c>
      <c r="Q128" s="46">
        <f t="shared" si="15"/>
        <v>0</v>
      </c>
      <c r="R128" s="54" t="str">
        <f t="shared" si="16"/>
        <v/>
      </c>
      <c r="S128" s="55" t="str">
        <f t="shared" si="17"/>
        <v/>
      </c>
      <c r="T128" s="55" t="str">
        <f t="shared" si="18"/>
        <v/>
      </c>
      <c r="U128" s="56" t="str">
        <f t="shared" si="19"/>
        <v/>
      </c>
      <c r="V128" s="7"/>
      <c r="W128" s="8"/>
      <c r="X128" s="57" t="str">
        <f t="shared" si="20"/>
        <v/>
      </c>
      <c r="Y128" s="7"/>
      <c r="Z128" s="58" t="str">
        <f t="shared" si="21"/>
        <v/>
      </c>
      <c r="AA128" s="58">
        <f t="shared" si="22"/>
        <v>12</v>
      </c>
    </row>
    <row r="129" spans="1:27" s="100" customFormat="1" ht="39" customHeight="1">
      <c r="A129" s="3"/>
      <c r="B129" s="74">
        <v>122</v>
      </c>
      <c r="C129" s="60"/>
      <c r="D129" s="11"/>
      <c r="E129" s="10"/>
      <c r="F129" s="11"/>
      <c r="G129" s="11"/>
      <c r="H129" s="61"/>
      <c r="I129" s="11"/>
      <c r="J129" s="38" t="b">
        <f t="shared" si="23"/>
        <v>0</v>
      </c>
      <c r="K129" s="67"/>
      <c r="L129" s="42" t="str">
        <f t="shared" si="12"/>
        <v/>
      </c>
      <c r="M129" s="41" t="str">
        <f t="shared" si="13"/>
        <v/>
      </c>
      <c r="N129" s="13"/>
      <c r="O129" s="45">
        <f t="shared" si="14"/>
        <v>0</v>
      </c>
      <c r="P129" s="45">
        <v>25700</v>
      </c>
      <c r="Q129" s="46">
        <f t="shared" si="15"/>
        <v>0</v>
      </c>
      <c r="R129" s="54" t="str">
        <f t="shared" si="16"/>
        <v/>
      </c>
      <c r="S129" s="55" t="str">
        <f t="shared" si="17"/>
        <v/>
      </c>
      <c r="T129" s="55" t="str">
        <f t="shared" si="18"/>
        <v/>
      </c>
      <c r="U129" s="56" t="str">
        <f t="shared" si="19"/>
        <v/>
      </c>
      <c r="V129" s="7"/>
      <c r="W129" s="8"/>
      <c r="X129" s="57" t="str">
        <f t="shared" si="20"/>
        <v/>
      </c>
      <c r="Y129" s="7"/>
      <c r="Z129" s="58" t="str">
        <f t="shared" si="21"/>
        <v/>
      </c>
      <c r="AA129" s="58">
        <f t="shared" si="22"/>
        <v>12</v>
      </c>
    </row>
    <row r="130" spans="1:27" s="100" customFormat="1" ht="39" customHeight="1">
      <c r="A130" s="3"/>
      <c r="B130" s="74">
        <v>123</v>
      </c>
      <c r="C130" s="60"/>
      <c r="D130" s="11"/>
      <c r="E130" s="10"/>
      <c r="F130" s="11"/>
      <c r="G130" s="11"/>
      <c r="H130" s="61"/>
      <c r="I130" s="11"/>
      <c r="J130" s="38" t="b">
        <f t="shared" si="23"/>
        <v>0</v>
      </c>
      <c r="K130" s="67"/>
      <c r="L130" s="42" t="str">
        <f t="shared" si="12"/>
        <v/>
      </c>
      <c r="M130" s="41" t="str">
        <f t="shared" si="13"/>
        <v/>
      </c>
      <c r="N130" s="13"/>
      <c r="O130" s="45">
        <f t="shared" si="14"/>
        <v>0</v>
      </c>
      <c r="P130" s="45">
        <v>25700</v>
      </c>
      <c r="Q130" s="46">
        <f t="shared" si="15"/>
        <v>0</v>
      </c>
      <c r="R130" s="54" t="str">
        <f t="shared" si="16"/>
        <v/>
      </c>
      <c r="S130" s="55" t="str">
        <f t="shared" si="17"/>
        <v/>
      </c>
      <c r="T130" s="55" t="str">
        <f t="shared" si="18"/>
        <v/>
      </c>
      <c r="U130" s="56" t="str">
        <f t="shared" si="19"/>
        <v/>
      </c>
      <c r="V130" s="7"/>
      <c r="W130" s="8"/>
      <c r="X130" s="57" t="str">
        <f t="shared" si="20"/>
        <v/>
      </c>
      <c r="Y130" s="7"/>
      <c r="Z130" s="58" t="str">
        <f t="shared" si="21"/>
        <v/>
      </c>
      <c r="AA130" s="58">
        <f t="shared" si="22"/>
        <v>12</v>
      </c>
    </row>
    <row r="131" spans="1:27" s="100" customFormat="1" ht="39" customHeight="1">
      <c r="A131" s="3"/>
      <c r="B131" s="74">
        <v>124</v>
      </c>
      <c r="C131" s="60"/>
      <c r="D131" s="11"/>
      <c r="E131" s="10"/>
      <c r="F131" s="11"/>
      <c r="G131" s="11"/>
      <c r="H131" s="61"/>
      <c r="I131" s="11"/>
      <c r="J131" s="38" t="b">
        <f t="shared" si="23"/>
        <v>0</v>
      </c>
      <c r="K131" s="67"/>
      <c r="L131" s="42" t="str">
        <f t="shared" si="12"/>
        <v/>
      </c>
      <c r="M131" s="41" t="str">
        <f t="shared" si="13"/>
        <v/>
      </c>
      <c r="N131" s="13"/>
      <c r="O131" s="45">
        <f t="shared" si="14"/>
        <v>0</v>
      </c>
      <c r="P131" s="45">
        <v>25700</v>
      </c>
      <c r="Q131" s="46">
        <f t="shared" si="15"/>
        <v>0</v>
      </c>
      <c r="R131" s="54" t="str">
        <f t="shared" si="16"/>
        <v/>
      </c>
      <c r="S131" s="55" t="str">
        <f t="shared" si="17"/>
        <v/>
      </c>
      <c r="T131" s="55" t="str">
        <f t="shared" si="18"/>
        <v/>
      </c>
      <c r="U131" s="56" t="str">
        <f t="shared" si="19"/>
        <v/>
      </c>
      <c r="V131" s="7"/>
      <c r="W131" s="8"/>
      <c r="X131" s="57" t="str">
        <f t="shared" si="20"/>
        <v/>
      </c>
      <c r="Y131" s="7"/>
      <c r="Z131" s="58" t="str">
        <f t="shared" si="21"/>
        <v/>
      </c>
      <c r="AA131" s="58">
        <f t="shared" si="22"/>
        <v>12</v>
      </c>
    </row>
    <row r="132" spans="1:27" s="100" customFormat="1" ht="39" customHeight="1">
      <c r="A132" s="3"/>
      <c r="B132" s="74">
        <v>125</v>
      </c>
      <c r="C132" s="60"/>
      <c r="D132" s="11"/>
      <c r="E132" s="10"/>
      <c r="F132" s="11"/>
      <c r="G132" s="11"/>
      <c r="H132" s="61"/>
      <c r="I132" s="11"/>
      <c r="J132" s="38" t="b">
        <f t="shared" si="23"/>
        <v>0</v>
      </c>
      <c r="K132" s="67"/>
      <c r="L132" s="42" t="str">
        <f t="shared" si="12"/>
        <v/>
      </c>
      <c r="M132" s="41" t="str">
        <f t="shared" si="13"/>
        <v/>
      </c>
      <c r="N132" s="13"/>
      <c r="O132" s="45">
        <f t="shared" si="14"/>
        <v>0</v>
      </c>
      <c r="P132" s="45">
        <v>25700</v>
      </c>
      <c r="Q132" s="46">
        <f t="shared" si="15"/>
        <v>0</v>
      </c>
      <c r="R132" s="54" t="str">
        <f t="shared" si="16"/>
        <v/>
      </c>
      <c r="S132" s="55" t="str">
        <f t="shared" si="17"/>
        <v/>
      </c>
      <c r="T132" s="55" t="str">
        <f t="shared" si="18"/>
        <v/>
      </c>
      <c r="U132" s="56" t="str">
        <f t="shared" si="19"/>
        <v/>
      </c>
      <c r="V132" s="7"/>
      <c r="W132" s="8"/>
      <c r="X132" s="57" t="str">
        <f t="shared" si="20"/>
        <v/>
      </c>
      <c r="Y132" s="7"/>
      <c r="Z132" s="58" t="str">
        <f t="shared" si="21"/>
        <v/>
      </c>
      <c r="AA132" s="58">
        <f t="shared" si="22"/>
        <v>12</v>
      </c>
    </row>
    <row r="133" spans="1:27" s="100" customFormat="1" ht="39" customHeight="1">
      <c r="A133" s="3"/>
      <c r="B133" s="74">
        <v>126</v>
      </c>
      <c r="C133" s="60"/>
      <c r="D133" s="11"/>
      <c r="E133" s="10"/>
      <c r="F133" s="11"/>
      <c r="G133" s="11"/>
      <c r="H133" s="61"/>
      <c r="I133" s="11"/>
      <c r="J133" s="38" t="b">
        <f t="shared" si="23"/>
        <v>0</v>
      </c>
      <c r="K133" s="67"/>
      <c r="L133" s="42" t="str">
        <f t="shared" si="12"/>
        <v/>
      </c>
      <c r="M133" s="41" t="str">
        <f t="shared" si="13"/>
        <v/>
      </c>
      <c r="N133" s="13"/>
      <c r="O133" s="45">
        <f t="shared" si="14"/>
        <v>0</v>
      </c>
      <c r="P133" s="45">
        <v>25700</v>
      </c>
      <c r="Q133" s="46">
        <f t="shared" si="15"/>
        <v>0</v>
      </c>
      <c r="R133" s="54" t="str">
        <f t="shared" si="16"/>
        <v/>
      </c>
      <c r="S133" s="55" t="str">
        <f t="shared" si="17"/>
        <v/>
      </c>
      <c r="T133" s="55" t="str">
        <f t="shared" si="18"/>
        <v/>
      </c>
      <c r="U133" s="56" t="str">
        <f t="shared" si="19"/>
        <v/>
      </c>
      <c r="V133" s="7"/>
      <c r="W133" s="8"/>
      <c r="X133" s="57" t="str">
        <f t="shared" si="20"/>
        <v/>
      </c>
      <c r="Y133" s="7"/>
      <c r="Z133" s="58" t="str">
        <f t="shared" si="21"/>
        <v/>
      </c>
      <c r="AA133" s="58">
        <f t="shared" si="22"/>
        <v>12</v>
      </c>
    </row>
    <row r="134" spans="1:27" s="100" customFormat="1" ht="39" customHeight="1">
      <c r="A134" s="3"/>
      <c r="B134" s="74">
        <v>127</v>
      </c>
      <c r="C134" s="60"/>
      <c r="D134" s="11"/>
      <c r="E134" s="10"/>
      <c r="F134" s="11"/>
      <c r="G134" s="11"/>
      <c r="H134" s="61"/>
      <c r="I134" s="11"/>
      <c r="J134" s="38" t="b">
        <f t="shared" si="23"/>
        <v>0</v>
      </c>
      <c r="K134" s="67"/>
      <c r="L134" s="42" t="str">
        <f t="shared" si="12"/>
        <v/>
      </c>
      <c r="M134" s="41" t="str">
        <f t="shared" si="13"/>
        <v/>
      </c>
      <c r="N134" s="13"/>
      <c r="O134" s="45">
        <f t="shared" si="14"/>
        <v>0</v>
      </c>
      <c r="P134" s="45">
        <v>25700</v>
      </c>
      <c r="Q134" s="46">
        <f t="shared" si="15"/>
        <v>0</v>
      </c>
      <c r="R134" s="54" t="str">
        <f t="shared" si="16"/>
        <v/>
      </c>
      <c r="S134" s="55" t="str">
        <f t="shared" si="17"/>
        <v/>
      </c>
      <c r="T134" s="55" t="str">
        <f t="shared" si="18"/>
        <v/>
      </c>
      <c r="U134" s="56" t="str">
        <f t="shared" si="19"/>
        <v/>
      </c>
      <c r="V134" s="7"/>
      <c r="W134" s="8"/>
      <c r="X134" s="57" t="str">
        <f t="shared" si="20"/>
        <v/>
      </c>
      <c r="Y134" s="7"/>
      <c r="Z134" s="58" t="str">
        <f t="shared" si="21"/>
        <v/>
      </c>
      <c r="AA134" s="58">
        <f t="shared" si="22"/>
        <v>12</v>
      </c>
    </row>
    <row r="135" spans="1:27" s="100" customFormat="1" ht="39" customHeight="1">
      <c r="A135" s="3"/>
      <c r="B135" s="74">
        <v>128</v>
      </c>
      <c r="C135" s="60"/>
      <c r="D135" s="11"/>
      <c r="E135" s="10"/>
      <c r="F135" s="11"/>
      <c r="G135" s="11"/>
      <c r="H135" s="61"/>
      <c r="I135" s="11"/>
      <c r="J135" s="38" t="b">
        <f t="shared" si="23"/>
        <v>0</v>
      </c>
      <c r="K135" s="67"/>
      <c r="L135" s="42" t="str">
        <f t="shared" si="12"/>
        <v/>
      </c>
      <c r="M135" s="41" t="str">
        <f t="shared" si="13"/>
        <v/>
      </c>
      <c r="N135" s="13"/>
      <c r="O135" s="45">
        <f t="shared" si="14"/>
        <v>0</v>
      </c>
      <c r="P135" s="45">
        <v>25700</v>
      </c>
      <c r="Q135" s="46">
        <f t="shared" si="15"/>
        <v>0</v>
      </c>
      <c r="R135" s="54" t="str">
        <f t="shared" si="16"/>
        <v/>
      </c>
      <c r="S135" s="55" t="str">
        <f t="shared" si="17"/>
        <v/>
      </c>
      <c r="T135" s="55" t="str">
        <f t="shared" si="18"/>
        <v/>
      </c>
      <c r="U135" s="56" t="str">
        <f t="shared" si="19"/>
        <v/>
      </c>
      <c r="V135" s="7"/>
      <c r="W135" s="8"/>
      <c r="X135" s="57" t="str">
        <f t="shared" si="20"/>
        <v/>
      </c>
      <c r="Y135" s="7"/>
      <c r="Z135" s="58" t="str">
        <f t="shared" si="21"/>
        <v/>
      </c>
      <c r="AA135" s="58">
        <f t="shared" si="22"/>
        <v>12</v>
      </c>
    </row>
    <row r="136" spans="1:27" s="100" customFormat="1" ht="39" customHeight="1">
      <c r="A136" s="3"/>
      <c r="B136" s="74">
        <v>129</v>
      </c>
      <c r="C136" s="60"/>
      <c r="D136" s="11"/>
      <c r="E136" s="10"/>
      <c r="F136" s="11"/>
      <c r="G136" s="11"/>
      <c r="H136" s="61"/>
      <c r="I136" s="11"/>
      <c r="J136" s="38" t="b">
        <f t="shared" si="23"/>
        <v>0</v>
      </c>
      <c r="K136" s="67"/>
      <c r="L136" s="42" t="str">
        <f t="shared" si="12"/>
        <v/>
      </c>
      <c r="M136" s="41" t="str">
        <f t="shared" si="13"/>
        <v/>
      </c>
      <c r="N136" s="13"/>
      <c r="O136" s="45">
        <f t="shared" si="14"/>
        <v>0</v>
      </c>
      <c r="P136" s="45">
        <v>25700</v>
      </c>
      <c r="Q136" s="46">
        <f t="shared" si="15"/>
        <v>0</v>
      </c>
      <c r="R136" s="54" t="str">
        <f t="shared" si="16"/>
        <v/>
      </c>
      <c r="S136" s="55" t="str">
        <f t="shared" si="17"/>
        <v/>
      </c>
      <c r="T136" s="55" t="str">
        <f t="shared" si="18"/>
        <v/>
      </c>
      <c r="U136" s="56" t="str">
        <f t="shared" si="19"/>
        <v/>
      </c>
      <c r="V136" s="7"/>
      <c r="W136" s="8"/>
      <c r="X136" s="57" t="str">
        <f t="shared" si="20"/>
        <v/>
      </c>
      <c r="Y136" s="7"/>
      <c r="Z136" s="58" t="str">
        <f t="shared" si="21"/>
        <v/>
      </c>
      <c r="AA136" s="58">
        <f t="shared" si="22"/>
        <v>12</v>
      </c>
    </row>
    <row r="137" spans="1:27" s="100" customFormat="1" ht="39" customHeight="1">
      <c r="A137" s="3"/>
      <c r="B137" s="74">
        <v>130</v>
      </c>
      <c r="C137" s="60"/>
      <c r="D137" s="11"/>
      <c r="E137" s="10"/>
      <c r="F137" s="11"/>
      <c r="G137" s="11"/>
      <c r="H137" s="61"/>
      <c r="I137" s="11"/>
      <c r="J137" s="38" t="b">
        <f t="shared" si="23"/>
        <v>0</v>
      </c>
      <c r="K137" s="67"/>
      <c r="L137" s="42" t="str">
        <f t="shared" ref="L137:L200" si="24">IF(SUM(T137:U137,X137,Y137:Y137)=0,"",SUM(T137:U137,X137,Y137:Y137))</f>
        <v/>
      </c>
      <c r="M137" s="41" t="str">
        <f t="shared" ref="M137:M200" si="25">IF(L137="","",ROUNDDOWN(K137/L137,0))</f>
        <v/>
      </c>
      <c r="N137" s="13"/>
      <c r="O137" s="45">
        <f t="shared" ref="O137:O200" si="26">SUM(M137:N137)</f>
        <v>0</v>
      </c>
      <c r="P137" s="45">
        <v>25700</v>
      </c>
      <c r="Q137" s="46">
        <f t="shared" ref="Q137:Q200" si="27">IF(J137="対象",IF(O137&gt;P137,P137,O137),0)</f>
        <v>0</v>
      </c>
      <c r="R137" s="54" t="str">
        <f t="shared" ref="R137:R200" si="28">IF(H137="在園",(YEAR($R$3)-YEAR(F137))*12+MONTH($R$3)-MONTH(F137)+1,"")</f>
        <v/>
      </c>
      <c r="S137" s="55" t="str">
        <f t="shared" ref="S137:S200" si="29">IF(R137&gt;12,"",R137)</f>
        <v/>
      </c>
      <c r="T137" s="55" t="str">
        <f t="shared" ref="T137:T200" si="30">IF(H137="在園",IF(R137&gt;12,12,R137),"")</f>
        <v/>
      </c>
      <c r="U137" s="56" t="str">
        <f t="shared" ref="U137:U200" si="31">IF(H137="在園のまま市内へ転入",AA137,"")</f>
        <v/>
      </c>
      <c r="V137" s="7"/>
      <c r="W137" s="8"/>
      <c r="X137" s="57" t="str">
        <f t="shared" ref="X137:X200" si="32">IF(AND(OR(H137="休園",H137="復園"),SUM(V137+W137)&gt;0),SUM(V137+W137),"")</f>
        <v/>
      </c>
      <c r="Y137" s="7"/>
      <c r="Z137" s="58" t="str">
        <f t="shared" ref="Z137:Z200" si="33">IF(H137="在園のまま市内へ転入",(YEAR($R$3)-YEAR(G137))*12+MONTH($R$3)-MONTH(G137)+1,"")</f>
        <v/>
      </c>
      <c r="AA137" s="58">
        <f t="shared" ref="AA137:AA200" si="34">IF(Z137&gt;12,12,Z137)</f>
        <v>12</v>
      </c>
    </row>
    <row r="138" spans="1:27" s="100" customFormat="1" ht="39" customHeight="1">
      <c r="A138" s="3"/>
      <c r="B138" s="74">
        <v>131</v>
      </c>
      <c r="C138" s="60"/>
      <c r="D138" s="11"/>
      <c r="E138" s="10"/>
      <c r="F138" s="11"/>
      <c r="G138" s="11"/>
      <c r="H138" s="61"/>
      <c r="I138" s="11"/>
      <c r="J138" s="38" t="b">
        <f t="shared" ref="J138:J201" si="35">IF(OR(H138="在園",H138="在園のまま市内へ転入",H138="復園",H138="その他1（支給対象）"),"対象",IF(OR(H138="退園",H138="在園のまま市外へ転出",H138="休園",H138="入園キャンセル",H138="その他２（支給対象外）"),"対象外"))</f>
        <v>0</v>
      </c>
      <c r="K138" s="67"/>
      <c r="L138" s="42" t="str">
        <f t="shared" si="24"/>
        <v/>
      </c>
      <c r="M138" s="41" t="str">
        <f t="shared" si="25"/>
        <v/>
      </c>
      <c r="N138" s="13"/>
      <c r="O138" s="45">
        <f t="shared" si="26"/>
        <v>0</v>
      </c>
      <c r="P138" s="45">
        <v>25700</v>
      </c>
      <c r="Q138" s="46">
        <f t="shared" si="27"/>
        <v>0</v>
      </c>
      <c r="R138" s="54" t="str">
        <f t="shared" si="28"/>
        <v/>
      </c>
      <c r="S138" s="55" t="str">
        <f t="shared" si="29"/>
        <v/>
      </c>
      <c r="T138" s="55" t="str">
        <f t="shared" si="30"/>
        <v/>
      </c>
      <c r="U138" s="56" t="str">
        <f t="shared" si="31"/>
        <v/>
      </c>
      <c r="V138" s="7"/>
      <c r="W138" s="8"/>
      <c r="X138" s="57" t="str">
        <f t="shared" si="32"/>
        <v/>
      </c>
      <c r="Y138" s="7"/>
      <c r="Z138" s="58" t="str">
        <f t="shared" si="33"/>
        <v/>
      </c>
      <c r="AA138" s="58">
        <f t="shared" si="34"/>
        <v>12</v>
      </c>
    </row>
    <row r="139" spans="1:27" s="100" customFormat="1" ht="39" customHeight="1">
      <c r="A139" s="3"/>
      <c r="B139" s="74">
        <v>132</v>
      </c>
      <c r="C139" s="60"/>
      <c r="D139" s="11"/>
      <c r="E139" s="10"/>
      <c r="F139" s="11"/>
      <c r="G139" s="11"/>
      <c r="H139" s="61"/>
      <c r="I139" s="11"/>
      <c r="J139" s="38" t="b">
        <f t="shared" si="35"/>
        <v>0</v>
      </c>
      <c r="K139" s="67"/>
      <c r="L139" s="42" t="str">
        <f t="shared" si="24"/>
        <v/>
      </c>
      <c r="M139" s="41" t="str">
        <f t="shared" si="25"/>
        <v/>
      </c>
      <c r="N139" s="13"/>
      <c r="O139" s="45">
        <f t="shared" si="26"/>
        <v>0</v>
      </c>
      <c r="P139" s="45">
        <v>25700</v>
      </c>
      <c r="Q139" s="46">
        <f t="shared" si="27"/>
        <v>0</v>
      </c>
      <c r="R139" s="54" t="str">
        <f t="shared" si="28"/>
        <v/>
      </c>
      <c r="S139" s="55" t="str">
        <f t="shared" si="29"/>
        <v/>
      </c>
      <c r="T139" s="55" t="str">
        <f t="shared" si="30"/>
        <v/>
      </c>
      <c r="U139" s="56" t="str">
        <f t="shared" si="31"/>
        <v/>
      </c>
      <c r="V139" s="7"/>
      <c r="W139" s="8"/>
      <c r="X139" s="57" t="str">
        <f t="shared" si="32"/>
        <v/>
      </c>
      <c r="Y139" s="7"/>
      <c r="Z139" s="58" t="str">
        <f t="shared" si="33"/>
        <v/>
      </c>
      <c r="AA139" s="58">
        <f t="shared" si="34"/>
        <v>12</v>
      </c>
    </row>
    <row r="140" spans="1:27" s="100" customFormat="1" ht="39" customHeight="1">
      <c r="A140" s="3"/>
      <c r="B140" s="74">
        <v>133</v>
      </c>
      <c r="C140" s="60"/>
      <c r="D140" s="11"/>
      <c r="E140" s="10"/>
      <c r="F140" s="11"/>
      <c r="G140" s="11"/>
      <c r="H140" s="61"/>
      <c r="I140" s="11"/>
      <c r="J140" s="38" t="b">
        <f t="shared" si="35"/>
        <v>0</v>
      </c>
      <c r="K140" s="67"/>
      <c r="L140" s="42" t="str">
        <f t="shared" si="24"/>
        <v/>
      </c>
      <c r="M140" s="41" t="str">
        <f t="shared" si="25"/>
        <v/>
      </c>
      <c r="N140" s="13"/>
      <c r="O140" s="45">
        <f t="shared" si="26"/>
        <v>0</v>
      </c>
      <c r="P140" s="45">
        <v>25700</v>
      </c>
      <c r="Q140" s="46">
        <f t="shared" si="27"/>
        <v>0</v>
      </c>
      <c r="R140" s="54" t="str">
        <f t="shared" si="28"/>
        <v/>
      </c>
      <c r="S140" s="55" t="str">
        <f t="shared" si="29"/>
        <v/>
      </c>
      <c r="T140" s="55" t="str">
        <f t="shared" si="30"/>
        <v/>
      </c>
      <c r="U140" s="56" t="str">
        <f t="shared" si="31"/>
        <v/>
      </c>
      <c r="V140" s="7"/>
      <c r="W140" s="8"/>
      <c r="X140" s="57" t="str">
        <f t="shared" si="32"/>
        <v/>
      </c>
      <c r="Y140" s="7"/>
      <c r="Z140" s="58" t="str">
        <f t="shared" si="33"/>
        <v/>
      </c>
      <c r="AA140" s="58">
        <f t="shared" si="34"/>
        <v>12</v>
      </c>
    </row>
    <row r="141" spans="1:27" s="100" customFormat="1" ht="39" customHeight="1">
      <c r="A141" s="3"/>
      <c r="B141" s="74">
        <v>134</v>
      </c>
      <c r="C141" s="60"/>
      <c r="D141" s="11"/>
      <c r="E141" s="10"/>
      <c r="F141" s="11"/>
      <c r="G141" s="11"/>
      <c r="H141" s="61"/>
      <c r="I141" s="11"/>
      <c r="J141" s="38" t="b">
        <f t="shared" si="35"/>
        <v>0</v>
      </c>
      <c r="K141" s="67"/>
      <c r="L141" s="42" t="str">
        <f t="shared" si="24"/>
        <v/>
      </c>
      <c r="M141" s="41" t="str">
        <f t="shared" si="25"/>
        <v/>
      </c>
      <c r="N141" s="13"/>
      <c r="O141" s="45">
        <f t="shared" si="26"/>
        <v>0</v>
      </c>
      <c r="P141" s="45">
        <v>25700</v>
      </c>
      <c r="Q141" s="46">
        <f t="shared" si="27"/>
        <v>0</v>
      </c>
      <c r="R141" s="54" t="str">
        <f t="shared" si="28"/>
        <v/>
      </c>
      <c r="S141" s="55" t="str">
        <f t="shared" si="29"/>
        <v/>
      </c>
      <c r="T141" s="55" t="str">
        <f t="shared" si="30"/>
        <v/>
      </c>
      <c r="U141" s="56" t="str">
        <f t="shared" si="31"/>
        <v/>
      </c>
      <c r="V141" s="7"/>
      <c r="W141" s="8"/>
      <c r="X141" s="57" t="str">
        <f t="shared" si="32"/>
        <v/>
      </c>
      <c r="Y141" s="7"/>
      <c r="Z141" s="58" t="str">
        <f t="shared" si="33"/>
        <v/>
      </c>
      <c r="AA141" s="58">
        <f t="shared" si="34"/>
        <v>12</v>
      </c>
    </row>
    <row r="142" spans="1:27" s="100" customFormat="1" ht="39" customHeight="1">
      <c r="A142" s="3"/>
      <c r="B142" s="74">
        <v>135</v>
      </c>
      <c r="C142" s="60"/>
      <c r="D142" s="11"/>
      <c r="E142" s="10"/>
      <c r="F142" s="11"/>
      <c r="G142" s="11"/>
      <c r="H142" s="61"/>
      <c r="I142" s="11"/>
      <c r="J142" s="38" t="b">
        <f t="shared" si="35"/>
        <v>0</v>
      </c>
      <c r="K142" s="67"/>
      <c r="L142" s="42" t="str">
        <f t="shared" si="24"/>
        <v/>
      </c>
      <c r="M142" s="41" t="str">
        <f t="shared" si="25"/>
        <v/>
      </c>
      <c r="N142" s="13"/>
      <c r="O142" s="45">
        <f t="shared" si="26"/>
        <v>0</v>
      </c>
      <c r="P142" s="45">
        <v>25700</v>
      </c>
      <c r="Q142" s="46">
        <f t="shared" si="27"/>
        <v>0</v>
      </c>
      <c r="R142" s="54" t="str">
        <f t="shared" si="28"/>
        <v/>
      </c>
      <c r="S142" s="55" t="str">
        <f t="shared" si="29"/>
        <v/>
      </c>
      <c r="T142" s="55" t="str">
        <f t="shared" si="30"/>
        <v/>
      </c>
      <c r="U142" s="56" t="str">
        <f t="shared" si="31"/>
        <v/>
      </c>
      <c r="V142" s="7"/>
      <c r="W142" s="8"/>
      <c r="X142" s="57" t="str">
        <f t="shared" si="32"/>
        <v/>
      </c>
      <c r="Y142" s="7"/>
      <c r="Z142" s="58" t="str">
        <f t="shared" si="33"/>
        <v/>
      </c>
      <c r="AA142" s="58">
        <f t="shared" si="34"/>
        <v>12</v>
      </c>
    </row>
    <row r="143" spans="1:27" s="100" customFormat="1" ht="39" customHeight="1">
      <c r="A143" s="3"/>
      <c r="B143" s="74">
        <v>136</v>
      </c>
      <c r="C143" s="60"/>
      <c r="D143" s="11"/>
      <c r="E143" s="10"/>
      <c r="F143" s="11"/>
      <c r="G143" s="11"/>
      <c r="H143" s="61"/>
      <c r="I143" s="11"/>
      <c r="J143" s="38" t="b">
        <f t="shared" si="35"/>
        <v>0</v>
      </c>
      <c r="K143" s="67"/>
      <c r="L143" s="42" t="str">
        <f t="shared" si="24"/>
        <v/>
      </c>
      <c r="M143" s="41" t="str">
        <f t="shared" si="25"/>
        <v/>
      </c>
      <c r="N143" s="13"/>
      <c r="O143" s="45">
        <f t="shared" si="26"/>
        <v>0</v>
      </c>
      <c r="P143" s="45">
        <v>25700</v>
      </c>
      <c r="Q143" s="46">
        <f t="shared" si="27"/>
        <v>0</v>
      </c>
      <c r="R143" s="54" t="str">
        <f t="shared" si="28"/>
        <v/>
      </c>
      <c r="S143" s="55" t="str">
        <f t="shared" si="29"/>
        <v/>
      </c>
      <c r="T143" s="55" t="str">
        <f t="shared" si="30"/>
        <v/>
      </c>
      <c r="U143" s="56" t="str">
        <f t="shared" si="31"/>
        <v/>
      </c>
      <c r="V143" s="7"/>
      <c r="W143" s="8"/>
      <c r="X143" s="57" t="str">
        <f t="shared" si="32"/>
        <v/>
      </c>
      <c r="Y143" s="7"/>
      <c r="Z143" s="58" t="str">
        <f t="shared" si="33"/>
        <v/>
      </c>
      <c r="AA143" s="58">
        <f t="shared" si="34"/>
        <v>12</v>
      </c>
    </row>
    <row r="144" spans="1:27" s="100" customFormat="1" ht="39" customHeight="1">
      <c r="A144" s="3"/>
      <c r="B144" s="74">
        <v>137</v>
      </c>
      <c r="C144" s="60"/>
      <c r="D144" s="11"/>
      <c r="E144" s="10"/>
      <c r="F144" s="11"/>
      <c r="G144" s="11"/>
      <c r="H144" s="61"/>
      <c r="I144" s="11"/>
      <c r="J144" s="38" t="b">
        <f t="shared" si="35"/>
        <v>0</v>
      </c>
      <c r="K144" s="67"/>
      <c r="L144" s="42" t="str">
        <f t="shared" si="24"/>
        <v/>
      </c>
      <c r="M144" s="41" t="str">
        <f t="shared" si="25"/>
        <v/>
      </c>
      <c r="N144" s="13"/>
      <c r="O144" s="45">
        <f t="shared" si="26"/>
        <v>0</v>
      </c>
      <c r="P144" s="45">
        <v>25700</v>
      </c>
      <c r="Q144" s="46">
        <f t="shared" si="27"/>
        <v>0</v>
      </c>
      <c r="R144" s="54" t="str">
        <f t="shared" si="28"/>
        <v/>
      </c>
      <c r="S144" s="55" t="str">
        <f t="shared" si="29"/>
        <v/>
      </c>
      <c r="T144" s="55" t="str">
        <f t="shared" si="30"/>
        <v/>
      </c>
      <c r="U144" s="56" t="str">
        <f t="shared" si="31"/>
        <v/>
      </c>
      <c r="V144" s="7"/>
      <c r="W144" s="8"/>
      <c r="X144" s="57" t="str">
        <f t="shared" si="32"/>
        <v/>
      </c>
      <c r="Y144" s="7"/>
      <c r="Z144" s="58" t="str">
        <f t="shared" si="33"/>
        <v/>
      </c>
      <c r="AA144" s="58">
        <f t="shared" si="34"/>
        <v>12</v>
      </c>
    </row>
    <row r="145" spans="1:27" s="100" customFormat="1" ht="39" customHeight="1">
      <c r="A145" s="3"/>
      <c r="B145" s="74">
        <v>138</v>
      </c>
      <c r="C145" s="60"/>
      <c r="D145" s="11"/>
      <c r="E145" s="10"/>
      <c r="F145" s="11"/>
      <c r="G145" s="11"/>
      <c r="H145" s="61"/>
      <c r="I145" s="11"/>
      <c r="J145" s="38" t="b">
        <f t="shared" si="35"/>
        <v>0</v>
      </c>
      <c r="K145" s="67"/>
      <c r="L145" s="42" t="str">
        <f t="shared" si="24"/>
        <v/>
      </c>
      <c r="M145" s="41" t="str">
        <f t="shared" si="25"/>
        <v/>
      </c>
      <c r="N145" s="13"/>
      <c r="O145" s="45">
        <f t="shared" si="26"/>
        <v>0</v>
      </c>
      <c r="P145" s="45">
        <v>25700</v>
      </c>
      <c r="Q145" s="46">
        <f t="shared" si="27"/>
        <v>0</v>
      </c>
      <c r="R145" s="54" t="str">
        <f t="shared" si="28"/>
        <v/>
      </c>
      <c r="S145" s="55" t="str">
        <f t="shared" si="29"/>
        <v/>
      </c>
      <c r="T145" s="55" t="str">
        <f t="shared" si="30"/>
        <v/>
      </c>
      <c r="U145" s="56" t="str">
        <f t="shared" si="31"/>
        <v/>
      </c>
      <c r="V145" s="7"/>
      <c r="W145" s="8"/>
      <c r="X145" s="57" t="str">
        <f t="shared" si="32"/>
        <v/>
      </c>
      <c r="Y145" s="7"/>
      <c r="Z145" s="58" t="str">
        <f t="shared" si="33"/>
        <v/>
      </c>
      <c r="AA145" s="58">
        <f t="shared" si="34"/>
        <v>12</v>
      </c>
    </row>
    <row r="146" spans="1:27" s="100" customFormat="1" ht="39" customHeight="1">
      <c r="A146" s="3"/>
      <c r="B146" s="74">
        <v>139</v>
      </c>
      <c r="C146" s="60"/>
      <c r="D146" s="11"/>
      <c r="E146" s="10"/>
      <c r="F146" s="11"/>
      <c r="G146" s="11"/>
      <c r="H146" s="61"/>
      <c r="I146" s="11"/>
      <c r="J146" s="38" t="b">
        <f t="shared" si="35"/>
        <v>0</v>
      </c>
      <c r="K146" s="67"/>
      <c r="L146" s="42" t="str">
        <f t="shared" si="24"/>
        <v/>
      </c>
      <c r="M146" s="41" t="str">
        <f t="shared" si="25"/>
        <v/>
      </c>
      <c r="N146" s="13"/>
      <c r="O146" s="45">
        <f t="shared" si="26"/>
        <v>0</v>
      </c>
      <c r="P146" s="45">
        <v>25700</v>
      </c>
      <c r="Q146" s="46">
        <f t="shared" si="27"/>
        <v>0</v>
      </c>
      <c r="R146" s="54" t="str">
        <f t="shared" si="28"/>
        <v/>
      </c>
      <c r="S146" s="55" t="str">
        <f t="shared" si="29"/>
        <v/>
      </c>
      <c r="T146" s="55" t="str">
        <f t="shared" si="30"/>
        <v/>
      </c>
      <c r="U146" s="56" t="str">
        <f t="shared" si="31"/>
        <v/>
      </c>
      <c r="V146" s="7"/>
      <c r="W146" s="8"/>
      <c r="X146" s="57" t="str">
        <f t="shared" si="32"/>
        <v/>
      </c>
      <c r="Y146" s="7"/>
      <c r="Z146" s="58" t="str">
        <f t="shared" si="33"/>
        <v/>
      </c>
      <c r="AA146" s="58">
        <f t="shared" si="34"/>
        <v>12</v>
      </c>
    </row>
    <row r="147" spans="1:27" s="100" customFormat="1" ht="39" customHeight="1">
      <c r="A147" s="3"/>
      <c r="B147" s="74">
        <v>140</v>
      </c>
      <c r="C147" s="60"/>
      <c r="D147" s="11"/>
      <c r="E147" s="10"/>
      <c r="F147" s="11"/>
      <c r="G147" s="11"/>
      <c r="H147" s="61"/>
      <c r="I147" s="11"/>
      <c r="J147" s="38" t="b">
        <f t="shared" si="35"/>
        <v>0</v>
      </c>
      <c r="K147" s="67"/>
      <c r="L147" s="42" t="str">
        <f t="shared" si="24"/>
        <v/>
      </c>
      <c r="M147" s="41" t="str">
        <f t="shared" si="25"/>
        <v/>
      </c>
      <c r="N147" s="13"/>
      <c r="O147" s="45">
        <f t="shared" si="26"/>
        <v>0</v>
      </c>
      <c r="P147" s="45">
        <v>25700</v>
      </c>
      <c r="Q147" s="46">
        <f t="shared" si="27"/>
        <v>0</v>
      </c>
      <c r="R147" s="54" t="str">
        <f t="shared" si="28"/>
        <v/>
      </c>
      <c r="S147" s="55" t="str">
        <f t="shared" si="29"/>
        <v/>
      </c>
      <c r="T147" s="55" t="str">
        <f t="shared" si="30"/>
        <v/>
      </c>
      <c r="U147" s="56" t="str">
        <f t="shared" si="31"/>
        <v/>
      </c>
      <c r="V147" s="7"/>
      <c r="W147" s="8"/>
      <c r="X147" s="57" t="str">
        <f t="shared" si="32"/>
        <v/>
      </c>
      <c r="Y147" s="7"/>
      <c r="Z147" s="58" t="str">
        <f t="shared" si="33"/>
        <v/>
      </c>
      <c r="AA147" s="58">
        <f t="shared" si="34"/>
        <v>12</v>
      </c>
    </row>
    <row r="148" spans="1:27" s="100" customFormat="1" ht="39" customHeight="1">
      <c r="A148" s="3"/>
      <c r="B148" s="74">
        <v>141</v>
      </c>
      <c r="C148" s="60"/>
      <c r="D148" s="11"/>
      <c r="E148" s="10"/>
      <c r="F148" s="11"/>
      <c r="G148" s="11"/>
      <c r="H148" s="61"/>
      <c r="I148" s="11"/>
      <c r="J148" s="38" t="b">
        <f t="shared" si="35"/>
        <v>0</v>
      </c>
      <c r="K148" s="67"/>
      <c r="L148" s="42" t="str">
        <f t="shared" si="24"/>
        <v/>
      </c>
      <c r="M148" s="41" t="str">
        <f t="shared" si="25"/>
        <v/>
      </c>
      <c r="N148" s="13"/>
      <c r="O148" s="45">
        <f t="shared" si="26"/>
        <v>0</v>
      </c>
      <c r="P148" s="45">
        <v>25700</v>
      </c>
      <c r="Q148" s="46">
        <f t="shared" si="27"/>
        <v>0</v>
      </c>
      <c r="R148" s="54" t="str">
        <f t="shared" si="28"/>
        <v/>
      </c>
      <c r="S148" s="55" t="str">
        <f t="shared" si="29"/>
        <v/>
      </c>
      <c r="T148" s="55" t="str">
        <f t="shared" si="30"/>
        <v/>
      </c>
      <c r="U148" s="56" t="str">
        <f t="shared" si="31"/>
        <v/>
      </c>
      <c r="V148" s="7"/>
      <c r="W148" s="8"/>
      <c r="X148" s="57" t="str">
        <f t="shared" si="32"/>
        <v/>
      </c>
      <c r="Y148" s="7"/>
      <c r="Z148" s="58" t="str">
        <f t="shared" si="33"/>
        <v/>
      </c>
      <c r="AA148" s="58">
        <f t="shared" si="34"/>
        <v>12</v>
      </c>
    </row>
    <row r="149" spans="1:27" s="100" customFormat="1" ht="39" customHeight="1">
      <c r="A149" s="3"/>
      <c r="B149" s="74">
        <v>142</v>
      </c>
      <c r="C149" s="60"/>
      <c r="D149" s="11"/>
      <c r="E149" s="10"/>
      <c r="F149" s="11"/>
      <c r="G149" s="11"/>
      <c r="H149" s="61"/>
      <c r="I149" s="11"/>
      <c r="J149" s="38" t="b">
        <f t="shared" si="35"/>
        <v>0</v>
      </c>
      <c r="K149" s="67"/>
      <c r="L149" s="42" t="str">
        <f t="shared" si="24"/>
        <v/>
      </c>
      <c r="M149" s="41" t="str">
        <f t="shared" si="25"/>
        <v/>
      </c>
      <c r="N149" s="13"/>
      <c r="O149" s="45">
        <f t="shared" si="26"/>
        <v>0</v>
      </c>
      <c r="P149" s="45">
        <v>25700</v>
      </c>
      <c r="Q149" s="46">
        <f t="shared" si="27"/>
        <v>0</v>
      </c>
      <c r="R149" s="54" t="str">
        <f t="shared" si="28"/>
        <v/>
      </c>
      <c r="S149" s="55" t="str">
        <f t="shared" si="29"/>
        <v/>
      </c>
      <c r="T149" s="55" t="str">
        <f t="shared" si="30"/>
        <v/>
      </c>
      <c r="U149" s="56" t="str">
        <f t="shared" si="31"/>
        <v/>
      </c>
      <c r="V149" s="7"/>
      <c r="W149" s="8"/>
      <c r="X149" s="57" t="str">
        <f t="shared" si="32"/>
        <v/>
      </c>
      <c r="Y149" s="7"/>
      <c r="Z149" s="58" t="str">
        <f t="shared" si="33"/>
        <v/>
      </c>
      <c r="AA149" s="58">
        <f t="shared" si="34"/>
        <v>12</v>
      </c>
    </row>
    <row r="150" spans="1:27" s="100" customFormat="1" ht="39" customHeight="1">
      <c r="A150" s="3"/>
      <c r="B150" s="74">
        <v>143</v>
      </c>
      <c r="C150" s="60"/>
      <c r="D150" s="11"/>
      <c r="E150" s="10"/>
      <c r="F150" s="11"/>
      <c r="G150" s="11"/>
      <c r="H150" s="61"/>
      <c r="I150" s="11"/>
      <c r="J150" s="38" t="b">
        <f t="shared" si="35"/>
        <v>0</v>
      </c>
      <c r="K150" s="67"/>
      <c r="L150" s="42" t="str">
        <f t="shared" si="24"/>
        <v/>
      </c>
      <c r="M150" s="41" t="str">
        <f t="shared" si="25"/>
        <v/>
      </c>
      <c r="N150" s="13"/>
      <c r="O150" s="45">
        <f t="shared" si="26"/>
        <v>0</v>
      </c>
      <c r="P150" s="45">
        <v>25700</v>
      </c>
      <c r="Q150" s="46">
        <f t="shared" si="27"/>
        <v>0</v>
      </c>
      <c r="R150" s="54" t="str">
        <f t="shared" si="28"/>
        <v/>
      </c>
      <c r="S150" s="55" t="str">
        <f t="shared" si="29"/>
        <v/>
      </c>
      <c r="T150" s="55" t="str">
        <f t="shared" si="30"/>
        <v/>
      </c>
      <c r="U150" s="56" t="str">
        <f t="shared" si="31"/>
        <v/>
      </c>
      <c r="V150" s="7"/>
      <c r="W150" s="8"/>
      <c r="X150" s="57" t="str">
        <f t="shared" si="32"/>
        <v/>
      </c>
      <c r="Y150" s="7"/>
      <c r="Z150" s="58" t="str">
        <f t="shared" si="33"/>
        <v/>
      </c>
      <c r="AA150" s="58">
        <f t="shared" si="34"/>
        <v>12</v>
      </c>
    </row>
    <row r="151" spans="1:27" s="100" customFormat="1" ht="39" customHeight="1">
      <c r="A151" s="3"/>
      <c r="B151" s="74">
        <v>144</v>
      </c>
      <c r="C151" s="60"/>
      <c r="D151" s="11"/>
      <c r="E151" s="10"/>
      <c r="F151" s="11"/>
      <c r="G151" s="11"/>
      <c r="H151" s="61"/>
      <c r="I151" s="11"/>
      <c r="J151" s="38" t="b">
        <f t="shared" si="35"/>
        <v>0</v>
      </c>
      <c r="K151" s="67"/>
      <c r="L151" s="42" t="str">
        <f t="shared" si="24"/>
        <v/>
      </c>
      <c r="M151" s="41" t="str">
        <f t="shared" si="25"/>
        <v/>
      </c>
      <c r="N151" s="13"/>
      <c r="O151" s="45">
        <f t="shared" si="26"/>
        <v>0</v>
      </c>
      <c r="P151" s="45">
        <v>25700</v>
      </c>
      <c r="Q151" s="46">
        <f t="shared" si="27"/>
        <v>0</v>
      </c>
      <c r="R151" s="54" t="str">
        <f t="shared" si="28"/>
        <v/>
      </c>
      <c r="S151" s="55" t="str">
        <f t="shared" si="29"/>
        <v/>
      </c>
      <c r="T151" s="55" t="str">
        <f t="shared" si="30"/>
        <v/>
      </c>
      <c r="U151" s="56" t="str">
        <f t="shared" si="31"/>
        <v/>
      </c>
      <c r="V151" s="7"/>
      <c r="W151" s="8"/>
      <c r="X151" s="57" t="str">
        <f t="shared" si="32"/>
        <v/>
      </c>
      <c r="Y151" s="7"/>
      <c r="Z151" s="58" t="str">
        <f t="shared" si="33"/>
        <v/>
      </c>
      <c r="AA151" s="58">
        <f t="shared" si="34"/>
        <v>12</v>
      </c>
    </row>
    <row r="152" spans="1:27" s="100" customFormat="1" ht="39" customHeight="1">
      <c r="A152" s="3"/>
      <c r="B152" s="74">
        <v>145</v>
      </c>
      <c r="C152" s="60"/>
      <c r="D152" s="11"/>
      <c r="E152" s="10"/>
      <c r="F152" s="11"/>
      <c r="G152" s="11"/>
      <c r="H152" s="61"/>
      <c r="I152" s="11"/>
      <c r="J152" s="38" t="b">
        <f t="shared" si="35"/>
        <v>0</v>
      </c>
      <c r="K152" s="67"/>
      <c r="L152" s="42" t="str">
        <f t="shared" si="24"/>
        <v/>
      </c>
      <c r="M152" s="41" t="str">
        <f t="shared" si="25"/>
        <v/>
      </c>
      <c r="N152" s="13"/>
      <c r="O152" s="45">
        <f t="shared" si="26"/>
        <v>0</v>
      </c>
      <c r="P152" s="45">
        <v>25700</v>
      </c>
      <c r="Q152" s="46">
        <f t="shared" si="27"/>
        <v>0</v>
      </c>
      <c r="R152" s="54" t="str">
        <f t="shared" si="28"/>
        <v/>
      </c>
      <c r="S152" s="55" t="str">
        <f t="shared" si="29"/>
        <v/>
      </c>
      <c r="T152" s="55" t="str">
        <f t="shared" si="30"/>
        <v/>
      </c>
      <c r="U152" s="56" t="str">
        <f t="shared" si="31"/>
        <v/>
      </c>
      <c r="V152" s="7"/>
      <c r="W152" s="8"/>
      <c r="X152" s="57" t="str">
        <f t="shared" si="32"/>
        <v/>
      </c>
      <c r="Y152" s="7"/>
      <c r="Z152" s="58" t="str">
        <f t="shared" si="33"/>
        <v/>
      </c>
      <c r="AA152" s="58">
        <f t="shared" si="34"/>
        <v>12</v>
      </c>
    </row>
    <row r="153" spans="1:27" s="100" customFormat="1" ht="39" customHeight="1">
      <c r="A153" s="3"/>
      <c r="B153" s="74">
        <v>146</v>
      </c>
      <c r="C153" s="60"/>
      <c r="D153" s="11"/>
      <c r="E153" s="10"/>
      <c r="F153" s="11"/>
      <c r="G153" s="11"/>
      <c r="H153" s="61"/>
      <c r="I153" s="11"/>
      <c r="J153" s="38" t="b">
        <f t="shared" si="35"/>
        <v>0</v>
      </c>
      <c r="K153" s="67"/>
      <c r="L153" s="42" t="str">
        <f t="shared" si="24"/>
        <v/>
      </c>
      <c r="M153" s="41" t="str">
        <f t="shared" si="25"/>
        <v/>
      </c>
      <c r="N153" s="13"/>
      <c r="O153" s="45">
        <f t="shared" si="26"/>
        <v>0</v>
      </c>
      <c r="P153" s="45">
        <v>25700</v>
      </c>
      <c r="Q153" s="46">
        <f t="shared" si="27"/>
        <v>0</v>
      </c>
      <c r="R153" s="54" t="str">
        <f t="shared" si="28"/>
        <v/>
      </c>
      <c r="S153" s="55" t="str">
        <f t="shared" si="29"/>
        <v/>
      </c>
      <c r="T153" s="55" t="str">
        <f t="shared" si="30"/>
        <v/>
      </c>
      <c r="U153" s="56" t="str">
        <f t="shared" si="31"/>
        <v/>
      </c>
      <c r="V153" s="7"/>
      <c r="W153" s="8"/>
      <c r="X153" s="57" t="str">
        <f t="shared" si="32"/>
        <v/>
      </c>
      <c r="Y153" s="7"/>
      <c r="Z153" s="58" t="str">
        <f t="shared" si="33"/>
        <v/>
      </c>
      <c r="AA153" s="58">
        <f t="shared" si="34"/>
        <v>12</v>
      </c>
    </row>
    <row r="154" spans="1:27" s="100" customFormat="1" ht="39" customHeight="1">
      <c r="A154" s="3"/>
      <c r="B154" s="74">
        <v>147</v>
      </c>
      <c r="C154" s="60"/>
      <c r="D154" s="11"/>
      <c r="E154" s="10"/>
      <c r="F154" s="11"/>
      <c r="G154" s="11"/>
      <c r="H154" s="61"/>
      <c r="I154" s="11"/>
      <c r="J154" s="38" t="b">
        <f t="shared" si="35"/>
        <v>0</v>
      </c>
      <c r="K154" s="67"/>
      <c r="L154" s="42" t="str">
        <f t="shared" si="24"/>
        <v/>
      </c>
      <c r="M154" s="41" t="str">
        <f t="shared" si="25"/>
        <v/>
      </c>
      <c r="N154" s="13"/>
      <c r="O154" s="45">
        <f t="shared" si="26"/>
        <v>0</v>
      </c>
      <c r="P154" s="45">
        <v>25700</v>
      </c>
      <c r="Q154" s="46">
        <f t="shared" si="27"/>
        <v>0</v>
      </c>
      <c r="R154" s="54" t="str">
        <f t="shared" si="28"/>
        <v/>
      </c>
      <c r="S154" s="55" t="str">
        <f t="shared" si="29"/>
        <v/>
      </c>
      <c r="T154" s="55" t="str">
        <f t="shared" si="30"/>
        <v/>
      </c>
      <c r="U154" s="56" t="str">
        <f t="shared" si="31"/>
        <v/>
      </c>
      <c r="V154" s="7"/>
      <c r="W154" s="8"/>
      <c r="X154" s="57" t="str">
        <f t="shared" si="32"/>
        <v/>
      </c>
      <c r="Y154" s="7"/>
      <c r="Z154" s="58" t="str">
        <f t="shared" si="33"/>
        <v/>
      </c>
      <c r="AA154" s="58">
        <f t="shared" si="34"/>
        <v>12</v>
      </c>
    </row>
    <row r="155" spans="1:27" s="100" customFormat="1" ht="39" customHeight="1">
      <c r="A155" s="3"/>
      <c r="B155" s="74">
        <v>148</v>
      </c>
      <c r="C155" s="60"/>
      <c r="D155" s="11"/>
      <c r="E155" s="10"/>
      <c r="F155" s="11"/>
      <c r="G155" s="11"/>
      <c r="H155" s="61"/>
      <c r="I155" s="11"/>
      <c r="J155" s="38" t="b">
        <f t="shared" si="35"/>
        <v>0</v>
      </c>
      <c r="K155" s="67"/>
      <c r="L155" s="42" t="str">
        <f t="shared" si="24"/>
        <v/>
      </c>
      <c r="M155" s="41" t="str">
        <f t="shared" si="25"/>
        <v/>
      </c>
      <c r="N155" s="13"/>
      <c r="O155" s="45">
        <f t="shared" si="26"/>
        <v>0</v>
      </c>
      <c r="P155" s="45">
        <v>25700</v>
      </c>
      <c r="Q155" s="46">
        <f t="shared" si="27"/>
        <v>0</v>
      </c>
      <c r="R155" s="54" t="str">
        <f t="shared" si="28"/>
        <v/>
      </c>
      <c r="S155" s="55" t="str">
        <f t="shared" si="29"/>
        <v/>
      </c>
      <c r="T155" s="55" t="str">
        <f t="shared" si="30"/>
        <v/>
      </c>
      <c r="U155" s="56" t="str">
        <f t="shared" si="31"/>
        <v/>
      </c>
      <c r="V155" s="7"/>
      <c r="W155" s="8"/>
      <c r="X155" s="57" t="str">
        <f t="shared" si="32"/>
        <v/>
      </c>
      <c r="Y155" s="7"/>
      <c r="Z155" s="58" t="str">
        <f t="shared" si="33"/>
        <v/>
      </c>
      <c r="AA155" s="58">
        <f t="shared" si="34"/>
        <v>12</v>
      </c>
    </row>
    <row r="156" spans="1:27" s="100" customFormat="1" ht="39" customHeight="1">
      <c r="A156" s="3"/>
      <c r="B156" s="74">
        <v>149</v>
      </c>
      <c r="C156" s="60"/>
      <c r="D156" s="11"/>
      <c r="E156" s="10"/>
      <c r="F156" s="11"/>
      <c r="G156" s="11"/>
      <c r="H156" s="61"/>
      <c r="I156" s="11"/>
      <c r="J156" s="38" t="b">
        <f t="shared" si="35"/>
        <v>0</v>
      </c>
      <c r="K156" s="67"/>
      <c r="L156" s="42" t="str">
        <f t="shared" si="24"/>
        <v/>
      </c>
      <c r="M156" s="41" t="str">
        <f t="shared" si="25"/>
        <v/>
      </c>
      <c r="N156" s="13"/>
      <c r="O156" s="45">
        <f t="shared" si="26"/>
        <v>0</v>
      </c>
      <c r="P156" s="45">
        <v>25700</v>
      </c>
      <c r="Q156" s="46">
        <f t="shared" si="27"/>
        <v>0</v>
      </c>
      <c r="R156" s="54" t="str">
        <f t="shared" si="28"/>
        <v/>
      </c>
      <c r="S156" s="55" t="str">
        <f t="shared" si="29"/>
        <v/>
      </c>
      <c r="T156" s="55" t="str">
        <f t="shared" si="30"/>
        <v/>
      </c>
      <c r="U156" s="56" t="str">
        <f t="shared" si="31"/>
        <v/>
      </c>
      <c r="V156" s="7"/>
      <c r="W156" s="8"/>
      <c r="X156" s="57" t="str">
        <f t="shared" si="32"/>
        <v/>
      </c>
      <c r="Y156" s="7"/>
      <c r="Z156" s="58" t="str">
        <f t="shared" si="33"/>
        <v/>
      </c>
      <c r="AA156" s="58">
        <f t="shared" si="34"/>
        <v>12</v>
      </c>
    </row>
    <row r="157" spans="1:27" s="100" customFormat="1" ht="39" customHeight="1">
      <c r="A157" s="3"/>
      <c r="B157" s="74">
        <v>150</v>
      </c>
      <c r="C157" s="60"/>
      <c r="D157" s="11"/>
      <c r="E157" s="10"/>
      <c r="F157" s="11"/>
      <c r="G157" s="11"/>
      <c r="H157" s="61"/>
      <c r="I157" s="11"/>
      <c r="J157" s="38" t="b">
        <f t="shared" si="35"/>
        <v>0</v>
      </c>
      <c r="K157" s="67"/>
      <c r="L157" s="42" t="str">
        <f t="shared" si="24"/>
        <v/>
      </c>
      <c r="M157" s="41" t="str">
        <f t="shared" si="25"/>
        <v/>
      </c>
      <c r="N157" s="13"/>
      <c r="O157" s="45">
        <f t="shared" si="26"/>
        <v>0</v>
      </c>
      <c r="P157" s="45">
        <v>25700</v>
      </c>
      <c r="Q157" s="46">
        <f t="shared" si="27"/>
        <v>0</v>
      </c>
      <c r="R157" s="54" t="str">
        <f t="shared" si="28"/>
        <v/>
      </c>
      <c r="S157" s="55" t="str">
        <f t="shared" si="29"/>
        <v/>
      </c>
      <c r="T157" s="55" t="str">
        <f t="shared" si="30"/>
        <v/>
      </c>
      <c r="U157" s="56" t="str">
        <f t="shared" si="31"/>
        <v/>
      </c>
      <c r="V157" s="7"/>
      <c r="W157" s="8"/>
      <c r="X157" s="57" t="str">
        <f t="shared" si="32"/>
        <v/>
      </c>
      <c r="Y157" s="7"/>
      <c r="Z157" s="58" t="str">
        <f t="shared" si="33"/>
        <v/>
      </c>
      <c r="AA157" s="58">
        <f t="shared" si="34"/>
        <v>12</v>
      </c>
    </row>
    <row r="158" spans="1:27" s="100" customFormat="1" ht="39" customHeight="1">
      <c r="A158" s="3"/>
      <c r="B158" s="74">
        <v>151</v>
      </c>
      <c r="C158" s="60"/>
      <c r="D158" s="11"/>
      <c r="E158" s="10"/>
      <c r="F158" s="11"/>
      <c r="G158" s="11"/>
      <c r="H158" s="61"/>
      <c r="I158" s="11"/>
      <c r="J158" s="38" t="b">
        <f t="shared" si="35"/>
        <v>0</v>
      </c>
      <c r="K158" s="67"/>
      <c r="L158" s="42" t="str">
        <f t="shared" si="24"/>
        <v/>
      </c>
      <c r="M158" s="41" t="str">
        <f t="shared" si="25"/>
        <v/>
      </c>
      <c r="N158" s="13"/>
      <c r="O158" s="45">
        <f t="shared" si="26"/>
        <v>0</v>
      </c>
      <c r="P158" s="45">
        <v>25700</v>
      </c>
      <c r="Q158" s="46">
        <f t="shared" si="27"/>
        <v>0</v>
      </c>
      <c r="R158" s="54" t="str">
        <f t="shared" si="28"/>
        <v/>
      </c>
      <c r="S158" s="55" t="str">
        <f t="shared" si="29"/>
        <v/>
      </c>
      <c r="T158" s="55" t="str">
        <f t="shared" si="30"/>
        <v/>
      </c>
      <c r="U158" s="56" t="str">
        <f t="shared" si="31"/>
        <v/>
      </c>
      <c r="V158" s="7"/>
      <c r="W158" s="8"/>
      <c r="X158" s="57" t="str">
        <f t="shared" si="32"/>
        <v/>
      </c>
      <c r="Y158" s="7"/>
      <c r="Z158" s="58" t="str">
        <f t="shared" si="33"/>
        <v/>
      </c>
      <c r="AA158" s="58">
        <f t="shared" si="34"/>
        <v>12</v>
      </c>
    </row>
    <row r="159" spans="1:27" s="100" customFormat="1" ht="39" customHeight="1">
      <c r="A159" s="3"/>
      <c r="B159" s="74">
        <v>152</v>
      </c>
      <c r="C159" s="60"/>
      <c r="D159" s="11"/>
      <c r="E159" s="10"/>
      <c r="F159" s="11"/>
      <c r="G159" s="11"/>
      <c r="H159" s="61"/>
      <c r="I159" s="11"/>
      <c r="J159" s="38" t="b">
        <f t="shared" si="35"/>
        <v>0</v>
      </c>
      <c r="K159" s="67"/>
      <c r="L159" s="42" t="str">
        <f t="shared" si="24"/>
        <v/>
      </c>
      <c r="M159" s="41" t="str">
        <f t="shared" si="25"/>
        <v/>
      </c>
      <c r="N159" s="13"/>
      <c r="O159" s="45">
        <f t="shared" si="26"/>
        <v>0</v>
      </c>
      <c r="P159" s="45">
        <v>25700</v>
      </c>
      <c r="Q159" s="46">
        <f t="shared" si="27"/>
        <v>0</v>
      </c>
      <c r="R159" s="54" t="str">
        <f t="shared" si="28"/>
        <v/>
      </c>
      <c r="S159" s="55" t="str">
        <f t="shared" si="29"/>
        <v/>
      </c>
      <c r="T159" s="55" t="str">
        <f t="shared" si="30"/>
        <v/>
      </c>
      <c r="U159" s="56" t="str">
        <f t="shared" si="31"/>
        <v/>
      </c>
      <c r="V159" s="7"/>
      <c r="W159" s="8"/>
      <c r="X159" s="57" t="str">
        <f t="shared" si="32"/>
        <v/>
      </c>
      <c r="Y159" s="7"/>
      <c r="Z159" s="58" t="str">
        <f t="shared" si="33"/>
        <v/>
      </c>
      <c r="AA159" s="58">
        <f t="shared" si="34"/>
        <v>12</v>
      </c>
    </row>
    <row r="160" spans="1:27" s="100" customFormat="1" ht="39" customHeight="1">
      <c r="A160" s="3"/>
      <c r="B160" s="74">
        <v>153</v>
      </c>
      <c r="C160" s="60"/>
      <c r="D160" s="11"/>
      <c r="E160" s="10"/>
      <c r="F160" s="11"/>
      <c r="G160" s="11"/>
      <c r="H160" s="61"/>
      <c r="I160" s="11"/>
      <c r="J160" s="38" t="b">
        <f t="shared" si="35"/>
        <v>0</v>
      </c>
      <c r="K160" s="67"/>
      <c r="L160" s="42" t="str">
        <f t="shared" si="24"/>
        <v/>
      </c>
      <c r="M160" s="41" t="str">
        <f t="shared" si="25"/>
        <v/>
      </c>
      <c r="N160" s="13"/>
      <c r="O160" s="45">
        <f t="shared" si="26"/>
        <v>0</v>
      </c>
      <c r="P160" s="45">
        <v>25700</v>
      </c>
      <c r="Q160" s="46">
        <f t="shared" si="27"/>
        <v>0</v>
      </c>
      <c r="R160" s="54" t="str">
        <f t="shared" si="28"/>
        <v/>
      </c>
      <c r="S160" s="55" t="str">
        <f t="shared" si="29"/>
        <v/>
      </c>
      <c r="T160" s="55" t="str">
        <f t="shared" si="30"/>
        <v/>
      </c>
      <c r="U160" s="56" t="str">
        <f t="shared" si="31"/>
        <v/>
      </c>
      <c r="V160" s="7"/>
      <c r="W160" s="8"/>
      <c r="X160" s="57" t="str">
        <f t="shared" si="32"/>
        <v/>
      </c>
      <c r="Y160" s="7"/>
      <c r="Z160" s="58" t="str">
        <f t="shared" si="33"/>
        <v/>
      </c>
      <c r="AA160" s="58">
        <f t="shared" si="34"/>
        <v>12</v>
      </c>
    </row>
    <row r="161" spans="1:27" s="100" customFormat="1" ht="39" customHeight="1">
      <c r="A161" s="3"/>
      <c r="B161" s="74">
        <v>154</v>
      </c>
      <c r="C161" s="60"/>
      <c r="D161" s="11"/>
      <c r="E161" s="10"/>
      <c r="F161" s="11"/>
      <c r="G161" s="11"/>
      <c r="H161" s="61"/>
      <c r="I161" s="11"/>
      <c r="J161" s="38" t="b">
        <f t="shared" si="35"/>
        <v>0</v>
      </c>
      <c r="K161" s="67"/>
      <c r="L161" s="42" t="str">
        <f t="shared" si="24"/>
        <v/>
      </c>
      <c r="M161" s="41" t="str">
        <f t="shared" si="25"/>
        <v/>
      </c>
      <c r="N161" s="13"/>
      <c r="O161" s="45">
        <f t="shared" si="26"/>
        <v>0</v>
      </c>
      <c r="P161" s="45">
        <v>25700</v>
      </c>
      <c r="Q161" s="46">
        <f t="shared" si="27"/>
        <v>0</v>
      </c>
      <c r="R161" s="54" t="str">
        <f t="shared" si="28"/>
        <v/>
      </c>
      <c r="S161" s="55" t="str">
        <f t="shared" si="29"/>
        <v/>
      </c>
      <c r="T161" s="55" t="str">
        <f t="shared" si="30"/>
        <v/>
      </c>
      <c r="U161" s="56" t="str">
        <f t="shared" si="31"/>
        <v/>
      </c>
      <c r="V161" s="7"/>
      <c r="W161" s="8"/>
      <c r="X161" s="57" t="str">
        <f t="shared" si="32"/>
        <v/>
      </c>
      <c r="Y161" s="7"/>
      <c r="Z161" s="58" t="str">
        <f t="shared" si="33"/>
        <v/>
      </c>
      <c r="AA161" s="58">
        <f t="shared" si="34"/>
        <v>12</v>
      </c>
    </row>
    <row r="162" spans="1:27" s="100" customFormat="1" ht="39" customHeight="1">
      <c r="A162" s="3"/>
      <c r="B162" s="74">
        <v>155</v>
      </c>
      <c r="C162" s="60"/>
      <c r="D162" s="11"/>
      <c r="E162" s="10"/>
      <c r="F162" s="11"/>
      <c r="G162" s="11"/>
      <c r="H162" s="61"/>
      <c r="I162" s="11"/>
      <c r="J162" s="38" t="b">
        <f t="shared" si="35"/>
        <v>0</v>
      </c>
      <c r="K162" s="67"/>
      <c r="L162" s="42" t="str">
        <f t="shared" si="24"/>
        <v/>
      </c>
      <c r="M162" s="41" t="str">
        <f t="shared" si="25"/>
        <v/>
      </c>
      <c r="N162" s="13"/>
      <c r="O162" s="45">
        <f t="shared" si="26"/>
        <v>0</v>
      </c>
      <c r="P162" s="45">
        <v>25700</v>
      </c>
      <c r="Q162" s="46">
        <f t="shared" si="27"/>
        <v>0</v>
      </c>
      <c r="R162" s="54" t="str">
        <f t="shared" si="28"/>
        <v/>
      </c>
      <c r="S162" s="55" t="str">
        <f t="shared" si="29"/>
        <v/>
      </c>
      <c r="T162" s="55" t="str">
        <f t="shared" si="30"/>
        <v/>
      </c>
      <c r="U162" s="56" t="str">
        <f t="shared" si="31"/>
        <v/>
      </c>
      <c r="V162" s="7"/>
      <c r="W162" s="8"/>
      <c r="X162" s="57" t="str">
        <f t="shared" si="32"/>
        <v/>
      </c>
      <c r="Y162" s="7"/>
      <c r="Z162" s="58" t="str">
        <f t="shared" si="33"/>
        <v/>
      </c>
      <c r="AA162" s="58">
        <f t="shared" si="34"/>
        <v>12</v>
      </c>
    </row>
    <row r="163" spans="1:27" s="100" customFormat="1" ht="39" customHeight="1">
      <c r="A163" s="3"/>
      <c r="B163" s="74">
        <v>156</v>
      </c>
      <c r="C163" s="60"/>
      <c r="D163" s="11"/>
      <c r="E163" s="10"/>
      <c r="F163" s="11"/>
      <c r="G163" s="11"/>
      <c r="H163" s="61"/>
      <c r="I163" s="11"/>
      <c r="J163" s="38" t="b">
        <f t="shared" si="35"/>
        <v>0</v>
      </c>
      <c r="K163" s="67"/>
      <c r="L163" s="42" t="str">
        <f t="shared" si="24"/>
        <v/>
      </c>
      <c r="M163" s="41" t="str">
        <f t="shared" si="25"/>
        <v/>
      </c>
      <c r="N163" s="13"/>
      <c r="O163" s="45">
        <f t="shared" si="26"/>
        <v>0</v>
      </c>
      <c r="P163" s="45">
        <v>25700</v>
      </c>
      <c r="Q163" s="46">
        <f t="shared" si="27"/>
        <v>0</v>
      </c>
      <c r="R163" s="54" t="str">
        <f t="shared" si="28"/>
        <v/>
      </c>
      <c r="S163" s="55" t="str">
        <f t="shared" si="29"/>
        <v/>
      </c>
      <c r="T163" s="55" t="str">
        <f t="shared" si="30"/>
        <v/>
      </c>
      <c r="U163" s="56" t="str">
        <f t="shared" si="31"/>
        <v/>
      </c>
      <c r="V163" s="7"/>
      <c r="W163" s="8"/>
      <c r="X163" s="57" t="str">
        <f t="shared" si="32"/>
        <v/>
      </c>
      <c r="Y163" s="7"/>
      <c r="Z163" s="58" t="str">
        <f t="shared" si="33"/>
        <v/>
      </c>
      <c r="AA163" s="58">
        <f t="shared" si="34"/>
        <v>12</v>
      </c>
    </row>
    <row r="164" spans="1:27" s="100" customFormat="1" ht="39" customHeight="1">
      <c r="A164" s="3"/>
      <c r="B164" s="74">
        <v>157</v>
      </c>
      <c r="C164" s="60"/>
      <c r="D164" s="11"/>
      <c r="E164" s="10"/>
      <c r="F164" s="11"/>
      <c r="G164" s="11"/>
      <c r="H164" s="61"/>
      <c r="I164" s="11"/>
      <c r="J164" s="38" t="b">
        <f t="shared" si="35"/>
        <v>0</v>
      </c>
      <c r="K164" s="67"/>
      <c r="L164" s="42" t="str">
        <f t="shared" si="24"/>
        <v/>
      </c>
      <c r="M164" s="41" t="str">
        <f t="shared" si="25"/>
        <v/>
      </c>
      <c r="N164" s="13"/>
      <c r="O164" s="45">
        <f t="shared" si="26"/>
        <v>0</v>
      </c>
      <c r="P164" s="45">
        <v>25700</v>
      </c>
      <c r="Q164" s="46">
        <f t="shared" si="27"/>
        <v>0</v>
      </c>
      <c r="R164" s="54" t="str">
        <f t="shared" si="28"/>
        <v/>
      </c>
      <c r="S164" s="55" t="str">
        <f t="shared" si="29"/>
        <v/>
      </c>
      <c r="T164" s="55" t="str">
        <f t="shared" si="30"/>
        <v/>
      </c>
      <c r="U164" s="56" t="str">
        <f t="shared" si="31"/>
        <v/>
      </c>
      <c r="V164" s="7"/>
      <c r="W164" s="8"/>
      <c r="X164" s="57" t="str">
        <f t="shared" si="32"/>
        <v/>
      </c>
      <c r="Y164" s="7"/>
      <c r="Z164" s="58" t="str">
        <f t="shared" si="33"/>
        <v/>
      </c>
      <c r="AA164" s="58">
        <f t="shared" si="34"/>
        <v>12</v>
      </c>
    </row>
    <row r="165" spans="1:27" s="100" customFormat="1" ht="39" customHeight="1">
      <c r="A165" s="3"/>
      <c r="B165" s="74">
        <v>158</v>
      </c>
      <c r="C165" s="60"/>
      <c r="D165" s="11"/>
      <c r="E165" s="10"/>
      <c r="F165" s="11"/>
      <c r="G165" s="11"/>
      <c r="H165" s="61"/>
      <c r="I165" s="11"/>
      <c r="J165" s="38" t="b">
        <f t="shared" si="35"/>
        <v>0</v>
      </c>
      <c r="K165" s="67"/>
      <c r="L165" s="42" t="str">
        <f t="shared" si="24"/>
        <v/>
      </c>
      <c r="M165" s="41" t="str">
        <f t="shared" si="25"/>
        <v/>
      </c>
      <c r="N165" s="13"/>
      <c r="O165" s="45">
        <f t="shared" si="26"/>
        <v>0</v>
      </c>
      <c r="P165" s="45">
        <v>25700</v>
      </c>
      <c r="Q165" s="46">
        <f t="shared" si="27"/>
        <v>0</v>
      </c>
      <c r="R165" s="54" t="str">
        <f t="shared" si="28"/>
        <v/>
      </c>
      <c r="S165" s="55" t="str">
        <f t="shared" si="29"/>
        <v/>
      </c>
      <c r="T165" s="55" t="str">
        <f t="shared" si="30"/>
        <v/>
      </c>
      <c r="U165" s="56" t="str">
        <f t="shared" si="31"/>
        <v/>
      </c>
      <c r="V165" s="7"/>
      <c r="W165" s="8"/>
      <c r="X165" s="57" t="str">
        <f t="shared" si="32"/>
        <v/>
      </c>
      <c r="Y165" s="7"/>
      <c r="Z165" s="58" t="str">
        <f t="shared" si="33"/>
        <v/>
      </c>
      <c r="AA165" s="58">
        <f t="shared" si="34"/>
        <v>12</v>
      </c>
    </row>
    <row r="166" spans="1:27" s="100" customFormat="1" ht="39" customHeight="1">
      <c r="A166" s="3"/>
      <c r="B166" s="74">
        <v>159</v>
      </c>
      <c r="C166" s="60"/>
      <c r="D166" s="11"/>
      <c r="E166" s="10"/>
      <c r="F166" s="11"/>
      <c r="G166" s="11"/>
      <c r="H166" s="61"/>
      <c r="I166" s="11"/>
      <c r="J166" s="38" t="b">
        <f t="shared" si="35"/>
        <v>0</v>
      </c>
      <c r="K166" s="67"/>
      <c r="L166" s="42" t="str">
        <f t="shared" si="24"/>
        <v/>
      </c>
      <c r="M166" s="41" t="str">
        <f t="shared" si="25"/>
        <v/>
      </c>
      <c r="N166" s="13"/>
      <c r="O166" s="45">
        <f t="shared" si="26"/>
        <v>0</v>
      </c>
      <c r="P166" s="45">
        <v>25700</v>
      </c>
      <c r="Q166" s="46">
        <f t="shared" si="27"/>
        <v>0</v>
      </c>
      <c r="R166" s="54" t="str">
        <f t="shared" si="28"/>
        <v/>
      </c>
      <c r="S166" s="55" t="str">
        <f t="shared" si="29"/>
        <v/>
      </c>
      <c r="T166" s="55" t="str">
        <f t="shared" si="30"/>
        <v/>
      </c>
      <c r="U166" s="56" t="str">
        <f t="shared" si="31"/>
        <v/>
      </c>
      <c r="V166" s="7"/>
      <c r="W166" s="8"/>
      <c r="X166" s="57" t="str">
        <f t="shared" si="32"/>
        <v/>
      </c>
      <c r="Y166" s="7"/>
      <c r="Z166" s="58" t="str">
        <f t="shared" si="33"/>
        <v/>
      </c>
      <c r="AA166" s="58">
        <f t="shared" si="34"/>
        <v>12</v>
      </c>
    </row>
    <row r="167" spans="1:27" s="100" customFormat="1" ht="39" customHeight="1">
      <c r="A167" s="3"/>
      <c r="B167" s="74">
        <v>160</v>
      </c>
      <c r="C167" s="60"/>
      <c r="D167" s="11"/>
      <c r="E167" s="10"/>
      <c r="F167" s="11"/>
      <c r="G167" s="11"/>
      <c r="H167" s="61"/>
      <c r="I167" s="11"/>
      <c r="J167" s="38" t="b">
        <f t="shared" si="35"/>
        <v>0</v>
      </c>
      <c r="K167" s="67"/>
      <c r="L167" s="42" t="str">
        <f t="shared" si="24"/>
        <v/>
      </c>
      <c r="M167" s="41" t="str">
        <f t="shared" si="25"/>
        <v/>
      </c>
      <c r="N167" s="13"/>
      <c r="O167" s="45">
        <f t="shared" si="26"/>
        <v>0</v>
      </c>
      <c r="P167" s="45">
        <v>25700</v>
      </c>
      <c r="Q167" s="46">
        <f t="shared" si="27"/>
        <v>0</v>
      </c>
      <c r="R167" s="54" t="str">
        <f t="shared" si="28"/>
        <v/>
      </c>
      <c r="S167" s="55" t="str">
        <f t="shared" si="29"/>
        <v/>
      </c>
      <c r="T167" s="55" t="str">
        <f t="shared" si="30"/>
        <v/>
      </c>
      <c r="U167" s="56" t="str">
        <f t="shared" si="31"/>
        <v/>
      </c>
      <c r="V167" s="7"/>
      <c r="W167" s="8"/>
      <c r="X167" s="57" t="str">
        <f t="shared" si="32"/>
        <v/>
      </c>
      <c r="Y167" s="7"/>
      <c r="Z167" s="58" t="str">
        <f t="shared" si="33"/>
        <v/>
      </c>
      <c r="AA167" s="58">
        <f t="shared" si="34"/>
        <v>12</v>
      </c>
    </row>
    <row r="168" spans="1:27" s="100" customFormat="1" ht="39" customHeight="1">
      <c r="A168" s="3"/>
      <c r="B168" s="74">
        <v>161</v>
      </c>
      <c r="C168" s="60"/>
      <c r="D168" s="11"/>
      <c r="E168" s="10"/>
      <c r="F168" s="11"/>
      <c r="G168" s="11"/>
      <c r="H168" s="61"/>
      <c r="I168" s="11"/>
      <c r="J168" s="38" t="b">
        <f t="shared" si="35"/>
        <v>0</v>
      </c>
      <c r="K168" s="67"/>
      <c r="L168" s="42" t="str">
        <f t="shared" si="24"/>
        <v/>
      </c>
      <c r="M168" s="41" t="str">
        <f t="shared" si="25"/>
        <v/>
      </c>
      <c r="N168" s="13"/>
      <c r="O168" s="45">
        <f t="shared" si="26"/>
        <v>0</v>
      </c>
      <c r="P168" s="45">
        <v>25700</v>
      </c>
      <c r="Q168" s="46">
        <f t="shared" si="27"/>
        <v>0</v>
      </c>
      <c r="R168" s="54" t="str">
        <f t="shared" si="28"/>
        <v/>
      </c>
      <c r="S168" s="55" t="str">
        <f t="shared" si="29"/>
        <v/>
      </c>
      <c r="T168" s="55" t="str">
        <f t="shared" si="30"/>
        <v/>
      </c>
      <c r="U168" s="56" t="str">
        <f t="shared" si="31"/>
        <v/>
      </c>
      <c r="V168" s="7"/>
      <c r="W168" s="8"/>
      <c r="X168" s="57" t="str">
        <f t="shared" si="32"/>
        <v/>
      </c>
      <c r="Y168" s="7"/>
      <c r="Z168" s="58" t="str">
        <f t="shared" si="33"/>
        <v/>
      </c>
      <c r="AA168" s="58">
        <f t="shared" si="34"/>
        <v>12</v>
      </c>
    </row>
    <row r="169" spans="1:27" s="100" customFormat="1" ht="39" customHeight="1">
      <c r="A169" s="3"/>
      <c r="B169" s="74">
        <v>162</v>
      </c>
      <c r="C169" s="60"/>
      <c r="D169" s="11"/>
      <c r="E169" s="10"/>
      <c r="F169" s="11"/>
      <c r="G169" s="11"/>
      <c r="H169" s="61"/>
      <c r="I169" s="11"/>
      <c r="J169" s="38" t="b">
        <f t="shared" si="35"/>
        <v>0</v>
      </c>
      <c r="K169" s="67"/>
      <c r="L169" s="42" t="str">
        <f t="shared" si="24"/>
        <v/>
      </c>
      <c r="M169" s="41" t="str">
        <f t="shared" si="25"/>
        <v/>
      </c>
      <c r="N169" s="13"/>
      <c r="O169" s="45">
        <f t="shared" si="26"/>
        <v>0</v>
      </c>
      <c r="P169" s="45">
        <v>25700</v>
      </c>
      <c r="Q169" s="46">
        <f t="shared" si="27"/>
        <v>0</v>
      </c>
      <c r="R169" s="54" t="str">
        <f t="shared" si="28"/>
        <v/>
      </c>
      <c r="S169" s="55" t="str">
        <f t="shared" si="29"/>
        <v/>
      </c>
      <c r="T169" s="55" t="str">
        <f t="shared" si="30"/>
        <v/>
      </c>
      <c r="U169" s="56" t="str">
        <f t="shared" si="31"/>
        <v/>
      </c>
      <c r="V169" s="7"/>
      <c r="W169" s="8"/>
      <c r="X169" s="57" t="str">
        <f t="shared" si="32"/>
        <v/>
      </c>
      <c r="Y169" s="7"/>
      <c r="Z169" s="58" t="str">
        <f t="shared" si="33"/>
        <v/>
      </c>
      <c r="AA169" s="58">
        <f t="shared" si="34"/>
        <v>12</v>
      </c>
    </row>
    <row r="170" spans="1:27" ht="39" customHeight="1">
      <c r="A170" s="2"/>
      <c r="B170" s="74">
        <v>163</v>
      </c>
      <c r="C170" s="60"/>
      <c r="D170" s="11"/>
      <c r="E170" s="10"/>
      <c r="F170" s="11"/>
      <c r="G170" s="11"/>
      <c r="H170" s="61"/>
      <c r="I170" s="11"/>
      <c r="J170" s="38" t="b">
        <f t="shared" si="35"/>
        <v>0</v>
      </c>
      <c r="K170" s="67"/>
      <c r="L170" s="42" t="str">
        <f t="shared" si="24"/>
        <v/>
      </c>
      <c r="M170" s="41" t="str">
        <f t="shared" si="25"/>
        <v/>
      </c>
      <c r="N170" s="13"/>
      <c r="O170" s="45">
        <f t="shared" si="26"/>
        <v>0</v>
      </c>
      <c r="P170" s="45">
        <v>25700</v>
      </c>
      <c r="Q170" s="46">
        <f t="shared" si="27"/>
        <v>0</v>
      </c>
      <c r="R170" s="54" t="str">
        <f t="shared" si="28"/>
        <v/>
      </c>
      <c r="S170" s="55" t="str">
        <f t="shared" si="29"/>
        <v/>
      </c>
      <c r="T170" s="55" t="str">
        <f t="shared" si="30"/>
        <v/>
      </c>
      <c r="U170" s="56" t="str">
        <f t="shared" si="31"/>
        <v/>
      </c>
      <c r="V170" s="7"/>
      <c r="W170" s="8"/>
      <c r="X170" s="57" t="str">
        <f t="shared" si="32"/>
        <v/>
      </c>
      <c r="Y170" s="7"/>
      <c r="Z170" s="58" t="str">
        <f t="shared" si="33"/>
        <v/>
      </c>
      <c r="AA170" s="58">
        <f t="shared" si="34"/>
        <v>12</v>
      </c>
    </row>
    <row r="171" spans="1:27" ht="39" customHeight="1">
      <c r="A171" s="2"/>
      <c r="B171" s="74">
        <v>164</v>
      </c>
      <c r="C171" s="60"/>
      <c r="D171" s="11"/>
      <c r="E171" s="10"/>
      <c r="F171" s="11"/>
      <c r="G171" s="11"/>
      <c r="H171" s="61"/>
      <c r="I171" s="11"/>
      <c r="J171" s="38" t="b">
        <f t="shared" si="35"/>
        <v>0</v>
      </c>
      <c r="K171" s="67"/>
      <c r="L171" s="42" t="str">
        <f t="shared" si="24"/>
        <v/>
      </c>
      <c r="M171" s="41" t="str">
        <f t="shared" si="25"/>
        <v/>
      </c>
      <c r="N171" s="13"/>
      <c r="O171" s="45">
        <f t="shared" si="26"/>
        <v>0</v>
      </c>
      <c r="P171" s="45">
        <v>25700</v>
      </c>
      <c r="Q171" s="46">
        <f t="shared" si="27"/>
        <v>0</v>
      </c>
      <c r="R171" s="54" t="str">
        <f t="shared" si="28"/>
        <v/>
      </c>
      <c r="S171" s="55" t="str">
        <f t="shared" si="29"/>
        <v/>
      </c>
      <c r="T171" s="55" t="str">
        <f t="shared" si="30"/>
        <v/>
      </c>
      <c r="U171" s="56" t="str">
        <f t="shared" si="31"/>
        <v/>
      </c>
      <c r="V171" s="7"/>
      <c r="W171" s="8"/>
      <c r="X171" s="57" t="str">
        <f t="shared" si="32"/>
        <v/>
      </c>
      <c r="Y171" s="7"/>
      <c r="Z171" s="58" t="str">
        <f t="shared" si="33"/>
        <v/>
      </c>
      <c r="AA171" s="58">
        <f t="shared" si="34"/>
        <v>12</v>
      </c>
    </row>
    <row r="172" spans="1:27" ht="39" customHeight="1">
      <c r="A172" s="2"/>
      <c r="B172" s="74">
        <v>165</v>
      </c>
      <c r="C172" s="60"/>
      <c r="D172" s="11"/>
      <c r="E172" s="10"/>
      <c r="F172" s="11"/>
      <c r="G172" s="11"/>
      <c r="H172" s="61"/>
      <c r="I172" s="11"/>
      <c r="J172" s="38" t="b">
        <f t="shared" si="35"/>
        <v>0</v>
      </c>
      <c r="K172" s="67"/>
      <c r="L172" s="42" t="str">
        <f t="shared" si="24"/>
        <v/>
      </c>
      <c r="M172" s="41" t="str">
        <f t="shared" si="25"/>
        <v/>
      </c>
      <c r="N172" s="13"/>
      <c r="O172" s="45">
        <f t="shared" si="26"/>
        <v>0</v>
      </c>
      <c r="P172" s="45">
        <v>25700</v>
      </c>
      <c r="Q172" s="46">
        <f t="shared" si="27"/>
        <v>0</v>
      </c>
      <c r="R172" s="54" t="str">
        <f t="shared" si="28"/>
        <v/>
      </c>
      <c r="S172" s="55" t="str">
        <f t="shared" si="29"/>
        <v/>
      </c>
      <c r="T172" s="55" t="str">
        <f t="shared" si="30"/>
        <v/>
      </c>
      <c r="U172" s="56" t="str">
        <f t="shared" si="31"/>
        <v/>
      </c>
      <c r="V172" s="7"/>
      <c r="W172" s="8"/>
      <c r="X172" s="57" t="str">
        <f t="shared" si="32"/>
        <v/>
      </c>
      <c r="Y172" s="7"/>
      <c r="Z172" s="58" t="str">
        <f t="shared" si="33"/>
        <v/>
      </c>
      <c r="AA172" s="58">
        <f t="shared" si="34"/>
        <v>12</v>
      </c>
    </row>
    <row r="173" spans="1:27" s="100" customFormat="1" ht="39" customHeight="1">
      <c r="A173" s="3"/>
      <c r="B173" s="74">
        <v>166</v>
      </c>
      <c r="C173" s="60"/>
      <c r="D173" s="11"/>
      <c r="E173" s="10"/>
      <c r="F173" s="11"/>
      <c r="G173" s="11"/>
      <c r="H173" s="61"/>
      <c r="I173" s="11"/>
      <c r="J173" s="38" t="b">
        <f t="shared" si="35"/>
        <v>0</v>
      </c>
      <c r="K173" s="67"/>
      <c r="L173" s="42" t="str">
        <f t="shared" si="24"/>
        <v/>
      </c>
      <c r="M173" s="41" t="str">
        <f t="shared" si="25"/>
        <v/>
      </c>
      <c r="N173" s="13"/>
      <c r="O173" s="45">
        <f t="shared" si="26"/>
        <v>0</v>
      </c>
      <c r="P173" s="45">
        <v>25700</v>
      </c>
      <c r="Q173" s="46">
        <f t="shared" si="27"/>
        <v>0</v>
      </c>
      <c r="R173" s="54" t="str">
        <f t="shared" si="28"/>
        <v/>
      </c>
      <c r="S173" s="55" t="str">
        <f t="shared" si="29"/>
        <v/>
      </c>
      <c r="T173" s="55" t="str">
        <f t="shared" si="30"/>
        <v/>
      </c>
      <c r="U173" s="56" t="str">
        <f t="shared" si="31"/>
        <v/>
      </c>
      <c r="V173" s="7"/>
      <c r="W173" s="8"/>
      <c r="X173" s="57" t="str">
        <f t="shared" si="32"/>
        <v/>
      </c>
      <c r="Y173" s="7"/>
      <c r="Z173" s="58" t="str">
        <f t="shared" si="33"/>
        <v/>
      </c>
      <c r="AA173" s="58">
        <f t="shared" si="34"/>
        <v>12</v>
      </c>
    </row>
    <row r="174" spans="1:27" s="100" customFormat="1" ht="39" customHeight="1">
      <c r="A174" s="3"/>
      <c r="B174" s="74">
        <v>167</v>
      </c>
      <c r="C174" s="60"/>
      <c r="D174" s="11"/>
      <c r="E174" s="10"/>
      <c r="F174" s="11"/>
      <c r="G174" s="11"/>
      <c r="H174" s="61"/>
      <c r="I174" s="11"/>
      <c r="J174" s="38" t="b">
        <f t="shared" si="35"/>
        <v>0</v>
      </c>
      <c r="K174" s="67"/>
      <c r="L174" s="42" t="str">
        <f t="shared" si="24"/>
        <v/>
      </c>
      <c r="M174" s="41" t="str">
        <f t="shared" si="25"/>
        <v/>
      </c>
      <c r="N174" s="13"/>
      <c r="O174" s="45">
        <f t="shared" si="26"/>
        <v>0</v>
      </c>
      <c r="P174" s="45">
        <v>25700</v>
      </c>
      <c r="Q174" s="46">
        <f t="shared" si="27"/>
        <v>0</v>
      </c>
      <c r="R174" s="54" t="str">
        <f t="shared" si="28"/>
        <v/>
      </c>
      <c r="S174" s="55" t="str">
        <f t="shared" si="29"/>
        <v/>
      </c>
      <c r="T174" s="55" t="str">
        <f t="shared" si="30"/>
        <v/>
      </c>
      <c r="U174" s="56" t="str">
        <f t="shared" si="31"/>
        <v/>
      </c>
      <c r="V174" s="7"/>
      <c r="W174" s="8"/>
      <c r="X174" s="57" t="str">
        <f t="shared" si="32"/>
        <v/>
      </c>
      <c r="Y174" s="7"/>
      <c r="Z174" s="58" t="str">
        <f t="shared" si="33"/>
        <v/>
      </c>
      <c r="AA174" s="58">
        <f t="shared" si="34"/>
        <v>12</v>
      </c>
    </row>
    <row r="175" spans="1:27" s="100" customFormat="1" ht="39" customHeight="1">
      <c r="A175" s="3"/>
      <c r="B175" s="74">
        <v>168</v>
      </c>
      <c r="C175" s="60"/>
      <c r="D175" s="11"/>
      <c r="E175" s="10"/>
      <c r="F175" s="11"/>
      <c r="G175" s="11"/>
      <c r="H175" s="61"/>
      <c r="I175" s="11"/>
      <c r="J175" s="38" t="b">
        <f t="shared" si="35"/>
        <v>0</v>
      </c>
      <c r="K175" s="67"/>
      <c r="L175" s="42" t="str">
        <f t="shared" si="24"/>
        <v/>
      </c>
      <c r="M175" s="41" t="str">
        <f t="shared" si="25"/>
        <v/>
      </c>
      <c r="N175" s="13"/>
      <c r="O175" s="45">
        <f t="shared" si="26"/>
        <v>0</v>
      </c>
      <c r="P175" s="45">
        <v>25700</v>
      </c>
      <c r="Q175" s="46">
        <f t="shared" si="27"/>
        <v>0</v>
      </c>
      <c r="R175" s="54" t="str">
        <f t="shared" si="28"/>
        <v/>
      </c>
      <c r="S175" s="55" t="str">
        <f t="shared" si="29"/>
        <v/>
      </c>
      <c r="T175" s="55" t="str">
        <f t="shared" si="30"/>
        <v/>
      </c>
      <c r="U175" s="56" t="str">
        <f t="shared" si="31"/>
        <v/>
      </c>
      <c r="V175" s="7"/>
      <c r="W175" s="8"/>
      <c r="X175" s="57" t="str">
        <f t="shared" si="32"/>
        <v/>
      </c>
      <c r="Y175" s="7"/>
      <c r="Z175" s="58" t="str">
        <f t="shared" si="33"/>
        <v/>
      </c>
      <c r="AA175" s="58">
        <f t="shared" si="34"/>
        <v>12</v>
      </c>
    </row>
    <row r="176" spans="1:27" s="100" customFormat="1" ht="39" customHeight="1">
      <c r="A176" s="3"/>
      <c r="B176" s="74">
        <v>169</v>
      </c>
      <c r="C176" s="60"/>
      <c r="D176" s="11"/>
      <c r="E176" s="10"/>
      <c r="F176" s="11"/>
      <c r="G176" s="11"/>
      <c r="H176" s="61"/>
      <c r="I176" s="11"/>
      <c r="J176" s="38" t="b">
        <f t="shared" si="35"/>
        <v>0</v>
      </c>
      <c r="K176" s="67"/>
      <c r="L176" s="42" t="str">
        <f t="shared" si="24"/>
        <v/>
      </c>
      <c r="M176" s="41" t="str">
        <f t="shared" si="25"/>
        <v/>
      </c>
      <c r="N176" s="13"/>
      <c r="O176" s="45">
        <f t="shared" si="26"/>
        <v>0</v>
      </c>
      <c r="P176" s="45">
        <v>25700</v>
      </c>
      <c r="Q176" s="46">
        <f t="shared" si="27"/>
        <v>0</v>
      </c>
      <c r="R176" s="54" t="str">
        <f t="shared" si="28"/>
        <v/>
      </c>
      <c r="S176" s="55" t="str">
        <f t="shared" si="29"/>
        <v/>
      </c>
      <c r="T176" s="55" t="str">
        <f t="shared" si="30"/>
        <v/>
      </c>
      <c r="U176" s="56" t="str">
        <f t="shared" si="31"/>
        <v/>
      </c>
      <c r="V176" s="7"/>
      <c r="W176" s="8"/>
      <c r="X176" s="57" t="str">
        <f t="shared" si="32"/>
        <v/>
      </c>
      <c r="Y176" s="7"/>
      <c r="Z176" s="58" t="str">
        <f t="shared" si="33"/>
        <v/>
      </c>
      <c r="AA176" s="58">
        <f t="shared" si="34"/>
        <v>12</v>
      </c>
    </row>
    <row r="177" spans="1:27" s="100" customFormat="1" ht="39" customHeight="1">
      <c r="A177" s="3"/>
      <c r="B177" s="74">
        <v>170</v>
      </c>
      <c r="C177" s="60"/>
      <c r="D177" s="11"/>
      <c r="E177" s="10"/>
      <c r="F177" s="11"/>
      <c r="G177" s="11"/>
      <c r="H177" s="61"/>
      <c r="I177" s="11"/>
      <c r="J177" s="38" t="b">
        <f t="shared" si="35"/>
        <v>0</v>
      </c>
      <c r="K177" s="67"/>
      <c r="L177" s="42" t="str">
        <f t="shared" si="24"/>
        <v/>
      </c>
      <c r="M177" s="41" t="str">
        <f t="shared" si="25"/>
        <v/>
      </c>
      <c r="N177" s="13"/>
      <c r="O177" s="45">
        <f t="shared" si="26"/>
        <v>0</v>
      </c>
      <c r="P177" s="45">
        <v>25700</v>
      </c>
      <c r="Q177" s="46">
        <f t="shared" si="27"/>
        <v>0</v>
      </c>
      <c r="R177" s="54" t="str">
        <f t="shared" si="28"/>
        <v/>
      </c>
      <c r="S177" s="55" t="str">
        <f t="shared" si="29"/>
        <v/>
      </c>
      <c r="T177" s="55" t="str">
        <f t="shared" si="30"/>
        <v/>
      </c>
      <c r="U177" s="56" t="str">
        <f t="shared" si="31"/>
        <v/>
      </c>
      <c r="V177" s="7"/>
      <c r="W177" s="8"/>
      <c r="X177" s="57" t="str">
        <f t="shared" si="32"/>
        <v/>
      </c>
      <c r="Y177" s="7"/>
      <c r="Z177" s="58" t="str">
        <f t="shared" si="33"/>
        <v/>
      </c>
      <c r="AA177" s="58">
        <f t="shared" si="34"/>
        <v>12</v>
      </c>
    </row>
    <row r="178" spans="1:27" s="100" customFormat="1" ht="39" customHeight="1">
      <c r="A178" s="3"/>
      <c r="B178" s="74">
        <v>171</v>
      </c>
      <c r="C178" s="60"/>
      <c r="D178" s="11"/>
      <c r="E178" s="10"/>
      <c r="F178" s="11"/>
      <c r="G178" s="11"/>
      <c r="H178" s="61"/>
      <c r="I178" s="11"/>
      <c r="J178" s="38" t="b">
        <f t="shared" si="35"/>
        <v>0</v>
      </c>
      <c r="K178" s="67"/>
      <c r="L178" s="42" t="str">
        <f t="shared" si="24"/>
        <v/>
      </c>
      <c r="M178" s="41" t="str">
        <f t="shared" si="25"/>
        <v/>
      </c>
      <c r="N178" s="13"/>
      <c r="O178" s="45">
        <f t="shared" si="26"/>
        <v>0</v>
      </c>
      <c r="P178" s="45">
        <v>25700</v>
      </c>
      <c r="Q178" s="46">
        <f t="shared" si="27"/>
        <v>0</v>
      </c>
      <c r="R178" s="54" t="str">
        <f t="shared" si="28"/>
        <v/>
      </c>
      <c r="S178" s="55" t="str">
        <f t="shared" si="29"/>
        <v/>
      </c>
      <c r="T178" s="55" t="str">
        <f t="shared" si="30"/>
        <v/>
      </c>
      <c r="U178" s="56" t="str">
        <f t="shared" si="31"/>
        <v/>
      </c>
      <c r="V178" s="7"/>
      <c r="W178" s="8"/>
      <c r="X178" s="57" t="str">
        <f t="shared" si="32"/>
        <v/>
      </c>
      <c r="Y178" s="7"/>
      <c r="Z178" s="58" t="str">
        <f t="shared" si="33"/>
        <v/>
      </c>
      <c r="AA178" s="58">
        <f t="shared" si="34"/>
        <v>12</v>
      </c>
    </row>
    <row r="179" spans="1:27" s="100" customFormat="1" ht="39" customHeight="1">
      <c r="A179" s="3"/>
      <c r="B179" s="74">
        <v>172</v>
      </c>
      <c r="C179" s="60"/>
      <c r="D179" s="11"/>
      <c r="E179" s="10"/>
      <c r="F179" s="11"/>
      <c r="G179" s="11"/>
      <c r="H179" s="61"/>
      <c r="I179" s="11"/>
      <c r="J179" s="38" t="b">
        <f t="shared" si="35"/>
        <v>0</v>
      </c>
      <c r="K179" s="67"/>
      <c r="L179" s="42" t="str">
        <f t="shared" si="24"/>
        <v/>
      </c>
      <c r="M179" s="41" t="str">
        <f t="shared" si="25"/>
        <v/>
      </c>
      <c r="N179" s="13"/>
      <c r="O179" s="45">
        <f t="shared" si="26"/>
        <v>0</v>
      </c>
      <c r="P179" s="45">
        <v>25700</v>
      </c>
      <c r="Q179" s="46">
        <f t="shared" si="27"/>
        <v>0</v>
      </c>
      <c r="R179" s="54" t="str">
        <f t="shared" si="28"/>
        <v/>
      </c>
      <c r="S179" s="55" t="str">
        <f t="shared" si="29"/>
        <v/>
      </c>
      <c r="T179" s="55" t="str">
        <f t="shared" si="30"/>
        <v/>
      </c>
      <c r="U179" s="56" t="str">
        <f t="shared" si="31"/>
        <v/>
      </c>
      <c r="V179" s="7"/>
      <c r="W179" s="8"/>
      <c r="X179" s="57" t="str">
        <f t="shared" si="32"/>
        <v/>
      </c>
      <c r="Y179" s="7"/>
      <c r="Z179" s="58" t="str">
        <f t="shared" si="33"/>
        <v/>
      </c>
      <c r="AA179" s="58">
        <f t="shared" si="34"/>
        <v>12</v>
      </c>
    </row>
    <row r="180" spans="1:27" s="100" customFormat="1" ht="39" customHeight="1">
      <c r="A180" s="3"/>
      <c r="B180" s="74">
        <v>173</v>
      </c>
      <c r="C180" s="60"/>
      <c r="D180" s="11"/>
      <c r="E180" s="10"/>
      <c r="F180" s="11"/>
      <c r="G180" s="11"/>
      <c r="H180" s="61"/>
      <c r="I180" s="11"/>
      <c r="J180" s="38" t="b">
        <f t="shared" si="35"/>
        <v>0</v>
      </c>
      <c r="K180" s="67"/>
      <c r="L180" s="42" t="str">
        <f t="shared" si="24"/>
        <v/>
      </c>
      <c r="M180" s="41" t="str">
        <f t="shared" si="25"/>
        <v/>
      </c>
      <c r="N180" s="13"/>
      <c r="O180" s="45">
        <f t="shared" si="26"/>
        <v>0</v>
      </c>
      <c r="P180" s="45">
        <v>25700</v>
      </c>
      <c r="Q180" s="46">
        <f t="shared" si="27"/>
        <v>0</v>
      </c>
      <c r="R180" s="54" t="str">
        <f t="shared" si="28"/>
        <v/>
      </c>
      <c r="S180" s="55" t="str">
        <f t="shared" si="29"/>
        <v/>
      </c>
      <c r="T180" s="55" t="str">
        <f t="shared" si="30"/>
        <v/>
      </c>
      <c r="U180" s="56" t="str">
        <f t="shared" si="31"/>
        <v/>
      </c>
      <c r="V180" s="7"/>
      <c r="W180" s="8"/>
      <c r="X180" s="57" t="str">
        <f t="shared" si="32"/>
        <v/>
      </c>
      <c r="Y180" s="7"/>
      <c r="Z180" s="58" t="str">
        <f t="shared" si="33"/>
        <v/>
      </c>
      <c r="AA180" s="58">
        <f t="shared" si="34"/>
        <v>12</v>
      </c>
    </row>
    <row r="181" spans="1:27" s="100" customFormat="1" ht="39" customHeight="1">
      <c r="A181" s="3"/>
      <c r="B181" s="74">
        <v>174</v>
      </c>
      <c r="C181" s="60"/>
      <c r="D181" s="11"/>
      <c r="E181" s="10"/>
      <c r="F181" s="11"/>
      <c r="G181" s="11"/>
      <c r="H181" s="61"/>
      <c r="I181" s="11"/>
      <c r="J181" s="38" t="b">
        <f t="shared" si="35"/>
        <v>0</v>
      </c>
      <c r="K181" s="67"/>
      <c r="L181" s="42" t="str">
        <f t="shared" si="24"/>
        <v/>
      </c>
      <c r="M181" s="41" t="str">
        <f t="shared" si="25"/>
        <v/>
      </c>
      <c r="N181" s="13"/>
      <c r="O181" s="45">
        <f t="shared" si="26"/>
        <v>0</v>
      </c>
      <c r="P181" s="45">
        <v>25700</v>
      </c>
      <c r="Q181" s="46">
        <f t="shared" si="27"/>
        <v>0</v>
      </c>
      <c r="R181" s="54" t="str">
        <f t="shared" si="28"/>
        <v/>
      </c>
      <c r="S181" s="55" t="str">
        <f t="shared" si="29"/>
        <v/>
      </c>
      <c r="T181" s="55" t="str">
        <f t="shared" si="30"/>
        <v/>
      </c>
      <c r="U181" s="56" t="str">
        <f t="shared" si="31"/>
        <v/>
      </c>
      <c r="V181" s="7"/>
      <c r="W181" s="8"/>
      <c r="X181" s="57" t="str">
        <f t="shared" si="32"/>
        <v/>
      </c>
      <c r="Y181" s="7"/>
      <c r="Z181" s="58" t="str">
        <f t="shared" si="33"/>
        <v/>
      </c>
      <c r="AA181" s="58">
        <f t="shared" si="34"/>
        <v>12</v>
      </c>
    </row>
    <row r="182" spans="1:27" s="100" customFormat="1" ht="39" customHeight="1">
      <c r="A182" s="3"/>
      <c r="B182" s="74">
        <v>175</v>
      </c>
      <c r="C182" s="60"/>
      <c r="D182" s="11"/>
      <c r="E182" s="10"/>
      <c r="F182" s="11"/>
      <c r="G182" s="11"/>
      <c r="H182" s="61"/>
      <c r="I182" s="11"/>
      <c r="J182" s="38" t="b">
        <f t="shared" si="35"/>
        <v>0</v>
      </c>
      <c r="K182" s="67"/>
      <c r="L182" s="42" t="str">
        <f t="shared" si="24"/>
        <v/>
      </c>
      <c r="M182" s="41" t="str">
        <f t="shared" si="25"/>
        <v/>
      </c>
      <c r="N182" s="13"/>
      <c r="O182" s="45">
        <f t="shared" si="26"/>
        <v>0</v>
      </c>
      <c r="P182" s="45">
        <v>25700</v>
      </c>
      <c r="Q182" s="46">
        <f t="shared" si="27"/>
        <v>0</v>
      </c>
      <c r="R182" s="54" t="str">
        <f t="shared" si="28"/>
        <v/>
      </c>
      <c r="S182" s="55" t="str">
        <f t="shared" si="29"/>
        <v/>
      </c>
      <c r="T182" s="55" t="str">
        <f t="shared" si="30"/>
        <v/>
      </c>
      <c r="U182" s="56" t="str">
        <f t="shared" si="31"/>
        <v/>
      </c>
      <c r="V182" s="7"/>
      <c r="W182" s="8"/>
      <c r="X182" s="57" t="str">
        <f t="shared" si="32"/>
        <v/>
      </c>
      <c r="Y182" s="7"/>
      <c r="Z182" s="58" t="str">
        <f t="shared" si="33"/>
        <v/>
      </c>
      <c r="AA182" s="58">
        <f t="shared" si="34"/>
        <v>12</v>
      </c>
    </row>
    <row r="183" spans="1:27" s="100" customFormat="1" ht="39" customHeight="1">
      <c r="A183" s="3"/>
      <c r="B183" s="74">
        <v>176</v>
      </c>
      <c r="C183" s="60"/>
      <c r="D183" s="11"/>
      <c r="E183" s="10"/>
      <c r="F183" s="11"/>
      <c r="G183" s="11"/>
      <c r="H183" s="61"/>
      <c r="I183" s="11"/>
      <c r="J183" s="38" t="b">
        <f t="shared" si="35"/>
        <v>0</v>
      </c>
      <c r="K183" s="67"/>
      <c r="L183" s="42" t="str">
        <f t="shared" si="24"/>
        <v/>
      </c>
      <c r="M183" s="41" t="str">
        <f t="shared" si="25"/>
        <v/>
      </c>
      <c r="N183" s="13"/>
      <c r="O183" s="45">
        <f t="shared" si="26"/>
        <v>0</v>
      </c>
      <c r="P183" s="45">
        <v>25700</v>
      </c>
      <c r="Q183" s="46">
        <f t="shared" si="27"/>
        <v>0</v>
      </c>
      <c r="R183" s="54" t="str">
        <f t="shared" si="28"/>
        <v/>
      </c>
      <c r="S183" s="55" t="str">
        <f t="shared" si="29"/>
        <v/>
      </c>
      <c r="T183" s="55" t="str">
        <f t="shared" si="30"/>
        <v/>
      </c>
      <c r="U183" s="56" t="str">
        <f t="shared" si="31"/>
        <v/>
      </c>
      <c r="V183" s="7"/>
      <c r="W183" s="8"/>
      <c r="X183" s="57" t="str">
        <f t="shared" si="32"/>
        <v/>
      </c>
      <c r="Y183" s="7"/>
      <c r="Z183" s="58" t="str">
        <f t="shared" si="33"/>
        <v/>
      </c>
      <c r="AA183" s="58">
        <f t="shared" si="34"/>
        <v>12</v>
      </c>
    </row>
    <row r="184" spans="1:27" s="100" customFormat="1" ht="39" customHeight="1">
      <c r="A184" s="3"/>
      <c r="B184" s="74">
        <v>177</v>
      </c>
      <c r="C184" s="60"/>
      <c r="D184" s="11"/>
      <c r="E184" s="10"/>
      <c r="F184" s="11"/>
      <c r="G184" s="11"/>
      <c r="H184" s="61"/>
      <c r="I184" s="11"/>
      <c r="J184" s="38" t="b">
        <f t="shared" si="35"/>
        <v>0</v>
      </c>
      <c r="K184" s="67"/>
      <c r="L184" s="42" t="str">
        <f t="shared" si="24"/>
        <v/>
      </c>
      <c r="M184" s="41" t="str">
        <f t="shared" si="25"/>
        <v/>
      </c>
      <c r="N184" s="13"/>
      <c r="O184" s="45">
        <f t="shared" si="26"/>
        <v>0</v>
      </c>
      <c r="P184" s="45">
        <v>25700</v>
      </c>
      <c r="Q184" s="46">
        <f t="shared" si="27"/>
        <v>0</v>
      </c>
      <c r="R184" s="54" t="str">
        <f t="shared" si="28"/>
        <v/>
      </c>
      <c r="S184" s="55" t="str">
        <f t="shared" si="29"/>
        <v/>
      </c>
      <c r="T184" s="55" t="str">
        <f t="shared" si="30"/>
        <v/>
      </c>
      <c r="U184" s="56" t="str">
        <f t="shared" si="31"/>
        <v/>
      </c>
      <c r="V184" s="7"/>
      <c r="W184" s="8"/>
      <c r="X184" s="57" t="str">
        <f t="shared" si="32"/>
        <v/>
      </c>
      <c r="Y184" s="7"/>
      <c r="Z184" s="58" t="str">
        <f t="shared" si="33"/>
        <v/>
      </c>
      <c r="AA184" s="58">
        <f t="shared" si="34"/>
        <v>12</v>
      </c>
    </row>
    <row r="185" spans="1:27" s="100" customFormat="1" ht="39" customHeight="1">
      <c r="A185" s="3"/>
      <c r="B185" s="74">
        <v>178</v>
      </c>
      <c r="C185" s="60"/>
      <c r="D185" s="11"/>
      <c r="E185" s="10"/>
      <c r="F185" s="11"/>
      <c r="G185" s="11"/>
      <c r="H185" s="61"/>
      <c r="I185" s="11"/>
      <c r="J185" s="38" t="b">
        <f t="shared" si="35"/>
        <v>0</v>
      </c>
      <c r="K185" s="67"/>
      <c r="L185" s="42" t="str">
        <f t="shared" si="24"/>
        <v/>
      </c>
      <c r="M185" s="41" t="str">
        <f t="shared" si="25"/>
        <v/>
      </c>
      <c r="N185" s="13"/>
      <c r="O185" s="45">
        <f t="shared" si="26"/>
        <v>0</v>
      </c>
      <c r="P185" s="45">
        <v>25700</v>
      </c>
      <c r="Q185" s="46">
        <f t="shared" si="27"/>
        <v>0</v>
      </c>
      <c r="R185" s="54" t="str">
        <f t="shared" si="28"/>
        <v/>
      </c>
      <c r="S185" s="55" t="str">
        <f t="shared" si="29"/>
        <v/>
      </c>
      <c r="T185" s="55" t="str">
        <f t="shared" si="30"/>
        <v/>
      </c>
      <c r="U185" s="56" t="str">
        <f t="shared" si="31"/>
        <v/>
      </c>
      <c r="V185" s="7"/>
      <c r="W185" s="8"/>
      <c r="X185" s="57" t="str">
        <f t="shared" si="32"/>
        <v/>
      </c>
      <c r="Y185" s="7"/>
      <c r="Z185" s="58" t="str">
        <f t="shared" si="33"/>
        <v/>
      </c>
      <c r="AA185" s="58">
        <f t="shared" si="34"/>
        <v>12</v>
      </c>
    </row>
    <row r="186" spans="1:27" s="100" customFormat="1" ht="39" customHeight="1">
      <c r="A186" s="3"/>
      <c r="B186" s="74">
        <v>179</v>
      </c>
      <c r="C186" s="60"/>
      <c r="D186" s="11"/>
      <c r="E186" s="10"/>
      <c r="F186" s="11"/>
      <c r="G186" s="11"/>
      <c r="H186" s="61"/>
      <c r="I186" s="11"/>
      <c r="J186" s="38" t="b">
        <f t="shared" si="35"/>
        <v>0</v>
      </c>
      <c r="K186" s="67"/>
      <c r="L186" s="42" t="str">
        <f t="shared" si="24"/>
        <v/>
      </c>
      <c r="M186" s="41" t="str">
        <f t="shared" si="25"/>
        <v/>
      </c>
      <c r="N186" s="13"/>
      <c r="O186" s="45">
        <f t="shared" si="26"/>
        <v>0</v>
      </c>
      <c r="P186" s="45">
        <v>25700</v>
      </c>
      <c r="Q186" s="46">
        <f t="shared" si="27"/>
        <v>0</v>
      </c>
      <c r="R186" s="54" t="str">
        <f t="shared" si="28"/>
        <v/>
      </c>
      <c r="S186" s="55" t="str">
        <f t="shared" si="29"/>
        <v/>
      </c>
      <c r="T186" s="55" t="str">
        <f t="shared" si="30"/>
        <v/>
      </c>
      <c r="U186" s="56" t="str">
        <f t="shared" si="31"/>
        <v/>
      </c>
      <c r="V186" s="7"/>
      <c r="W186" s="8"/>
      <c r="X186" s="57" t="str">
        <f t="shared" si="32"/>
        <v/>
      </c>
      <c r="Y186" s="7"/>
      <c r="Z186" s="58" t="str">
        <f t="shared" si="33"/>
        <v/>
      </c>
      <c r="AA186" s="58">
        <f t="shared" si="34"/>
        <v>12</v>
      </c>
    </row>
    <row r="187" spans="1:27" s="100" customFormat="1" ht="39" customHeight="1">
      <c r="A187" s="3"/>
      <c r="B187" s="74">
        <v>180</v>
      </c>
      <c r="C187" s="60"/>
      <c r="D187" s="11"/>
      <c r="E187" s="10"/>
      <c r="F187" s="11"/>
      <c r="G187" s="11"/>
      <c r="H187" s="61"/>
      <c r="I187" s="11"/>
      <c r="J187" s="38" t="b">
        <f t="shared" si="35"/>
        <v>0</v>
      </c>
      <c r="K187" s="67"/>
      <c r="L187" s="42" t="str">
        <f t="shared" si="24"/>
        <v/>
      </c>
      <c r="M187" s="41" t="str">
        <f t="shared" si="25"/>
        <v/>
      </c>
      <c r="N187" s="13"/>
      <c r="O187" s="45">
        <f t="shared" si="26"/>
        <v>0</v>
      </c>
      <c r="P187" s="45">
        <v>25700</v>
      </c>
      <c r="Q187" s="46">
        <f t="shared" si="27"/>
        <v>0</v>
      </c>
      <c r="R187" s="54" t="str">
        <f t="shared" si="28"/>
        <v/>
      </c>
      <c r="S187" s="55" t="str">
        <f t="shared" si="29"/>
        <v/>
      </c>
      <c r="T187" s="55" t="str">
        <f t="shared" si="30"/>
        <v/>
      </c>
      <c r="U187" s="56" t="str">
        <f t="shared" si="31"/>
        <v/>
      </c>
      <c r="V187" s="7"/>
      <c r="W187" s="8"/>
      <c r="X187" s="57" t="str">
        <f t="shared" si="32"/>
        <v/>
      </c>
      <c r="Y187" s="7"/>
      <c r="Z187" s="58" t="str">
        <f t="shared" si="33"/>
        <v/>
      </c>
      <c r="AA187" s="58">
        <f t="shared" si="34"/>
        <v>12</v>
      </c>
    </row>
    <row r="188" spans="1:27" s="100" customFormat="1" ht="39" customHeight="1">
      <c r="A188" s="3"/>
      <c r="B188" s="74">
        <v>181</v>
      </c>
      <c r="C188" s="60"/>
      <c r="D188" s="11"/>
      <c r="E188" s="10"/>
      <c r="F188" s="11"/>
      <c r="G188" s="11"/>
      <c r="H188" s="61"/>
      <c r="I188" s="11"/>
      <c r="J188" s="38" t="b">
        <f t="shared" si="35"/>
        <v>0</v>
      </c>
      <c r="K188" s="67"/>
      <c r="L188" s="42" t="str">
        <f t="shared" si="24"/>
        <v/>
      </c>
      <c r="M188" s="41" t="str">
        <f t="shared" si="25"/>
        <v/>
      </c>
      <c r="N188" s="13"/>
      <c r="O188" s="45">
        <f t="shared" si="26"/>
        <v>0</v>
      </c>
      <c r="P188" s="45">
        <v>25700</v>
      </c>
      <c r="Q188" s="46">
        <f t="shared" si="27"/>
        <v>0</v>
      </c>
      <c r="R188" s="54" t="str">
        <f t="shared" si="28"/>
        <v/>
      </c>
      <c r="S188" s="55" t="str">
        <f t="shared" si="29"/>
        <v/>
      </c>
      <c r="T188" s="55" t="str">
        <f t="shared" si="30"/>
        <v/>
      </c>
      <c r="U188" s="56" t="str">
        <f t="shared" si="31"/>
        <v/>
      </c>
      <c r="V188" s="7"/>
      <c r="W188" s="8"/>
      <c r="X188" s="57" t="str">
        <f t="shared" si="32"/>
        <v/>
      </c>
      <c r="Y188" s="7"/>
      <c r="Z188" s="58" t="str">
        <f t="shared" si="33"/>
        <v/>
      </c>
      <c r="AA188" s="58">
        <f t="shared" si="34"/>
        <v>12</v>
      </c>
    </row>
    <row r="189" spans="1:27" s="100" customFormat="1" ht="39" customHeight="1">
      <c r="A189" s="3"/>
      <c r="B189" s="74">
        <v>182</v>
      </c>
      <c r="C189" s="60"/>
      <c r="D189" s="11"/>
      <c r="E189" s="10"/>
      <c r="F189" s="11"/>
      <c r="G189" s="11"/>
      <c r="H189" s="61"/>
      <c r="I189" s="11"/>
      <c r="J189" s="38" t="b">
        <f t="shared" si="35"/>
        <v>0</v>
      </c>
      <c r="K189" s="67"/>
      <c r="L189" s="42" t="str">
        <f t="shared" si="24"/>
        <v/>
      </c>
      <c r="M189" s="41" t="str">
        <f t="shared" si="25"/>
        <v/>
      </c>
      <c r="N189" s="13"/>
      <c r="O189" s="45">
        <f t="shared" si="26"/>
        <v>0</v>
      </c>
      <c r="P189" s="45">
        <v>25700</v>
      </c>
      <c r="Q189" s="46">
        <f t="shared" si="27"/>
        <v>0</v>
      </c>
      <c r="R189" s="54" t="str">
        <f t="shared" si="28"/>
        <v/>
      </c>
      <c r="S189" s="55" t="str">
        <f t="shared" si="29"/>
        <v/>
      </c>
      <c r="T189" s="55" t="str">
        <f t="shared" si="30"/>
        <v/>
      </c>
      <c r="U189" s="56" t="str">
        <f t="shared" si="31"/>
        <v/>
      </c>
      <c r="V189" s="7"/>
      <c r="W189" s="8"/>
      <c r="X189" s="57" t="str">
        <f t="shared" si="32"/>
        <v/>
      </c>
      <c r="Y189" s="7"/>
      <c r="Z189" s="58" t="str">
        <f t="shared" si="33"/>
        <v/>
      </c>
      <c r="AA189" s="58">
        <f t="shared" si="34"/>
        <v>12</v>
      </c>
    </row>
    <row r="190" spans="1:27" s="100" customFormat="1" ht="39" customHeight="1">
      <c r="A190" s="3"/>
      <c r="B190" s="74">
        <v>183</v>
      </c>
      <c r="C190" s="60"/>
      <c r="D190" s="11"/>
      <c r="E190" s="10"/>
      <c r="F190" s="11"/>
      <c r="G190" s="11"/>
      <c r="H190" s="61"/>
      <c r="I190" s="11"/>
      <c r="J190" s="38" t="b">
        <f t="shared" si="35"/>
        <v>0</v>
      </c>
      <c r="K190" s="67"/>
      <c r="L190" s="42" t="str">
        <f t="shared" si="24"/>
        <v/>
      </c>
      <c r="M190" s="41" t="str">
        <f t="shared" si="25"/>
        <v/>
      </c>
      <c r="N190" s="13"/>
      <c r="O190" s="45">
        <f t="shared" si="26"/>
        <v>0</v>
      </c>
      <c r="P190" s="45">
        <v>25700</v>
      </c>
      <c r="Q190" s="46">
        <f t="shared" si="27"/>
        <v>0</v>
      </c>
      <c r="R190" s="54" t="str">
        <f t="shared" si="28"/>
        <v/>
      </c>
      <c r="S190" s="55" t="str">
        <f t="shared" si="29"/>
        <v/>
      </c>
      <c r="T190" s="55" t="str">
        <f t="shared" si="30"/>
        <v/>
      </c>
      <c r="U190" s="56" t="str">
        <f t="shared" si="31"/>
        <v/>
      </c>
      <c r="V190" s="7"/>
      <c r="W190" s="8"/>
      <c r="X190" s="57" t="str">
        <f t="shared" si="32"/>
        <v/>
      </c>
      <c r="Y190" s="7"/>
      <c r="Z190" s="58" t="str">
        <f t="shared" si="33"/>
        <v/>
      </c>
      <c r="AA190" s="58">
        <f t="shared" si="34"/>
        <v>12</v>
      </c>
    </row>
    <row r="191" spans="1:27" s="100" customFormat="1" ht="39" customHeight="1">
      <c r="A191" s="3"/>
      <c r="B191" s="74">
        <v>184</v>
      </c>
      <c r="C191" s="60"/>
      <c r="D191" s="11"/>
      <c r="E191" s="10"/>
      <c r="F191" s="11"/>
      <c r="G191" s="11"/>
      <c r="H191" s="61"/>
      <c r="I191" s="11"/>
      <c r="J191" s="38" t="b">
        <f t="shared" si="35"/>
        <v>0</v>
      </c>
      <c r="K191" s="67"/>
      <c r="L191" s="42" t="str">
        <f t="shared" si="24"/>
        <v/>
      </c>
      <c r="M191" s="41" t="str">
        <f t="shared" si="25"/>
        <v/>
      </c>
      <c r="N191" s="13"/>
      <c r="O191" s="45">
        <f t="shared" si="26"/>
        <v>0</v>
      </c>
      <c r="P191" s="45">
        <v>25700</v>
      </c>
      <c r="Q191" s="46">
        <f t="shared" si="27"/>
        <v>0</v>
      </c>
      <c r="R191" s="54" t="str">
        <f t="shared" si="28"/>
        <v/>
      </c>
      <c r="S191" s="55" t="str">
        <f t="shared" si="29"/>
        <v/>
      </c>
      <c r="T191" s="55" t="str">
        <f t="shared" si="30"/>
        <v/>
      </c>
      <c r="U191" s="56" t="str">
        <f t="shared" si="31"/>
        <v/>
      </c>
      <c r="V191" s="7"/>
      <c r="W191" s="8"/>
      <c r="X191" s="57" t="str">
        <f t="shared" si="32"/>
        <v/>
      </c>
      <c r="Y191" s="7"/>
      <c r="Z191" s="58" t="str">
        <f t="shared" si="33"/>
        <v/>
      </c>
      <c r="AA191" s="58">
        <f t="shared" si="34"/>
        <v>12</v>
      </c>
    </row>
    <row r="192" spans="1:27" s="100" customFormat="1" ht="39" customHeight="1">
      <c r="A192" s="3"/>
      <c r="B192" s="74">
        <v>185</v>
      </c>
      <c r="C192" s="60"/>
      <c r="D192" s="11"/>
      <c r="E192" s="10"/>
      <c r="F192" s="11"/>
      <c r="G192" s="11"/>
      <c r="H192" s="61"/>
      <c r="I192" s="11"/>
      <c r="J192" s="38" t="b">
        <f t="shared" si="35"/>
        <v>0</v>
      </c>
      <c r="K192" s="67"/>
      <c r="L192" s="42" t="str">
        <f t="shared" si="24"/>
        <v/>
      </c>
      <c r="M192" s="41" t="str">
        <f t="shared" si="25"/>
        <v/>
      </c>
      <c r="N192" s="13"/>
      <c r="O192" s="45">
        <f t="shared" si="26"/>
        <v>0</v>
      </c>
      <c r="P192" s="45">
        <v>25700</v>
      </c>
      <c r="Q192" s="46">
        <f t="shared" si="27"/>
        <v>0</v>
      </c>
      <c r="R192" s="54" t="str">
        <f t="shared" si="28"/>
        <v/>
      </c>
      <c r="S192" s="55" t="str">
        <f t="shared" si="29"/>
        <v/>
      </c>
      <c r="T192" s="55" t="str">
        <f t="shared" si="30"/>
        <v/>
      </c>
      <c r="U192" s="56" t="str">
        <f t="shared" si="31"/>
        <v/>
      </c>
      <c r="V192" s="7"/>
      <c r="W192" s="8"/>
      <c r="X192" s="57" t="str">
        <f t="shared" si="32"/>
        <v/>
      </c>
      <c r="Y192" s="7"/>
      <c r="Z192" s="58" t="str">
        <f t="shared" si="33"/>
        <v/>
      </c>
      <c r="AA192" s="58">
        <f t="shared" si="34"/>
        <v>12</v>
      </c>
    </row>
    <row r="193" spans="1:27" ht="39" customHeight="1">
      <c r="A193" s="2"/>
      <c r="B193" s="74">
        <v>186</v>
      </c>
      <c r="C193" s="60"/>
      <c r="D193" s="11"/>
      <c r="E193" s="10"/>
      <c r="F193" s="11"/>
      <c r="G193" s="11"/>
      <c r="H193" s="61"/>
      <c r="I193" s="11"/>
      <c r="J193" s="38" t="b">
        <f t="shared" si="35"/>
        <v>0</v>
      </c>
      <c r="K193" s="67"/>
      <c r="L193" s="42" t="str">
        <f t="shared" si="24"/>
        <v/>
      </c>
      <c r="M193" s="41" t="str">
        <f t="shared" si="25"/>
        <v/>
      </c>
      <c r="N193" s="13"/>
      <c r="O193" s="45">
        <f t="shared" si="26"/>
        <v>0</v>
      </c>
      <c r="P193" s="45">
        <v>25700</v>
      </c>
      <c r="Q193" s="46">
        <f t="shared" si="27"/>
        <v>0</v>
      </c>
      <c r="R193" s="54" t="str">
        <f t="shared" si="28"/>
        <v/>
      </c>
      <c r="S193" s="55" t="str">
        <f t="shared" si="29"/>
        <v/>
      </c>
      <c r="T193" s="55" t="str">
        <f t="shared" si="30"/>
        <v/>
      </c>
      <c r="U193" s="56" t="str">
        <f t="shared" si="31"/>
        <v/>
      </c>
      <c r="V193" s="7"/>
      <c r="W193" s="8"/>
      <c r="X193" s="57" t="str">
        <f t="shared" si="32"/>
        <v/>
      </c>
      <c r="Y193" s="7"/>
      <c r="Z193" s="58" t="str">
        <f t="shared" si="33"/>
        <v/>
      </c>
      <c r="AA193" s="58">
        <f t="shared" si="34"/>
        <v>12</v>
      </c>
    </row>
    <row r="194" spans="1:27" ht="39" customHeight="1">
      <c r="A194" s="2"/>
      <c r="B194" s="74">
        <v>187</v>
      </c>
      <c r="C194" s="60"/>
      <c r="D194" s="11"/>
      <c r="E194" s="10"/>
      <c r="F194" s="11"/>
      <c r="G194" s="11"/>
      <c r="H194" s="61"/>
      <c r="I194" s="11"/>
      <c r="J194" s="38" t="b">
        <f t="shared" si="35"/>
        <v>0</v>
      </c>
      <c r="K194" s="67"/>
      <c r="L194" s="42" t="str">
        <f t="shared" si="24"/>
        <v/>
      </c>
      <c r="M194" s="41" t="str">
        <f t="shared" si="25"/>
        <v/>
      </c>
      <c r="N194" s="13"/>
      <c r="O194" s="45">
        <f t="shared" si="26"/>
        <v>0</v>
      </c>
      <c r="P194" s="45">
        <v>25700</v>
      </c>
      <c r="Q194" s="46">
        <f t="shared" si="27"/>
        <v>0</v>
      </c>
      <c r="R194" s="54" t="str">
        <f t="shared" si="28"/>
        <v/>
      </c>
      <c r="S194" s="55" t="str">
        <f t="shared" si="29"/>
        <v/>
      </c>
      <c r="T194" s="55" t="str">
        <f t="shared" si="30"/>
        <v/>
      </c>
      <c r="U194" s="56" t="str">
        <f t="shared" si="31"/>
        <v/>
      </c>
      <c r="V194" s="7"/>
      <c r="W194" s="8"/>
      <c r="X194" s="57" t="str">
        <f t="shared" si="32"/>
        <v/>
      </c>
      <c r="Y194" s="7"/>
      <c r="Z194" s="58" t="str">
        <f t="shared" si="33"/>
        <v/>
      </c>
      <c r="AA194" s="58">
        <f t="shared" si="34"/>
        <v>12</v>
      </c>
    </row>
    <row r="195" spans="1:27" ht="39" customHeight="1">
      <c r="A195" s="2"/>
      <c r="B195" s="74">
        <v>188</v>
      </c>
      <c r="C195" s="60"/>
      <c r="D195" s="11"/>
      <c r="E195" s="10"/>
      <c r="F195" s="11"/>
      <c r="G195" s="11"/>
      <c r="H195" s="61"/>
      <c r="I195" s="11"/>
      <c r="J195" s="38" t="b">
        <f t="shared" si="35"/>
        <v>0</v>
      </c>
      <c r="K195" s="67"/>
      <c r="L195" s="42" t="str">
        <f t="shared" si="24"/>
        <v/>
      </c>
      <c r="M195" s="41" t="str">
        <f t="shared" si="25"/>
        <v/>
      </c>
      <c r="N195" s="13"/>
      <c r="O195" s="45">
        <f t="shared" si="26"/>
        <v>0</v>
      </c>
      <c r="P195" s="45">
        <v>25700</v>
      </c>
      <c r="Q195" s="46">
        <f t="shared" si="27"/>
        <v>0</v>
      </c>
      <c r="R195" s="54" t="str">
        <f t="shared" si="28"/>
        <v/>
      </c>
      <c r="S195" s="55" t="str">
        <f t="shared" si="29"/>
        <v/>
      </c>
      <c r="T195" s="55" t="str">
        <f t="shared" si="30"/>
        <v/>
      </c>
      <c r="U195" s="56" t="str">
        <f t="shared" si="31"/>
        <v/>
      </c>
      <c r="V195" s="7"/>
      <c r="W195" s="8"/>
      <c r="X195" s="57" t="str">
        <f t="shared" si="32"/>
        <v/>
      </c>
      <c r="Y195" s="7"/>
      <c r="Z195" s="58" t="str">
        <f t="shared" si="33"/>
        <v/>
      </c>
      <c r="AA195" s="58">
        <f t="shared" si="34"/>
        <v>12</v>
      </c>
    </row>
    <row r="196" spans="1:27" ht="39" customHeight="1">
      <c r="A196" s="2"/>
      <c r="B196" s="74">
        <v>189</v>
      </c>
      <c r="C196" s="60"/>
      <c r="D196" s="11"/>
      <c r="E196" s="10"/>
      <c r="F196" s="11"/>
      <c r="G196" s="11"/>
      <c r="H196" s="61"/>
      <c r="I196" s="11"/>
      <c r="J196" s="38" t="b">
        <f t="shared" si="35"/>
        <v>0</v>
      </c>
      <c r="K196" s="67"/>
      <c r="L196" s="42" t="str">
        <f t="shared" si="24"/>
        <v/>
      </c>
      <c r="M196" s="41" t="str">
        <f t="shared" si="25"/>
        <v/>
      </c>
      <c r="N196" s="13"/>
      <c r="O196" s="45">
        <f t="shared" si="26"/>
        <v>0</v>
      </c>
      <c r="P196" s="45">
        <v>25700</v>
      </c>
      <c r="Q196" s="46">
        <f t="shared" si="27"/>
        <v>0</v>
      </c>
      <c r="R196" s="54" t="str">
        <f t="shared" si="28"/>
        <v/>
      </c>
      <c r="S196" s="55" t="str">
        <f t="shared" si="29"/>
        <v/>
      </c>
      <c r="T196" s="55" t="str">
        <f t="shared" si="30"/>
        <v/>
      </c>
      <c r="U196" s="56" t="str">
        <f t="shared" si="31"/>
        <v/>
      </c>
      <c r="V196" s="7"/>
      <c r="W196" s="8"/>
      <c r="X196" s="57" t="str">
        <f t="shared" si="32"/>
        <v/>
      </c>
      <c r="Y196" s="7"/>
      <c r="Z196" s="58" t="str">
        <f t="shared" si="33"/>
        <v/>
      </c>
      <c r="AA196" s="58">
        <f t="shared" si="34"/>
        <v>12</v>
      </c>
    </row>
    <row r="197" spans="1:27" ht="39" customHeight="1">
      <c r="A197" s="2"/>
      <c r="B197" s="74">
        <v>190</v>
      </c>
      <c r="C197" s="60"/>
      <c r="D197" s="11"/>
      <c r="E197" s="10"/>
      <c r="F197" s="11"/>
      <c r="G197" s="11"/>
      <c r="H197" s="61"/>
      <c r="I197" s="11"/>
      <c r="J197" s="38" t="b">
        <f t="shared" si="35"/>
        <v>0</v>
      </c>
      <c r="K197" s="67"/>
      <c r="L197" s="42" t="str">
        <f t="shared" si="24"/>
        <v/>
      </c>
      <c r="M197" s="41" t="str">
        <f t="shared" si="25"/>
        <v/>
      </c>
      <c r="N197" s="13"/>
      <c r="O197" s="45">
        <f t="shared" si="26"/>
        <v>0</v>
      </c>
      <c r="P197" s="45">
        <v>25700</v>
      </c>
      <c r="Q197" s="46">
        <f t="shared" si="27"/>
        <v>0</v>
      </c>
      <c r="R197" s="54" t="str">
        <f t="shared" si="28"/>
        <v/>
      </c>
      <c r="S197" s="55" t="str">
        <f t="shared" si="29"/>
        <v/>
      </c>
      <c r="T197" s="55" t="str">
        <f t="shared" si="30"/>
        <v/>
      </c>
      <c r="U197" s="56" t="str">
        <f t="shared" si="31"/>
        <v/>
      </c>
      <c r="V197" s="7"/>
      <c r="W197" s="8"/>
      <c r="X197" s="57" t="str">
        <f t="shared" si="32"/>
        <v/>
      </c>
      <c r="Y197" s="7"/>
      <c r="Z197" s="58" t="str">
        <f t="shared" si="33"/>
        <v/>
      </c>
      <c r="AA197" s="58">
        <f t="shared" si="34"/>
        <v>12</v>
      </c>
    </row>
    <row r="198" spans="1:27" ht="39" customHeight="1">
      <c r="A198" s="2"/>
      <c r="B198" s="74">
        <v>191</v>
      </c>
      <c r="C198" s="60"/>
      <c r="D198" s="11"/>
      <c r="E198" s="10"/>
      <c r="F198" s="11"/>
      <c r="G198" s="11"/>
      <c r="H198" s="61"/>
      <c r="I198" s="11"/>
      <c r="J198" s="38" t="b">
        <f t="shared" si="35"/>
        <v>0</v>
      </c>
      <c r="K198" s="67"/>
      <c r="L198" s="42" t="str">
        <f t="shared" si="24"/>
        <v/>
      </c>
      <c r="M198" s="41" t="str">
        <f t="shared" si="25"/>
        <v/>
      </c>
      <c r="N198" s="13"/>
      <c r="O198" s="45">
        <f t="shared" si="26"/>
        <v>0</v>
      </c>
      <c r="P198" s="45">
        <v>25700</v>
      </c>
      <c r="Q198" s="46">
        <f t="shared" si="27"/>
        <v>0</v>
      </c>
      <c r="R198" s="54" t="str">
        <f t="shared" si="28"/>
        <v/>
      </c>
      <c r="S198" s="55" t="str">
        <f t="shared" si="29"/>
        <v/>
      </c>
      <c r="T198" s="55" t="str">
        <f t="shared" si="30"/>
        <v/>
      </c>
      <c r="U198" s="56" t="str">
        <f t="shared" si="31"/>
        <v/>
      </c>
      <c r="V198" s="7"/>
      <c r="W198" s="8"/>
      <c r="X198" s="57" t="str">
        <f t="shared" si="32"/>
        <v/>
      </c>
      <c r="Y198" s="7"/>
      <c r="Z198" s="58" t="str">
        <f t="shared" si="33"/>
        <v/>
      </c>
      <c r="AA198" s="58">
        <f t="shared" si="34"/>
        <v>12</v>
      </c>
    </row>
    <row r="199" spans="1:27" ht="39" customHeight="1">
      <c r="A199" s="2"/>
      <c r="B199" s="74">
        <v>192</v>
      </c>
      <c r="C199" s="60"/>
      <c r="D199" s="11"/>
      <c r="E199" s="10"/>
      <c r="F199" s="11"/>
      <c r="G199" s="11"/>
      <c r="H199" s="61"/>
      <c r="I199" s="11"/>
      <c r="J199" s="38" t="b">
        <f t="shared" si="35"/>
        <v>0</v>
      </c>
      <c r="K199" s="67"/>
      <c r="L199" s="42" t="str">
        <f t="shared" si="24"/>
        <v/>
      </c>
      <c r="M199" s="41" t="str">
        <f t="shared" si="25"/>
        <v/>
      </c>
      <c r="N199" s="13"/>
      <c r="O199" s="45">
        <f t="shared" si="26"/>
        <v>0</v>
      </c>
      <c r="P199" s="45">
        <v>25700</v>
      </c>
      <c r="Q199" s="46">
        <f t="shared" si="27"/>
        <v>0</v>
      </c>
      <c r="R199" s="54" t="str">
        <f t="shared" si="28"/>
        <v/>
      </c>
      <c r="S199" s="55" t="str">
        <f t="shared" si="29"/>
        <v/>
      </c>
      <c r="T199" s="55" t="str">
        <f t="shared" si="30"/>
        <v/>
      </c>
      <c r="U199" s="56" t="str">
        <f t="shared" si="31"/>
        <v/>
      </c>
      <c r="V199" s="7"/>
      <c r="W199" s="8"/>
      <c r="X199" s="57" t="str">
        <f t="shared" si="32"/>
        <v/>
      </c>
      <c r="Y199" s="7"/>
      <c r="Z199" s="58" t="str">
        <f t="shared" si="33"/>
        <v/>
      </c>
      <c r="AA199" s="58">
        <f t="shared" si="34"/>
        <v>12</v>
      </c>
    </row>
    <row r="200" spans="1:27" ht="39" customHeight="1">
      <c r="A200" s="2"/>
      <c r="B200" s="74">
        <v>193</v>
      </c>
      <c r="C200" s="60"/>
      <c r="D200" s="11"/>
      <c r="E200" s="10"/>
      <c r="F200" s="11"/>
      <c r="G200" s="11"/>
      <c r="H200" s="61"/>
      <c r="I200" s="11"/>
      <c r="J200" s="38" t="b">
        <f t="shared" si="35"/>
        <v>0</v>
      </c>
      <c r="K200" s="67"/>
      <c r="L200" s="42" t="str">
        <f t="shared" si="24"/>
        <v/>
      </c>
      <c r="M200" s="41" t="str">
        <f t="shared" si="25"/>
        <v/>
      </c>
      <c r="N200" s="13"/>
      <c r="O200" s="45">
        <f t="shared" si="26"/>
        <v>0</v>
      </c>
      <c r="P200" s="45">
        <v>25700</v>
      </c>
      <c r="Q200" s="46">
        <f t="shared" si="27"/>
        <v>0</v>
      </c>
      <c r="R200" s="54" t="str">
        <f t="shared" si="28"/>
        <v/>
      </c>
      <c r="S200" s="55" t="str">
        <f t="shared" si="29"/>
        <v/>
      </c>
      <c r="T200" s="55" t="str">
        <f t="shared" si="30"/>
        <v/>
      </c>
      <c r="U200" s="56" t="str">
        <f t="shared" si="31"/>
        <v/>
      </c>
      <c r="V200" s="7"/>
      <c r="W200" s="8"/>
      <c r="X200" s="57" t="str">
        <f t="shared" si="32"/>
        <v/>
      </c>
      <c r="Y200" s="7"/>
      <c r="Z200" s="58" t="str">
        <f t="shared" si="33"/>
        <v/>
      </c>
      <c r="AA200" s="58">
        <f t="shared" si="34"/>
        <v>12</v>
      </c>
    </row>
    <row r="201" spans="1:27" ht="39" customHeight="1">
      <c r="A201" s="2"/>
      <c r="B201" s="74">
        <v>194</v>
      </c>
      <c r="C201" s="60"/>
      <c r="D201" s="11"/>
      <c r="E201" s="10"/>
      <c r="F201" s="11"/>
      <c r="G201" s="11"/>
      <c r="H201" s="61"/>
      <c r="I201" s="11"/>
      <c r="J201" s="38" t="b">
        <f t="shared" si="35"/>
        <v>0</v>
      </c>
      <c r="K201" s="67"/>
      <c r="L201" s="42" t="str">
        <f t="shared" ref="L201:L264" si="36">IF(SUM(T201:U201,X201,Y201:Y201)=0,"",SUM(T201:U201,X201,Y201:Y201))</f>
        <v/>
      </c>
      <c r="M201" s="41" t="str">
        <f t="shared" ref="M201:M264" si="37">IF(L201="","",ROUNDDOWN(K201/L201,0))</f>
        <v/>
      </c>
      <c r="N201" s="13"/>
      <c r="O201" s="45">
        <f t="shared" ref="O201:O264" si="38">SUM(M201:N201)</f>
        <v>0</v>
      </c>
      <c r="P201" s="45">
        <v>25700</v>
      </c>
      <c r="Q201" s="46">
        <f t="shared" ref="Q201:Q264" si="39">IF(J201="対象",IF(O201&gt;P201,P201,O201),0)</f>
        <v>0</v>
      </c>
      <c r="R201" s="54" t="str">
        <f t="shared" ref="R201:R264" si="40">IF(H201="在園",(YEAR($R$3)-YEAR(F201))*12+MONTH($R$3)-MONTH(F201)+1,"")</f>
        <v/>
      </c>
      <c r="S201" s="55" t="str">
        <f t="shared" ref="S201:S264" si="41">IF(R201&gt;12,"",R201)</f>
        <v/>
      </c>
      <c r="T201" s="55" t="str">
        <f t="shared" ref="T201:T264" si="42">IF(H201="在園",IF(R201&gt;12,12,R201),"")</f>
        <v/>
      </c>
      <c r="U201" s="56" t="str">
        <f t="shared" ref="U201:U264" si="43">IF(H201="在園のまま市内へ転入",AA201,"")</f>
        <v/>
      </c>
      <c r="V201" s="7"/>
      <c r="W201" s="8"/>
      <c r="X201" s="57" t="str">
        <f t="shared" ref="X201:X264" si="44">IF(AND(OR(H201="休園",H201="復園"),SUM(V201+W201)&gt;0),SUM(V201+W201),"")</f>
        <v/>
      </c>
      <c r="Y201" s="7"/>
      <c r="Z201" s="58" t="str">
        <f t="shared" ref="Z201:Z264" si="45">IF(H201="在園のまま市内へ転入",(YEAR($R$3)-YEAR(G201))*12+MONTH($R$3)-MONTH(G201)+1,"")</f>
        <v/>
      </c>
      <c r="AA201" s="58">
        <f t="shared" ref="AA201:AA264" si="46">IF(Z201&gt;12,12,Z201)</f>
        <v>12</v>
      </c>
    </row>
    <row r="202" spans="1:27" ht="39" customHeight="1">
      <c r="A202" s="2"/>
      <c r="B202" s="74">
        <v>195</v>
      </c>
      <c r="C202" s="60"/>
      <c r="D202" s="11"/>
      <c r="E202" s="10"/>
      <c r="F202" s="11"/>
      <c r="G202" s="11"/>
      <c r="H202" s="61"/>
      <c r="I202" s="11"/>
      <c r="J202" s="38" t="b">
        <f t="shared" ref="J202:J265" si="47">IF(OR(H202="在園",H202="在園のまま市内へ転入",H202="復園",H202="その他1（支給対象）"),"対象",IF(OR(H202="退園",H202="在園のまま市外へ転出",H202="休園",H202="入園キャンセル",H202="その他２（支給対象外）"),"対象外"))</f>
        <v>0</v>
      </c>
      <c r="K202" s="67"/>
      <c r="L202" s="42" t="str">
        <f t="shared" si="36"/>
        <v/>
      </c>
      <c r="M202" s="41" t="str">
        <f t="shared" si="37"/>
        <v/>
      </c>
      <c r="N202" s="13"/>
      <c r="O202" s="45">
        <f t="shared" si="38"/>
        <v>0</v>
      </c>
      <c r="P202" s="45">
        <v>25700</v>
      </c>
      <c r="Q202" s="46">
        <f t="shared" si="39"/>
        <v>0</v>
      </c>
      <c r="R202" s="54" t="str">
        <f t="shared" si="40"/>
        <v/>
      </c>
      <c r="S202" s="55" t="str">
        <f t="shared" si="41"/>
        <v/>
      </c>
      <c r="T202" s="55" t="str">
        <f t="shared" si="42"/>
        <v/>
      </c>
      <c r="U202" s="56" t="str">
        <f t="shared" si="43"/>
        <v/>
      </c>
      <c r="V202" s="7"/>
      <c r="W202" s="8"/>
      <c r="X202" s="57" t="str">
        <f t="shared" si="44"/>
        <v/>
      </c>
      <c r="Y202" s="7"/>
      <c r="Z202" s="58" t="str">
        <f t="shared" si="45"/>
        <v/>
      </c>
      <c r="AA202" s="58">
        <f t="shared" si="46"/>
        <v>12</v>
      </c>
    </row>
    <row r="203" spans="1:27" ht="39" customHeight="1">
      <c r="A203" s="2"/>
      <c r="B203" s="74">
        <v>196</v>
      </c>
      <c r="C203" s="60"/>
      <c r="D203" s="11"/>
      <c r="E203" s="10"/>
      <c r="F203" s="11"/>
      <c r="G203" s="11"/>
      <c r="H203" s="61"/>
      <c r="I203" s="11"/>
      <c r="J203" s="38" t="b">
        <f t="shared" si="47"/>
        <v>0</v>
      </c>
      <c r="K203" s="67"/>
      <c r="L203" s="42" t="str">
        <f t="shared" si="36"/>
        <v/>
      </c>
      <c r="M203" s="41" t="str">
        <f t="shared" si="37"/>
        <v/>
      </c>
      <c r="N203" s="13"/>
      <c r="O203" s="45">
        <f t="shared" si="38"/>
        <v>0</v>
      </c>
      <c r="P203" s="45">
        <v>25700</v>
      </c>
      <c r="Q203" s="46">
        <f t="shared" si="39"/>
        <v>0</v>
      </c>
      <c r="R203" s="54" t="str">
        <f t="shared" si="40"/>
        <v/>
      </c>
      <c r="S203" s="55" t="str">
        <f t="shared" si="41"/>
        <v/>
      </c>
      <c r="T203" s="55" t="str">
        <f t="shared" si="42"/>
        <v/>
      </c>
      <c r="U203" s="56" t="str">
        <f t="shared" si="43"/>
        <v/>
      </c>
      <c r="V203" s="7"/>
      <c r="W203" s="8"/>
      <c r="X203" s="57" t="str">
        <f t="shared" si="44"/>
        <v/>
      </c>
      <c r="Y203" s="7"/>
      <c r="Z203" s="58" t="str">
        <f t="shared" si="45"/>
        <v/>
      </c>
      <c r="AA203" s="58">
        <f t="shared" si="46"/>
        <v>12</v>
      </c>
    </row>
    <row r="204" spans="1:27" ht="39" customHeight="1">
      <c r="A204" s="2"/>
      <c r="B204" s="74">
        <v>197</v>
      </c>
      <c r="C204" s="60"/>
      <c r="D204" s="11"/>
      <c r="E204" s="10"/>
      <c r="F204" s="11"/>
      <c r="G204" s="11"/>
      <c r="H204" s="61"/>
      <c r="I204" s="11"/>
      <c r="J204" s="38" t="b">
        <f t="shared" si="47"/>
        <v>0</v>
      </c>
      <c r="K204" s="67"/>
      <c r="L204" s="42" t="str">
        <f t="shared" si="36"/>
        <v/>
      </c>
      <c r="M204" s="41" t="str">
        <f t="shared" si="37"/>
        <v/>
      </c>
      <c r="N204" s="13"/>
      <c r="O204" s="45">
        <f t="shared" si="38"/>
        <v>0</v>
      </c>
      <c r="P204" s="45">
        <v>25700</v>
      </c>
      <c r="Q204" s="46">
        <f t="shared" si="39"/>
        <v>0</v>
      </c>
      <c r="R204" s="54" t="str">
        <f t="shared" si="40"/>
        <v/>
      </c>
      <c r="S204" s="55" t="str">
        <f t="shared" si="41"/>
        <v/>
      </c>
      <c r="T204" s="55" t="str">
        <f t="shared" si="42"/>
        <v/>
      </c>
      <c r="U204" s="56" t="str">
        <f t="shared" si="43"/>
        <v/>
      </c>
      <c r="V204" s="7"/>
      <c r="W204" s="8"/>
      <c r="X204" s="57" t="str">
        <f t="shared" si="44"/>
        <v/>
      </c>
      <c r="Y204" s="7"/>
      <c r="Z204" s="58" t="str">
        <f t="shared" si="45"/>
        <v/>
      </c>
      <c r="AA204" s="58">
        <f t="shared" si="46"/>
        <v>12</v>
      </c>
    </row>
    <row r="205" spans="1:27" ht="39" customHeight="1">
      <c r="A205" s="2"/>
      <c r="B205" s="74">
        <v>198</v>
      </c>
      <c r="C205" s="60"/>
      <c r="D205" s="11"/>
      <c r="E205" s="10"/>
      <c r="F205" s="11"/>
      <c r="G205" s="11"/>
      <c r="H205" s="61"/>
      <c r="I205" s="11"/>
      <c r="J205" s="38" t="b">
        <f t="shared" si="47"/>
        <v>0</v>
      </c>
      <c r="K205" s="67"/>
      <c r="L205" s="42" t="str">
        <f t="shared" si="36"/>
        <v/>
      </c>
      <c r="M205" s="41" t="str">
        <f t="shared" si="37"/>
        <v/>
      </c>
      <c r="N205" s="13"/>
      <c r="O205" s="45">
        <f t="shared" si="38"/>
        <v>0</v>
      </c>
      <c r="P205" s="45">
        <v>25700</v>
      </c>
      <c r="Q205" s="46">
        <f t="shared" si="39"/>
        <v>0</v>
      </c>
      <c r="R205" s="54" t="str">
        <f t="shared" si="40"/>
        <v/>
      </c>
      <c r="S205" s="55" t="str">
        <f t="shared" si="41"/>
        <v/>
      </c>
      <c r="T205" s="55" t="str">
        <f t="shared" si="42"/>
        <v/>
      </c>
      <c r="U205" s="56" t="str">
        <f t="shared" si="43"/>
        <v/>
      </c>
      <c r="V205" s="7"/>
      <c r="W205" s="8"/>
      <c r="X205" s="57" t="str">
        <f t="shared" si="44"/>
        <v/>
      </c>
      <c r="Y205" s="7"/>
      <c r="Z205" s="58" t="str">
        <f t="shared" si="45"/>
        <v/>
      </c>
      <c r="AA205" s="58">
        <f t="shared" si="46"/>
        <v>12</v>
      </c>
    </row>
    <row r="206" spans="1:27" ht="39" customHeight="1">
      <c r="A206" s="2"/>
      <c r="B206" s="74">
        <v>199</v>
      </c>
      <c r="C206" s="60"/>
      <c r="D206" s="11"/>
      <c r="E206" s="10"/>
      <c r="F206" s="11"/>
      <c r="G206" s="11"/>
      <c r="H206" s="61"/>
      <c r="I206" s="11"/>
      <c r="J206" s="38" t="b">
        <f t="shared" si="47"/>
        <v>0</v>
      </c>
      <c r="K206" s="67"/>
      <c r="L206" s="42" t="str">
        <f t="shared" si="36"/>
        <v/>
      </c>
      <c r="M206" s="41" t="str">
        <f t="shared" si="37"/>
        <v/>
      </c>
      <c r="N206" s="13"/>
      <c r="O206" s="45">
        <f t="shared" si="38"/>
        <v>0</v>
      </c>
      <c r="P206" s="45">
        <v>25700</v>
      </c>
      <c r="Q206" s="46">
        <f t="shared" si="39"/>
        <v>0</v>
      </c>
      <c r="R206" s="54" t="str">
        <f t="shared" si="40"/>
        <v/>
      </c>
      <c r="S206" s="55" t="str">
        <f t="shared" si="41"/>
        <v/>
      </c>
      <c r="T206" s="55" t="str">
        <f t="shared" si="42"/>
        <v/>
      </c>
      <c r="U206" s="56" t="str">
        <f t="shared" si="43"/>
        <v/>
      </c>
      <c r="V206" s="7"/>
      <c r="W206" s="8"/>
      <c r="X206" s="57" t="str">
        <f t="shared" si="44"/>
        <v/>
      </c>
      <c r="Y206" s="7"/>
      <c r="Z206" s="58" t="str">
        <f t="shared" si="45"/>
        <v/>
      </c>
      <c r="AA206" s="58">
        <f t="shared" si="46"/>
        <v>12</v>
      </c>
    </row>
    <row r="207" spans="1:27" ht="39" customHeight="1">
      <c r="A207" s="2"/>
      <c r="B207" s="74">
        <v>200</v>
      </c>
      <c r="C207" s="60"/>
      <c r="D207" s="11"/>
      <c r="E207" s="10"/>
      <c r="F207" s="11"/>
      <c r="G207" s="11"/>
      <c r="H207" s="61"/>
      <c r="I207" s="11"/>
      <c r="J207" s="38" t="b">
        <f t="shared" si="47"/>
        <v>0</v>
      </c>
      <c r="K207" s="67"/>
      <c r="L207" s="42" t="str">
        <f t="shared" si="36"/>
        <v/>
      </c>
      <c r="M207" s="41" t="str">
        <f t="shared" si="37"/>
        <v/>
      </c>
      <c r="N207" s="13"/>
      <c r="O207" s="45">
        <f t="shared" si="38"/>
        <v>0</v>
      </c>
      <c r="P207" s="45">
        <v>25700</v>
      </c>
      <c r="Q207" s="46">
        <f t="shared" si="39"/>
        <v>0</v>
      </c>
      <c r="R207" s="54" t="str">
        <f t="shared" si="40"/>
        <v/>
      </c>
      <c r="S207" s="55" t="str">
        <f t="shared" si="41"/>
        <v/>
      </c>
      <c r="T207" s="55" t="str">
        <f t="shared" si="42"/>
        <v/>
      </c>
      <c r="U207" s="56" t="str">
        <f t="shared" si="43"/>
        <v/>
      </c>
      <c r="V207" s="7"/>
      <c r="W207" s="8"/>
      <c r="X207" s="57" t="str">
        <f t="shared" si="44"/>
        <v/>
      </c>
      <c r="Y207" s="7"/>
      <c r="Z207" s="58" t="str">
        <f t="shared" si="45"/>
        <v/>
      </c>
      <c r="AA207" s="58">
        <f t="shared" si="46"/>
        <v>12</v>
      </c>
    </row>
    <row r="208" spans="1:27" ht="39" customHeight="1">
      <c r="A208" s="2"/>
      <c r="B208" s="74">
        <v>201</v>
      </c>
      <c r="C208" s="60"/>
      <c r="D208" s="11"/>
      <c r="E208" s="10"/>
      <c r="F208" s="11"/>
      <c r="G208" s="11"/>
      <c r="H208" s="61"/>
      <c r="I208" s="11"/>
      <c r="J208" s="38" t="b">
        <f t="shared" si="47"/>
        <v>0</v>
      </c>
      <c r="K208" s="67"/>
      <c r="L208" s="42" t="str">
        <f t="shared" si="36"/>
        <v/>
      </c>
      <c r="M208" s="41" t="str">
        <f t="shared" si="37"/>
        <v/>
      </c>
      <c r="N208" s="13"/>
      <c r="O208" s="45">
        <f t="shared" si="38"/>
        <v>0</v>
      </c>
      <c r="P208" s="45">
        <v>25700</v>
      </c>
      <c r="Q208" s="46">
        <f t="shared" si="39"/>
        <v>0</v>
      </c>
      <c r="R208" s="54" t="str">
        <f t="shared" si="40"/>
        <v/>
      </c>
      <c r="S208" s="55" t="str">
        <f t="shared" si="41"/>
        <v/>
      </c>
      <c r="T208" s="55" t="str">
        <f t="shared" si="42"/>
        <v/>
      </c>
      <c r="U208" s="56" t="str">
        <f t="shared" si="43"/>
        <v/>
      </c>
      <c r="V208" s="7"/>
      <c r="W208" s="8"/>
      <c r="X208" s="57" t="str">
        <f t="shared" si="44"/>
        <v/>
      </c>
      <c r="Y208" s="7"/>
      <c r="Z208" s="58" t="str">
        <f t="shared" si="45"/>
        <v/>
      </c>
      <c r="AA208" s="58">
        <f t="shared" si="46"/>
        <v>12</v>
      </c>
    </row>
    <row r="209" spans="1:27" ht="39" customHeight="1">
      <c r="A209" s="2"/>
      <c r="B209" s="74">
        <v>202</v>
      </c>
      <c r="C209" s="60"/>
      <c r="D209" s="11"/>
      <c r="E209" s="10"/>
      <c r="F209" s="11"/>
      <c r="G209" s="11"/>
      <c r="H209" s="61"/>
      <c r="I209" s="11"/>
      <c r="J209" s="38" t="b">
        <f t="shared" si="47"/>
        <v>0</v>
      </c>
      <c r="K209" s="67"/>
      <c r="L209" s="42" t="str">
        <f t="shared" si="36"/>
        <v/>
      </c>
      <c r="M209" s="41" t="str">
        <f t="shared" si="37"/>
        <v/>
      </c>
      <c r="N209" s="13"/>
      <c r="O209" s="45">
        <f t="shared" si="38"/>
        <v>0</v>
      </c>
      <c r="P209" s="45">
        <v>25700</v>
      </c>
      <c r="Q209" s="46">
        <f t="shared" si="39"/>
        <v>0</v>
      </c>
      <c r="R209" s="54" t="str">
        <f t="shared" si="40"/>
        <v/>
      </c>
      <c r="S209" s="55" t="str">
        <f t="shared" si="41"/>
        <v/>
      </c>
      <c r="T209" s="55" t="str">
        <f t="shared" si="42"/>
        <v/>
      </c>
      <c r="U209" s="56" t="str">
        <f t="shared" si="43"/>
        <v/>
      </c>
      <c r="V209" s="7"/>
      <c r="W209" s="8"/>
      <c r="X209" s="57" t="str">
        <f t="shared" si="44"/>
        <v/>
      </c>
      <c r="Y209" s="7"/>
      <c r="Z209" s="58" t="str">
        <f t="shared" si="45"/>
        <v/>
      </c>
      <c r="AA209" s="58">
        <f t="shared" si="46"/>
        <v>12</v>
      </c>
    </row>
    <row r="210" spans="1:27" ht="39" customHeight="1">
      <c r="A210" s="2"/>
      <c r="B210" s="74">
        <v>203</v>
      </c>
      <c r="C210" s="60"/>
      <c r="D210" s="11"/>
      <c r="E210" s="10"/>
      <c r="F210" s="11"/>
      <c r="G210" s="11"/>
      <c r="H210" s="61"/>
      <c r="I210" s="11"/>
      <c r="J210" s="38" t="b">
        <f t="shared" si="47"/>
        <v>0</v>
      </c>
      <c r="K210" s="67"/>
      <c r="L210" s="42" t="str">
        <f t="shared" si="36"/>
        <v/>
      </c>
      <c r="M210" s="41" t="str">
        <f t="shared" si="37"/>
        <v/>
      </c>
      <c r="N210" s="13"/>
      <c r="O210" s="45">
        <f t="shared" si="38"/>
        <v>0</v>
      </c>
      <c r="P210" s="45">
        <v>25700</v>
      </c>
      <c r="Q210" s="46">
        <f t="shared" si="39"/>
        <v>0</v>
      </c>
      <c r="R210" s="54" t="str">
        <f t="shared" si="40"/>
        <v/>
      </c>
      <c r="S210" s="55" t="str">
        <f t="shared" si="41"/>
        <v/>
      </c>
      <c r="T210" s="55" t="str">
        <f t="shared" si="42"/>
        <v/>
      </c>
      <c r="U210" s="56" t="str">
        <f t="shared" si="43"/>
        <v/>
      </c>
      <c r="V210" s="7"/>
      <c r="W210" s="8"/>
      <c r="X210" s="57" t="str">
        <f t="shared" si="44"/>
        <v/>
      </c>
      <c r="Y210" s="7"/>
      <c r="Z210" s="58" t="str">
        <f t="shared" si="45"/>
        <v/>
      </c>
      <c r="AA210" s="58">
        <f t="shared" si="46"/>
        <v>12</v>
      </c>
    </row>
    <row r="211" spans="1:27" ht="39" customHeight="1">
      <c r="A211" s="2"/>
      <c r="B211" s="74">
        <v>204</v>
      </c>
      <c r="C211" s="60"/>
      <c r="D211" s="11"/>
      <c r="E211" s="10"/>
      <c r="F211" s="11"/>
      <c r="G211" s="11"/>
      <c r="H211" s="61"/>
      <c r="I211" s="11"/>
      <c r="J211" s="38" t="b">
        <f t="shared" si="47"/>
        <v>0</v>
      </c>
      <c r="K211" s="67"/>
      <c r="L211" s="42" t="str">
        <f t="shared" si="36"/>
        <v/>
      </c>
      <c r="M211" s="41" t="str">
        <f t="shared" si="37"/>
        <v/>
      </c>
      <c r="N211" s="13"/>
      <c r="O211" s="45">
        <f t="shared" si="38"/>
        <v>0</v>
      </c>
      <c r="P211" s="45">
        <v>25700</v>
      </c>
      <c r="Q211" s="46">
        <f t="shared" si="39"/>
        <v>0</v>
      </c>
      <c r="R211" s="54" t="str">
        <f t="shared" si="40"/>
        <v/>
      </c>
      <c r="S211" s="55" t="str">
        <f t="shared" si="41"/>
        <v/>
      </c>
      <c r="T211" s="55" t="str">
        <f t="shared" si="42"/>
        <v/>
      </c>
      <c r="U211" s="56" t="str">
        <f t="shared" si="43"/>
        <v/>
      </c>
      <c r="V211" s="7"/>
      <c r="W211" s="8"/>
      <c r="X211" s="57" t="str">
        <f t="shared" si="44"/>
        <v/>
      </c>
      <c r="Y211" s="7"/>
      <c r="Z211" s="58" t="str">
        <f t="shared" si="45"/>
        <v/>
      </c>
      <c r="AA211" s="58">
        <f t="shared" si="46"/>
        <v>12</v>
      </c>
    </row>
    <row r="212" spans="1:27" ht="39" customHeight="1">
      <c r="A212" s="2"/>
      <c r="B212" s="74">
        <v>205</v>
      </c>
      <c r="C212" s="60"/>
      <c r="D212" s="11"/>
      <c r="E212" s="10"/>
      <c r="F212" s="11"/>
      <c r="G212" s="11"/>
      <c r="H212" s="61"/>
      <c r="I212" s="11"/>
      <c r="J212" s="38" t="b">
        <f t="shared" si="47"/>
        <v>0</v>
      </c>
      <c r="K212" s="67"/>
      <c r="L212" s="42" t="str">
        <f t="shared" si="36"/>
        <v/>
      </c>
      <c r="M212" s="41" t="str">
        <f t="shared" si="37"/>
        <v/>
      </c>
      <c r="N212" s="13"/>
      <c r="O212" s="45">
        <f t="shared" si="38"/>
        <v>0</v>
      </c>
      <c r="P212" s="45">
        <v>25700</v>
      </c>
      <c r="Q212" s="46">
        <f t="shared" si="39"/>
        <v>0</v>
      </c>
      <c r="R212" s="54" t="str">
        <f t="shared" si="40"/>
        <v/>
      </c>
      <c r="S212" s="55" t="str">
        <f t="shared" si="41"/>
        <v/>
      </c>
      <c r="T212" s="55" t="str">
        <f t="shared" si="42"/>
        <v/>
      </c>
      <c r="U212" s="56" t="str">
        <f t="shared" si="43"/>
        <v/>
      </c>
      <c r="V212" s="7"/>
      <c r="W212" s="8"/>
      <c r="X212" s="57" t="str">
        <f t="shared" si="44"/>
        <v/>
      </c>
      <c r="Y212" s="7"/>
      <c r="Z212" s="58" t="str">
        <f t="shared" si="45"/>
        <v/>
      </c>
      <c r="AA212" s="58">
        <f t="shared" si="46"/>
        <v>12</v>
      </c>
    </row>
    <row r="213" spans="1:27" ht="39" customHeight="1">
      <c r="A213" s="2"/>
      <c r="B213" s="74">
        <v>206</v>
      </c>
      <c r="C213" s="60"/>
      <c r="D213" s="11"/>
      <c r="E213" s="10"/>
      <c r="F213" s="11"/>
      <c r="G213" s="11"/>
      <c r="H213" s="61"/>
      <c r="I213" s="11"/>
      <c r="J213" s="38" t="b">
        <f t="shared" si="47"/>
        <v>0</v>
      </c>
      <c r="K213" s="67"/>
      <c r="L213" s="42" t="str">
        <f t="shared" si="36"/>
        <v/>
      </c>
      <c r="M213" s="41" t="str">
        <f t="shared" si="37"/>
        <v/>
      </c>
      <c r="N213" s="13"/>
      <c r="O213" s="45">
        <f t="shared" si="38"/>
        <v>0</v>
      </c>
      <c r="P213" s="45">
        <v>25700</v>
      </c>
      <c r="Q213" s="46">
        <f t="shared" si="39"/>
        <v>0</v>
      </c>
      <c r="R213" s="54" t="str">
        <f t="shared" si="40"/>
        <v/>
      </c>
      <c r="S213" s="55" t="str">
        <f t="shared" si="41"/>
        <v/>
      </c>
      <c r="T213" s="55" t="str">
        <f t="shared" si="42"/>
        <v/>
      </c>
      <c r="U213" s="56" t="str">
        <f t="shared" si="43"/>
        <v/>
      </c>
      <c r="V213" s="7"/>
      <c r="W213" s="8"/>
      <c r="X213" s="57" t="str">
        <f t="shared" si="44"/>
        <v/>
      </c>
      <c r="Y213" s="7"/>
      <c r="Z213" s="58" t="str">
        <f t="shared" si="45"/>
        <v/>
      </c>
      <c r="AA213" s="58">
        <f t="shared" si="46"/>
        <v>12</v>
      </c>
    </row>
    <row r="214" spans="1:27" ht="39" customHeight="1">
      <c r="A214" s="2"/>
      <c r="B214" s="74">
        <v>207</v>
      </c>
      <c r="C214" s="60"/>
      <c r="D214" s="11"/>
      <c r="E214" s="10"/>
      <c r="F214" s="11"/>
      <c r="G214" s="11"/>
      <c r="H214" s="61"/>
      <c r="I214" s="11"/>
      <c r="J214" s="38" t="b">
        <f t="shared" si="47"/>
        <v>0</v>
      </c>
      <c r="K214" s="67"/>
      <c r="L214" s="42" t="str">
        <f t="shared" si="36"/>
        <v/>
      </c>
      <c r="M214" s="41" t="str">
        <f t="shared" si="37"/>
        <v/>
      </c>
      <c r="N214" s="13"/>
      <c r="O214" s="45">
        <f t="shared" si="38"/>
        <v>0</v>
      </c>
      <c r="P214" s="45">
        <v>25700</v>
      </c>
      <c r="Q214" s="46">
        <f t="shared" si="39"/>
        <v>0</v>
      </c>
      <c r="R214" s="54" t="str">
        <f t="shared" si="40"/>
        <v/>
      </c>
      <c r="S214" s="55" t="str">
        <f t="shared" si="41"/>
        <v/>
      </c>
      <c r="T214" s="55" t="str">
        <f t="shared" si="42"/>
        <v/>
      </c>
      <c r="U214" s="56" t="str">
        <f t="shared" si="43"/>
        <v/>
      </c>
      <c r="V214" s="7"/>
      <c r="W214" s="8"/>
      <c r="X214" s="57" t="str">
        <f t="shared" si="44"/>
        <v/>
      </c>
      <c r="Y214" s="7"/>
      <c r="Z214" s="58" t="str">
        <f t="shared" si="45"/>
        <v/>
      </c>
      <c r="AA214" s="58">
        <f t="shared" si="46"/>
        <v>12</v>
      </c>
    </row>
    <row r="215" spans="1:27" ht="39" customHeight="1">
      <c r="A215" s="2"/>
      <c r="B215" s="74">
        <v>208</v>
      </c>
      <c r="C215" s="60"/>
      <c r="D215" s="11"/>
      <c r="E215" s="10"/>
      <c r="F215" s="11"/>
      <c r="G215" s="11"/>
      <c r="H215" s="61"/>
      <c r="I215" s="11"/>
      <c r="J215" s="38" t="b">
        <f t="shared" si="47"/>
        <v>0</v>
      </c>
      <c r="K215" s="67"/>
      <c r="L215" s="42" t="str">
        <f t="shared" si="36"/>
        <v/>
      </c>
      <c r="M215" s="41" t="str">
        <f t="shared" si="37"/>
        <v/>
      </c>
      <c r="N215" s="13"/>
      <c r="O215" s="45">
        <f t="shared" si="38"/>
        <v>0</v>
      </c>
      <c r="P215" s="45">
        <v>25700</v>
      </c>
      <c r="Q215" s="46">
        <f t="shared" si="39"/>
        <v>0</v>
      </c>
      <c r="R215" s="54" t="str">
        <f t="shared" si="40"/>
        <v/>
      </c>
      <c r="S215" s="55" t="str">
        <f t="shared" si="41"/>
        <v/>
      </c>
      <c r="T215" s="55" t="str">
        <f t="shared" si="42"/>
        <v/>
      </c>
      <c r="U215" s="56" t="str">
        <f t="shared" si="43"/>
        <v/>
      </c>
      <c r="V215" s="7"/>
      <c r="W215" s="8"/>
      <c r="X215" s="57" t="str">
        <f t="shared" si="44"/>
        <v/>
      </c>
      <c r="Y215" s="7"/>
      <c r="Z215" s="58" t="str">
        <f t="shared" si="45"/>
        <v/>
      </c>
      <c r="AA215" s="58">
        <f t="shared" si="46"/>
        <v>12</v>
      </c>
    </row>
    <row r="216" spans="1:27" ht="39" customHeight="1">
      <c r="A216" s="2"/>
      <c r="B216" s="74">
        <v>209</v>
      </c>
      <c r="C216" s="60"/>
      <c r="D216" s="11"/>
      <c r="E216" s="10"/>
      <c r="F216" s="11"/>
      <c r="G216" s="11"/>
      <c r="H216" s="61"/>
      <c r="I216" s="11"/>
      <c r="J216" s="38" t="b">
        <f t="shared" si="47"/>
        <v>0</v>
      </c>
      <c r="K216" s="67"/>
      <c r="L216" s="42" t="str">
        <f t="shared" si="36"/>
        <v/>
      </c>
      <c r="M216" s="41" t="str">
        <f t="shared" si="37"/>
        <v/>
      </c>
      <c r="N216" s="13"/>
      <c r="O216" s="45">
        <f t="shared" si="38"/>
        <v>0</v>
      </c>
      <c r="P216" s="45">
        <v>25700</v>
      </c>
      <c r="Q216" s="46">
        <f t="shared" si="39"/>
        <v>0</v>
      </c>
      <c r="R216" s="54" t="str">
        <f t="shared" si="40"/>
        <v/>
      </c>
      <c r="S216" s="55" t="str">
        <f t="shared" si="41"/>
        <v/>
      </c>
      <c r="T216" s="55" t="str">
        <f t="shared" si="42"/>
        <v/>
      </c>
      <c r="U216" s="56" t="str">
        <f t="shared" si="43"/>
        <v/>
      </c>
      <c r="V216" s="7"/>
      <c r="W216" s="8"/>
      <c r="X216" s="57" t="str">
        <f t="shared" si="44"/>
        <v/>
      </c>
      <c r="Y216" s="7"/>
      <c r="Z216" s="58" t="str">
        <f t="shared" si="45"/>
        <v/>
      </c>
      <c r="AA216" s="58">
        <f t="shared" si="46"/>
        <v>12</v>
      </c>
    </row>
    <row r="217" spans="1:27" ht="39" customHeight="1">
      <c r="A217" s="2"/>
      <c r="B217" s="74">
        <v>210</v>
      </c>
      <c r="C217" s="60"/>
      <c r="D217" s="11"/>
      <c r="E217" s="10"/>
      <c r="F217" s="11"/>
      <c r="G217" s="11"/>
      <c r="H217" s="61"/>
      <c r="I217" s="11"/>
      <c r="J217" s="38" t="b">
        <f t="shared" si="47"/>
        <v>0</v>
      </c>
      <c r="K217" s="67"/>
      <c r="L217" s="42" t="str">
        <f t="shared" si="36"/>
        <v/>
      </c>
      <c r="M217" s="41" t="str">
        <f t="shared" si="37"/>
        <v/>
      </c>
      <c r="N217" s="13"/>
      <c r="O217" s="45">
        <f t="shared" si="38"/>
        <v>0</v>
      </c>
      <c r="P217" s="45">
        <v>25700</v>
      </c>
      <c r="Q217" s="46">
        <f t="shared" si="39"/>
        <v>0</v>
      </c>
      <c r="R217" s="54" t="str">
        <f t="shared" si="40"/>
        <v/>
      </c>
      <c r="S217" s="55" t="str">
        <f t="shared" si="41"/>
        <v/>
      </c>
      <c r="T217" s="55" t="str">
        <f t="shared" si="42"/>
        <v/>
      </c>
      <c r="U217" s="56" t="str">
        <f t="shared" si="43"/>
        <v/>
      </c>
      <c r="V217" s="7"/>
      <c r="W217" s="8"/>
      <c r="X217" s="57" t="str">
        <f t="shared" si="44"/>
        <v/>
      </c>
      <c r="Y217" s="7"/>
      <c r="Z217" s="58" t="str">
        <f t="shared" si="45"/>
        <v/>
      </c>
      <c r="AA217" s="58">
        <f t="shared" si="46"/>
        <v>12</v>
      </c>
    </row>
    <row r="218" spans="1:27" ht="39" customHeight="1">
      <c r="A218" s="2"/>
      <c r="B218" s="74">
        <v>211</v>
      </c>
      <c r="C218" s="60"/>
      <c r="D218" s="11"/>
      <c r="E218" s="10"/>
      <c r="F218" s="11"/>
      <c r="G218" s="11"/>
      <c r="H218" s="61"/>
      <c r="I218" s="11"/>
      <c r="J218" s="38" t="b">
        <f t="shared" si="47"/>
        <v>0</v>
      </c>
      <c r="K218" s="67"/>
      <c r="L218" s="42" t="str">
        <f t="shared" si="36"/>
        <v/>
      </c>
      <c r="M218" s="41" t="str">
        <f t="shared" si="37"/>
        <v/>
      </c>
      <c r="N218" s="13"/>
      <c r="O218" s="45">
        <f t="shared" si="38"/>
        <v>0</v>
      </c>
      <c r="P218" s="45">
        <v>25700</v>
      </c>
      <c r="Q218" s="46">
        <f t="shared" si="39"/>
        <v>0</v>
      </c>
      <c r="R218" s="54" t="str">
        <f t="shared" si="40"/>
        <v/>
      </c>
      <c r="S218" s="55" t="str">
        <f t="shared" si="41"/>
        <v/>
      </c>
      <c r="T218" s="55" t="str">
        <f t="shared" si="42"/>
        <v/>
      </c>
      <c r="U218" s="56" t="str">
        <f t="shared" si="43"/>
        <v/>
      </c>
      <c r="V218" s="7"/>
      <c r="W218" s="8"/>
      <c r="X218" s="57" t="str">
        <f t="shared" si="44"/>
        <v/>
      </c>
      <c r="Y218" s="7"/>
      <c r="Z218" s="58" t="str">
        <f t="shared" si="45"/>
        <v/>
      </c>
      <c r="AA218" s="58">
        <f t="shared" si="46"/>
        <v>12</v>
      </c>
    </row>
    <row r="219" spans="1:27" ht="39" customHeight="1">
      <c r="A219" s="2"/>
      <c r="B219" s="74">
        <v>212</v>
      </c>
      <c r="C219" s="60"/>
      <c r="D219" s="11"/>
      <c r="E219" s="10"/>
      <c r="F219" s="11"/>
      <c r="G219" s="11"/>
      <c r="H219" s="61"/>
      <c r="I219" s="11"/>
      <c r="J219" s="38" t="b">
        <f t="shared" si="47"/>
        <v>0</v>
      </c>
      <c r="K219" s="67"/>
      <c r="L219" s="42" t="str">
        <f t="shared" si="36"/>
        <v/>
      </c>
      <c r="M219" s="41" t="str">
        <f t="shared" si="37"/>
        <v/>
      </c>
      <c r="N219" s="13"/>
      <c r="O219" s="45">
        <f t="shared" si="38"/>
        <v>0</v>
      </c>
      <c r="P219" s="45">
        <v>25700</v>
      </c>
      <c r="Q219" s="46">
        <f t="shared" si="39"/>
        <v>0</v>
      </c>
      <c r="R219" s="54" t="str">
        <f t="shared" si="40"/>
        <v/>
      </c>
      <c r="S219" s="55" t="str">
        <f t="shared" si="41"/>
        <v/>
      </c>
      <c r="T219" s="55" t="str">
        <f t="shared" si="42"/>
        <v/>
      </c>
      <c r="U219" s="56" t="str">
        <f t="shared" si="43"/>
        <v/>
      </c>
      <c r="V219" s="7"/>
      <c r="W219" s="8"/>
      <c r="X219" s="57" t="str">
        <f t="shared" si="44"/>
        <v/>
      </c>
      <c r="Y219" s="7"/>
      <c r="Z219" s="58" t="str">
        <f t="shared" si="45"/>
        <v/>
      </c>
      <c r="AA219" s="58">
        <f t="shared" si="46"/>
        <v>12</v>
      </c>
    </row>
    <row r="220" spans="1:27" ht="39" customHeight="1">
      <c r="A220" s="2"/>
      <c r="B220" s="74">
        <v>213</v>
      </c>
      <c r="C220" s="60"/>
      <c r="D220" s="11"/>
      <c r="E220" s="10"/>
      <c r="F220" s="11"/>
      <c r="G220" s="11"/>
      <c r="H220" s="61"/>
      <c r="I220" s="11"/>
      <c r="J220" s="38" t="b">
        <f t="shared" si="47"/>
        <v>0</v>
      </c>
      <c r="K220" s="67"/>
      <c r="L220" s="42" t="str">
        <f t="shared" si="36"/>
        <v/>
      </c>
      <c r="M220" s="41" t="str">
        <f t="shared" si="37"/>
        <v/>
      </c>
      <c r="N220" s="13"/>
      <c r="O220" s="45">
        <f t="shared" si="38"/>
        <v>0</v>
      </c>
      <c r="P220" s="45">
        <v>25700</v>
      </c>
      <c r="Q220" s="46">
        <f t="shared" si="39"/>
        <v>0</v>
      </c>
      <c r="R220" s="54" t="str">
        <f t="shared" si="40"/>
        <v/>
      </c>
      <c r="S220" s="55" t="str">
        <f t="shared" si="41"/>
        <v/>
      </c>
      <c r="T220" s="55" t="str">
        <f t="shared" si="42"/>
        <v/>
      </c>
      <c r="U220" s="56" t="str">
        <f t="shared" si="43"/>
        <v/>
      </c>
      <c r="V220" s="7"/>
      <c r="W220" s="8"/>
      <c r="X220" s="57" t="str">
        <f t="shared" si="44"/>
        <v/>
      </c>
      <c r="Y220" s="7"/>
      <c r="Z220" s="58" t="str">
        <f t="shared" si="45"/>
        <v/>
      </c>
      <c r="AA220" s="58">
        <f t="shared" si="46"/>
        <v>12</v>
      </c>
    </row>
    <row r="221" spans="1:27" ht="39" customHeight="1">
      <c r="A221" s="2"/>
      <c r="B221" s="74">
        <v>214</v>
      </c>
      <c r="C221" s="60"/>
      <c r="D221" s="11"/>
      <c r="E221" s="10"/>
      <c r="F221" s="11"/>
      <c r="G221" s="11"/>
      <c r="H221" s="61"/>
      <c r="I221" s="11"/>
      <c r="J221" s="38" t="b">
        <f t="shared" si="47"/>
        <v>0</v>
      </c>
      <c r="K221" s="67"/>
      <c r="L221" s="42" t="str">
        <f t="shared" si="36"/>
        <v/>
      </c>
      <c r="M221" s="41" t="str">
        <f t="shared" si="37"/>
        <v/>
      </c>
      <c r="N221" s="13"/>
      <c r="O221" s="45">
        <f t="shared" si="38"/>
        <v>0</v>
      </c>
      <c r="P221" s="45">
        <v>25700</v>
      </c>
      <c r="Q221" s="46">
        <f t="shared" si="39"/>
        <v>0</v>
      </c>
      <c r="R221" s="54" t="str">
        <f t="shared" si="40"/>
        <v/>
      </c>
      <c r="S221" s="55" t="str">
        <f t="shared" si="41"/>
        <v/>
      </c>
      <c r="T221" s="55" t="str">
        <f t="shared" si="42"/>
        <v/>
      </c>
      <c r="U221" s="56" t="str">
        <f t="shared" si="43"/>
        <v/>
      </c>
      <c r="V221" s="7"/>
      <c r="W221" s="8"/>
      <c r="X221" s="57" t="str">
        <f t="shared" si="44"/>
        <v/>
      </c>
      <c r="Y221" s="7"/>
      <c r="Z221" s="58" t="str">
        <f t="shared" si="45"/>
        <v/>
      </c>
      <c r="AA221" s="58">
        <f t="shared" si="46"/>
        <v>12</v>
      </c>
    </row>
    <row r="222" spans="1:27" ht="39" customHeight="1">
      <c r="A222" s="2"/>
      <c r="B222" s="74">
        <v>215</v>
      </c>
      <c r="C222" s="60"/>
      <c r="D222" s="11"/>
      <c r="E222" s="10"/>
      <c r="F222" s="11"/>
      <c r="G222" s="11"/>
      <c r="H222" s="61"/>
      <c r="I222" s="11"/>
      <c r="J222" s="38" t="b">
        <f t="shared" si="47"/>
        <v>0</v>
      </c>
      <c r="K222" s="67"/>
      <c r="L222" s="42" t="str">
        <f t="shared" si="36"/>
        <v/>
      </c>
      <c r="M222" s="41" t="str">
        <f t="shared" si="37"/>
        <v/>
      </c>
      <c r="N222" s="13"/>
      <c r="O222" s="45">
        <f t="shared" si="38"/>
        <v>0</v>
      </c>
      <c r="P222" s="45">
        <v>25700</v>
      </c>
      <c r="Q222" s="46">
        <f t="shared" si="39"/>
        <v>0</v>
      </c>
      <c r="R222" s="54" t="str">
        <f t="shared" si="40"/>
        <v/>
      </c>
      <c r="S222" s="55" t="str">
        <f t="shared" si="41"/>
        <v/>
      </c>
      <c r="T222" s="55" t="str">
        <f t="shared" si="42"/>
        <v/>
      </c>
      <c r="U222" s="56" t="str">
        <f t="shared" si="43"/>
        <v/>
      </c>
      <c r="V222" s="7"/>
      <c r="W222" s="8"/>
      <c r="X222" s="57" t="str">
        <f t="shared" si="44"/>
        <v/>
      </c>
      <c r="Y222" s="7"/>
      <c r="Z222" s="58" t="str">
        <f t="shared" si="45"/>
        <v/>
      </c>
      <c r="AA222" s="58">
        <f t="shared" si="46"/>
        <v>12</v>
      </c>
    </row>
    <row r="223" spans="1:27" ht="39" customHeight="1">
      <c r="A223" s="2"/>
      <c r="B223" s="74">
        <v>216</v>
      </c>
      <c r="C223" s="60"/>
      <c r="D223" s="11"/>
      <c r="E223" s="10"/>
      <c r="F223" s="11"/>
      <c r="G223" s="11"/>
      <c r="H223" s="61"/>
      <c r="I223" s="11"/>
      <c r="J223" s="38" t="b">
        <f t="shared" si="47"/>
        <v>0</v>
      </c>
      <c r="K223" s="67"/>
      <c r="L223" s="42" t="str">
        <f t="shared" si="36"/>
        <v/>
      </c>
      <c r="M223" s="41" t="str">
        <f t="shared" si="37"/>
        <v/>
      </c>
      <c r="N223" s="13"/>
      <c r="O223" s="45">
        <f t="shared" si="38"/>
        <v>0</v>
      </c>
      <c r="P223" s="45">
        <v>25700</v>
      </c>
      <c r="Q223" s="46">
        <f t="shared" si="39"/>
        <v>0</v>
      </c>
      <c r="R223" s="54" t="str">
        <f t="shared" si="40"/>
        <v/>
      </c>
      <c r="S223" s="55" t="str">
        <f t="shared" si="41"/>
        <v/>
      </c>
      <c r="T223" s="55" t="str">
        <f t="shared" si="42"/>
        <v/>
      </c>
      <c r="U223" s="56" t="str">
        <f t="shared" si="43"/>
        <v/>
      </c>
      <c r="V223" s="7"/>
      <c r="W223" s="8"/>
      <c r="X223" s="57" t="str">
        <f t="shared" si="44"/>
        <v/>
      </c>
      <c r="Y223" s="7"/>
      <c r="Z223" s="58" t="str">
        <f t="shared" si="45"/>
        <v/>
      </c>
      <c r="AA223" s="58">
        <f t="shared" si="46"/>
        <v>12</v>
      </c>
    </row>
    <row r="224" spans="1:27" ht="39" customHeight="1">
      <c r="A224" s="2"/>
      <c r="B224" s="74">
        <v>217</v>
      </c>
      <c r="C224" s="60"/>
      <c r="D224" s="11"/>
      <c r="E224" s="10"/>
      <c r="F224" s="11"/>
      <c r="G224" s="11"/>
      <c r="H224" s="61"/>
      <c r="I224" s="11"/>
      <c r="J224" s="38" t="b">
        <f t="shared" si="47"/>
        <v>0</v>
      </c>
      <c r="K224" s="67"/>
      <c r="L224" s="42" t="str">
        <f t="shared" si="36"/>
        <v/>
      </c>
      <c r="M224" s="41" t="str">
        <f t="shared" si="37"/>
        <v/>
      </c>
      <c r="N224" s="13"/>
      <c r="O224" s="45">
        <f t="shared" si="38"/>
        <v>0</v>
      </c>
      <c r="P224" s="45">
        <v>25700</v>
      </c>
      <c r="Q224" s="46">
        <f t="shared" si="39"/>
        <v>0</v>
      </c>
      <c r="R224" s="54" t="str">
        <f t="shared" si="40"/>
        <v/>
      </c>
      <c r="S224" s="55" t="str">
        <f t="shared" si="41"/>
        <v/>
      </c>
      <c r="T224" s="55" t="str">
        <f t="shared" si="42"/>
        <v/>
      </c>
      <c r="U224" s="56" t="str">
        <f t="shared" si="43"/>
        <v/>
      </c>
      <c r="V224" s="7"/>
      <c r="W224" s="8"/>
      <c r="X224" s="57" t="str">
        <f t="shared" si="44"/>
        <v/>
      </c>
      <c r="Y224" s="7"/>
      <c r="Z224" s="58" t="str">
        <f t="shared" si="45"/>
        <v/>
      </c>
      <c r="AA224" s="58">
        <f t="shared" si="46"/>
        <v>12</v>
      </c>
    </row>
    <row r="225" spans="1:27" ht="39" customHeight="1">
      <c r="A225" s="2"/>
      <c r="B225" s="74">
        <v>218</v>
      </c>
      <c r="C225" s="60"/>
      <c r="D225" s="11"/>
      <c r="E225" s="10"/>
      <c r="F225" s="11"/>
      <c r="G225" s="11"/>
      <c r="H225" s="61"/>
      <c r="I225" s="11"/>
      <c r="J225" s="38" t="b">
        <f t="shared" si="47"/>
        <v>0</v>
      </c>
      <c r="K225" s="67"/>
      <c r="L225" s="42" t="str">
        <f t="shared" si="36"/>
        <v/>
      </c>
      <c r="M225" s="41" t="str">
        <f t="shared" si="37"/>
        <v/>
      </c>
      <c r="N225" s="13"/>
      <c r="O225" s="45">
        <f t="shared" si="38"/>
        <v>0</v>
      </c>
      <c r="P225" s="45">
        <v>25700</v>
      </c>
      <c r="Q225" s="46">
        <f t="shared" si="39"/>
        <v>0</v>
      </c>
      <c r="R225" s="54" t="str">
        <f t="shared" si="40"/>
        <v/>
      </c>
      <c r="S225" s="55" t="str">
        <f t="shared" si="41"/>
        <v/>
      </c>
      <c r="T225" s="55" t="str">
        <f t="shared" si="42"/>
        <v/>
      </c>
      <c r="U225" s="56" t="str">
        <f t="shared" si="43"/>
        <v/>
      </c>
      <c r="V225" s="7"/>
      <c r="W225" s="8"/>
      <c r="X225" s="57" t="str">
        <f t="shared" si="44"/>
        <v/>
      </c>
      <c r="Y225" s="7"/>
      <c r="Z225" s="58" t="str">
        <f t="shared" si="45"/>
        <v/>
      </c>
      <c r="AA225" s="58">
        <f t="shared" si="46"/>
        <v>12</v>
      </c>
    </row>
    <row r="226" spans="1:27" ht="39" customHeight="1">
      <c r="A226" s="2"/>
      <c r="B226" s="74">
        <v>219</v>
      </c>
      <c r="C226" s="60"/>
      <c r="D226" s="11"/>
      <c r="E226" s="10"/>
      <c r="F226" s="11"/>
      <c r="G226" s="11"/>
      <c r="H226" s="61"/>
      <c r="I226" s="11"/>
      <c r="J226" s="38" t="b">
        <f t="shared" si="47"/>
        <v>0</v>
      </c>
      <c r="K226" s="67"/>
      <c r="L226" s="42" t="str">
        <f t="shared" si="36"/>
        <v/>
      </c>
      <c r="M226" s="41" t="str">
        <f t="shared" si="37"/>
        <v/>
      </c>
      <c r="N226" s="13"/>
      <c r="O226" s="45">
        <f t="shared" si="38"/>
        <v>0</v>
      </c>
      <c r="P226" s="45">
        <v>25700</v>
      </c>
      <c r="Q226" s="46">
        <f t="shared" si="39"/>
        <v>0</v>
      </c>
      <c r="R226" s="54" t="str">
        <f t="shared" si="40"/>
        <v/>
      </c>
      <c r="S226" s="55" t="str">
        <f t="shared" si="41"/>
        <v/>
      </c>
      <c r="T226" s="55" t="str">
        <f t="shared" si="42"/>
        <v/>
      </c>
      <c r="U226" s="56" t="str">
        <f t="shared" si="43"/>
        <v/>
      </c>
      <c r="V226" s="7"/>
      <c r="W226" s="8"/>
      <c r="X226" s="57" t="str">
        <f t="shared" si="44"/>
        <v/>
      </c>
      <c r="Y226" s="7"/>
      <c r="Z226" s="58" t="str">
        <f t="shared" si="45"/>
        <v/>
      </c>
      <c r="AA226" s="58">
        <f t="shared" si="46"/>
        <v>12</v>
      </c>
    </row>
    <row r="227" spans="1:27" ht="39" customHeight="1">
      <c r="A227" s="2"/>
      <c r="B227" s="74">
        <v>220</v>
      </c>
      <c r="C227" s="60"/>
      <c r="D227" s="11"/>
      <c r="E227" s="10"/>
      <c r="F227" s="11"/>
      <c r="G227" s="11"/>
      <c r="H227" s="61"/>
      <c r="I227" s="11"/>
      <c r="J227" s="38" t="b">
        <f t="shared" si="47"/>
        <v>0</v>
      </c>
      <c r="K227" s="67"/>
      <c r="L227" s="42" t="str">
        <f t="shared" si="36"/>
        <v/>
      </c>
      <c r="M227" s="41" t="str">
        <f t="shared" si="37"/>
        <v/>
      </c>
      <c r="N227" s="13"/>
      <c r="O227" s="45">
        <f t="shared" si="38"/>
        <v>0</v>
      </c>
      <c r="P227" s="45">
        <v>25700</v>
      </c>
      <c r="Q227" s="46">
        <f t="shared" si="39"/>
        <v>0</v>
      </c>
      <c r="R227" s="54" t="str">
        <f t="shared" si="40"/>
        <v/>
      </c>
      <c r="S227" s="55" t="str">
        <f t="shared" si="41"/>
        <v/>
      </c>
      <c r="T227" s="55" t="str">
        <f t="shared" si="42"/>
        <v/>
      </c>
      <c r="U227" s="56" t="str">
        <f t="shared" si="43"/>
        <v/>
      </c>
      <c r="V227" s="7"/>
      <c r="W227" s="8"/>
      <c r="X227" s="57" t="str">
        <f t="shared" si="44"/>
        <v/>
      </c>
      <c r="Y227" s="7"/>
      <c r="Z227" s="58" t="str">
        <f t="shared" si="45"/>
        <v/>
      </c>
      <c r="AA227" s="58">
        <f t="shared" si="46"/>
        <v>12</v>
      </c>
    </row>
    <row r="228" spans="1:27" ht="39" customHeight="1">
      <c r="A228" s="2"/>
      <c r="B228" s="74">
        <v>221</v>
      </c>
      <c r="C228" s="60"/>
      <c r="D228" s="11"/>
      <c r="E228" s="10"/>
      <c r="F228" s="11"/>
      <c r="G228" s="11"/>
      <c r="H228" s="61"/>
      <c r="I228" s="11"/>
      <c r="J228" s="38" t="b">
        <f t="shared" si="47"/>
        <v>0</v>
      </c>
      <c r="K228" s="67"/>
      <c r="L228" s="42" t="str">
        <f t="shared" si="36"/>
        <v/>
      </c>
      <c r="M228" s="41" t="str">
        <f t="shared" si="37"/>
        <v/>
      </c>
      <c r="N228" s="13"/>
      <c r="O228" s="45">
        <f t="shared" si="38"/>
        <v>0</v>
      </c>
      <c r="P228" s="45">
        <v>25700</v>
      </c>
      <c r="Q228" s="46">
        <f t="shared" si="39"/>
        <v>0</v>
      </c>
      <c r="R228" s="54" t="str">
        <f t="shared" si="40"/>
        <v/>
      </c>
      <c r="S228" s="55" t="str">
        <f t="shared" si="41"/>
        <v/>
      </c>
      <c r="T228" s="55" t="str">
        <f t="shared" si="42"/>
        <v/>
      </c>
      <c r="U228" s="56" t="str">
        <f t="shared" si="43"/>
        <v/>
      </c>
      <c r="V228" s="7"/>
      <c r="W228" s="8"/>
      <c r="X228" s="57" t="str">
        <f t="shared" si="44"/>
        <v/>
      </c>
      <c r="Y228" s="7"/>
      <c r="Z228" s="58" t="str">
        <f t="shared" si="45"/>
        <v/>
      </c>
      <c r="AA228" s="58">
        <f t="shared" si="46"/>
        <v>12</v>
      </c>
    </row>
    <row r="229" spans="1:27" ht="39" customHeight="1">
      <c r="A229" s="2"/>
      <c r="B229" s="74">
        <v>222</v>
      </c>
      <c r="C229" s="60"/>
      <c r="D229" s="11"/>
      <c r="E229" s="10"/>
      <c r="F229" s="11"/>
      <c r="G229" s="11"/>
      <c r="H229" s="61"/>
      <c r="I229" s="11"/>
      <c r="J229" s="38" t="b">
        <f t="shared" si="47"/>
        <v>0</v>
      </c>
      <c r="K229" s="67"/>
      <c r="L229" s="42" t="str">
        <f t="shared" si="36"/>
        <v/>
      </c>
      <c r="M229" s="41" t="str">
        <f t="shared" si="37"/>
        <v/>
      </c>
      <c r="N229" s="13"/>
      <c r="O229" s="45">
        <f t="shared" si="38"/>
        <v>0</v>
      </c>
      <c r="P229" s="45">
        <v>25700</v>
      </c>
      <c r="Q229" s="46">
        <f t="shared" si="39"/>
        <v>0</v>
      </c>
      <c r="R229" s="54" t="str">
        <f t="shared" si="40"/>
        <v/>
      </c>
      <c r="S229" s="55" t="str">
        <f t="shared" si="41"/>
        <v/>
      </c>
      <c r="T229" s="55" t="str">
        <f t="shared" si="42"/>
        <v/>
      </c>
      <c r="U229" s="56" t="str">
        <f t="shared" si="43"/>
        <v/>
      </c>
      <c r="V229" s="7"/>
      <c r="W229" s="8"/>
      <c r="X229" s="57" t="str">
        <f t="shared" si="44"/>
        <v/>
      </c>
      <c r="Y229" s="7"/>
      <c r="Z229" s="58" t="str">
        <f t="shared" si="45"/>
        <v/>
      </c>
      <c r="AA229" s="58">
        <f t="shared" si="46"/>
        <v>12</v>
      </c>
    </row>
    <row r="230" spans="1:27" ht="39" customHeight="1">
      <c r="A230" s="2"/>
      <c r="B230" s="74">
        <v>223</v>
      </c>
      <c r="C230" s="60"/>
      <c r="D230" s="11"/>
      <c r="E230" s="10"/>
      <c r="F230" s="11"/>
      <c r="G230" s="11"/>
      <c r="H230" s="61"/>
      <c r="I230" s="11"/>
      <c r="J230" s="38" t="b">
        <f t="shared" si="47"/>
        <v>0</v>
      </c>
      <c r="K230" s="67"/>
      <c r="L230" s="42" t="str">
        <f t="shared" si="36"/>
        <v/>
      </c>
      <c r="M230" s="41" t="str">
        <f t="shared" si="37"/>
        <v/>
      </c>
      <c r="N230" s="13"/>
      <c r="O230" s="45">
        <f t="shared" si="38"/>
        <v>0</v>
      </c>
      <c r="P230" s="45">
        <v>25700</v>
      </c>
      <c r="Q230" s="46">
        <f t="shared" si="39"/>
        <v>0</v>
      </c>
      <c r="R230" s="54" t="str">
        <f t="shared" si="40"/>
        <v/>
      </c>
      <c r="S230" s="55" t="str">
        <f t="shared" si="41"/>
        <v/>
      </c>
      <c r="T230" s="55" t="str">
        <f t="shared" si="42"/>
        <v/>
      </c>
      <c r="U230" s="56" t="str">
        <f t="shared" si="43"/>
        <v/>
      </c>
      <c r="V230" s="7"/>
      <c r="W230" s="8"/>
      <c r="X230" s="57" t="str">
        <f t="shared" si="44"/>
        <v/>
      </c>
      <c r="Y230" s="7"/>
      <c r="Z230" s="58" t="str">
        <f t="shared" si="45"/>
        <v/>
      </c>
      <c r="AA230" s="58">
        <f t="shared" si="46"/>
        <v>12</v>
      </c>
    </row>
    <row r="231" spans="1:27" ht="39" customHeight="1">
      <c r="A231" s="2"/>
      <c r="B231" s="74">
        <v>224</v>
      </c>
      <c r="C231" s="60"/>
      <c r="D231" s="11"/>
      <c r="E231" s="10"/>
      <c r="F231" s="11"/>
      <c r="G231" s="11"/>
      <c r="H231" s="61"/>
      <c r="I231" s="11"/>
      <c r="J231" s="38" t="b">
        <f t="shared" si="47"/>
        <v>0</v>
      </c>
      <c r="K231" s="67"/>
      <c r="L231" s="42" t="str">
        <f t="shared" si="36"/>
        <v/>
      </c>
      <c r="M231" s="41" t="str">
        <f t="shared" si="37"/>
        <v/>
      </c>
      <c r="N231" s="13"/>
      <c r="O231" s="45">
        <f t="shared" si="38"/>
        <v>0</v>
      </c>
      <c r="P231" s="45">
        <v>25700</v>
      </c>
      <c r="Q231" s="46">
        <f t="shared" si="39"/>
        <v>0</v>
      </c>
      <c r="R231" s="54" t="str">
        <f t="shared" si="40"/>
        <v/>
      </c>
      <c r="S231" s="55" t="str">
        <f t="shared" si="41"/>
        <v/>
      </c>
      <c r="T231" s="55" t="str">
        <f t="shared" si="42"/>
        <v/>
      </c>
      <c r="U231" s="56" t="str">
        <f t="shared" si="43"/>
        <v/>
      </c>
      <c r="V231" s="7"/>
      <c r="W231" s="8"/>
      <c r="X231" s="57" t="str">
        <f t="shared" si="44"/>
        <v/>
      </c>
      <c r="Y231" s="7"/>
      <c r="Z231" s="58" t="str">
        <f t="shared" si="45"/>
        <v/>
      </c>
      <c r="AA231" s="58">
        <f t="shared" si="46"/>
        <v>12</v>
      </c>
    </row>
    <row r="232" spans="1:27" ht="39" customHeight="1">
      <c r="A232" s="2"/>
      <c r="B232" s="74">
        <v>225</v>
      </c>
      <c r="C232" s="60"/>
      <c r="D232" s="11"/>
      <c r="E232" s="10"/>
      <c r="F232" s="11"/>
      <c r="G232" s="11"/>
      <c r="H232" s="61"/>
      <c r="I232" s="11"/>
      <c r="J232" s="38" t="b">
        <f t="shared" si="47"/>
        <v>0</v>
      </c>
      <c r="K232" s="67"/>
      <c r="L232" s="42" t="str">
        <f t="shared" si="36"/>
        <v/>
      </c>
      <c r="M232" s="41" t="str">
        <f t="shared" si="37"/>
        <v/>
      </c>
      <c r="N232" s="13"/>
      <c r="O232" s="45">
        <f t="shared" si="38"/>
        <v>0</v>
      </c>
      <c r="P232" s="45">
        <v>25700</v>
      </c>
      <c r="Q232" s="46">
        <f t="shared" si="39"/>
        <v>0</v>
      </c>
      <c r="R232" s="54" t="str">
        <f t="shared" si="40"/>
        <v/>
      </c>
      <c r="S232" s="55" t="str">
        <f t="shared" si="41"/>
        <v/>
      </c>
      <c r="T232" s="55" t="str">
        <f t="shared" si="42"/>
        <v/>
      </c>
      <c r="U232" s="56" t="str">
        <f t="shared" si="43"/>
        <v/>
      </c>
      <c r="V232" s="7"/>
      <c r="W232" s="8"/>
      <c r="X232" s="57" t="str">
        <f t="shared" si="44"/>
        <v/>
      </c>
      <c r="Y232" s="7"/>
      <c r="Z232" s="58" t="str">
        <f t="shared" si="45"/>
        <v/>
      </c>
      <c r="AA232" s="58">
        <f t="shared" si="46"/>
        <v>12</v>
      </c>
    </row>
    <row r="233" spans="1:27" ht="39" customHeight="1">
      <c r="A233" s="2"/>
      <c r="B233" s="74">
        <v>226</v>
      </c>
      <c r="C233" s="60"/>
      <c r="D233" s="11"/>
      <c r="E233" s="10"/>
      <c r="F233" s="11"/>
      <c r="G233" s="11"/>
      <c r="H233" s="61"/>
      <c r="I233" s="11"/>
      <c r="J233" s="38" t="b">
        <f t="shared" si="47"/>
        <v>0</v>
      </c>
      <c r="K233" s="67"/>
      <c r="L233" s="42" t="str">
        <f t="shared" si="36"/>
        <v/>
      </c>
      <c r="M233" s="41" t="str">
        <f t="shared" si="37"/>
        <v/>
      </c>
      <c r="N233" s="13"/>
      <c r="O233" s="45">
        <f t="shared" si="38"/>
        <v>0</v>
      </c>
      <c r="P233" s="45">
        <v>25700</v>
      </c>
      <c r="Q233" s="46">
        <f t="shared" si="39"/>
        <v>0</v>
      </c>
      <c r="R233" s="54" t="str">
        <f t="shared" si="40"/>
        <v/>
      </c>
      <c r="S233" s="55" t="str">
        <f t="shared" si="41"/>
        <v/>
      </c>
      <c r="T233" s="55" t="str">
        <f t="shared" si="42"/>
        <v/>
      </c>
      <c r="U233" s="56" t="str">
        <f t="shared" si="43"/>
        <v/>
      </c>
      <c r="V233" s="7"/>
      <c r="W233" s="8"/>
      <c r="X233" s="57" t="str">
        <f t="shared" si="44"/>
        <v/>
      </c>
      <c r="Y233" s="7"/>
      <c r="Z233" s="58" t="str">
        <f t="shared" si="45"/>
        <v/>
      </c>
      <c r="AA233" s="58">
        <f t="shared" si="46"/>
        <v>12</v>
      </c>
    </row>
    <row r="234" spans="1:27" ht="39" customHeight="1">
      <c r="A234" s="2"/>
      <c r="B234" s="74">
        <v>227</v>
      </c>
      <c r="C234" s="60"/>
      <c r="D234" s="11"/>
      <c r="E234" s="10"/>
      <c r="F234" s="11"/>
      <c r="G234" s="11"/>
      <c r="H234" s="61"/>
      <c r="I234" s="11"/>
      <c r="J234" s="38" t="b">
        <f t="shared" si="47"/>
        <v>0</v>
      </c>
      <c r="K234" s="67"/>
      <c r="L234" s="42" t="str">
        <f t="shared" si="36"/>
        <v/>
      </c>
      <c r="M234" s="41" t="str">
        <f t="shared" si="37"/>
        <v/>
      </c>
      <c r="N234" s="13"/>
      <c r="O234" s="45">
        <f t="shared" si="38"/>
        <v>0</v>
      </c>
      <c r="P234" s="45">
        <v>25700</v>
      </c>
      <c r="Q234" s="46">
        <f t="shared" si="39"/>
        <v>0</v>
      </c>
      <c r="R234" s="54" t="str">
        <f t="shared" si="40"/>
        <v/>
      </c>
      <c r="S234" s="55" t="str">
        <f t="shared" si="41"/>
        <v/>
      </c>
      <c r="T234" s="55" t="str">
        <f t="shared" si="42"/>
        <v/>
      </c>
      <c r="U234" s="56" t="str">
        <f t="shared" si="43"/>
        <v/>
      </c>
      <c r="V234" s="7"/>
      <c r="W234" s="8"/>
      <c r="X234" s="57" t="str">
        <f t="shared" si="44"/>
        <v/>
      </c>
      <c r="Y234" s="7"/>
      <c r="Z234" s="58" t="str">
        <f t="shared" si="45"/>
        <v/>
      </c>
      <c r="AA234" s="58">
        <f t="shared" si="46"/>
        <v>12</v>
      </c>
    </row>
    <row r="235" spans="1:27" ht="39" customHeight="1">
      <c r="A235" s="2"/>
      <c r="B235" s="74">
        <v>228</v>
      </c>
      <c r="C235" s="60"/>
      <c r="D235" s="11"/>
      <c r="E235" s="10"/>
      <c r="F235" s="11"/>
      <c r="G235" s="11"/>
      <c r="H235" s="61"/>
      <c r="I235" s="11"/>
      <c r="J235" s="38" t="b">
        <f t="shared" si="47"/>
        <v>0</v>
      </c>
      <c r="K235" s="67"/>
      <c r="L235" s="42" t="str">
        <f t="shared" si="36"/>
        <v/>
      </c>
      <c r="M235" s="41" t="str">
        <f t="shared" si="37"/>
        <v/>
      </c>
      <c r="N235" s="13"/>
      <c r="O235" s="45">
        <f t="shared" si="38"/>
        <v>0</v>
      </c>
      <c r="P235" s="45">
        <v>25700</v>
      </c>
      <c r="Q235" s="46">
        <f t="shared" si="39"/>
        <v>0</v>
      </c>
      <c r="R235" s="54" t="str">
        <f t="shared" si="40"/>
        <v/>
      </c>
      <c r="S235" s="55" t="str">
        <f t="shared" si="41"/>
        <v/>
      </c>
      <c r="T235" s="55" t="str">
        <f t="shared" si="42"/>
        <v/>
      </c>
      <c r="U235" s="56" t="str">
        <f t="shared" si="43"/>
        <v/>
      </c>
      <c r="V235" s="7"/>
      <c r="W235" s="8"/>
      <c r="X235" s="57" t="str">
        <f t="shared" si="44"/>
        <v/>
      </c>
      <c r="Y235" s="7"/>
      <c r="Z235" s="58" t="str">
        <f t="shared" si="45"/>
        <v/>
      </c>
      <c r="AA235" s="58">
        <f t="shared" si="46"/>
        <v>12</v>
      </c>
    </row>
    <row r="236" spans="1:27" ht="39" customHeight="1">
      <c r="A236" s="2"/>
      <c r="B236" s="74">
        <v>229</v>
      </c>
      <c r="C236" s="60"/>
      <c r="D236" s="11"/>
      <c r="E236" s="10"/>
      <c r="F236" s="11"/>
      <c r="G236" s="11"/>
      <c r="H236" s="61"/>
      <c r="I236" s="11"/>
      <c r="J236" s="38" t="b">
        <f t="shared" si="47"/>
        <v>0</v>
      </c>
      <c r="K236" s="67"/>
      <c r="L236" s="42" t="str">
        <f t="shared" si="36"/>
        <v/>
      </c>
      <c r="M236" s="41" t="str">
        <f t="shared" si="37"/>
        <v/>
      </c>
      <c r="N236" s="13"/>
      <c r="O236" s="45">
        <f t="shared" si="38"/>
        <v>0</v>
      </c>
      <c r="P236" s="45">
        <v>25700</v>
      </c>
      <c r="Q236" s="46">
        <f t="shared" si="39"/>
        <v>0</v>
      </c>
      <c r="R236" s="54" t="str">
        <f t="shared" si="40"/>
        <v/>
      </c>
      <c r="S236" s="55" t="str">
        <f t="shared" si="41"/>
        <v/>
      </c>
      <c r="T236" s="55" t="str">
        <f t="shared" si="42"/>
        <v/>
      </c>
      <c r="U236" s="56" t="str">
        <f t="shared" si="43"/>
        <v/>
      </c>
      <c r="V236" s="7"/>
      <c r="W236" s="8"/>
      <c r="X236" s="57" t="str">
        <f t="shared" si="44"/>
        <v/>
      </c>
      <c r="Y236" s="7"/>
      <c r="Z236" s="58" t="str">
        <f t="shared" si="45"/>
        <v/>
      </c>
      <c r="AA236" s="58">
        <f t="shared" si="46"/>
        <v>12</v>
      </c>
    </row>
    <row r="237" spans="1:27" ht="39" customHeight="1">
      <c r="A237" s="2"/>
      <c r="B237" s="74">
        <v>230</v>
      </c>
      <c r="C237" s="60"/>
      <c r="D237" s="11"/>
      <c r="E237" s="10"/>
      <c r="F237" s="11"/>
      <c r="G237" s="11"/>
      <c r="H237" s="61"/>
      <c r="I237" s="11"/>
      <c r="J237" s="38" t="b">
        <f t="shared" si="47"/>
        <v>0</v>
      </c>
      <c r="K237" s="67"/>
      <c r="L237" s="42" t="str">
        <f t="shared" si="36"/>
        <v/>
      </c>
      <c r="M237" s="41" t="str">
        <f t="shared" si="37"/>
        <v/>
      </c>
      <c r="N237" s="13"/>
      <c r="O237" s="45">
        <f t="shared" si="38"/>
        <v>0</v>
      </c>
      <c r="P237" s="45">
        <v>25700</v>
      </c>
      <c r="Q237" s="46">
        <f t="shared" si="39"/>
        <v>0</v>
      </c>
      <c r="R237" s="54" t="str">
        <f t="shared" si="40"/>
        <v/>
      </c>
      <c r="S237" s="55" t="str">
        <f t="shared" si="41"/>
        <v/>
      </c>
      <c r="T237" s="55" t="str">
        <f t="shared" si="42"/>
        <v/>
      </c>
      <c r="U237" s="56" t="str">
        <f t="shared" si="43"/>
        <v/>
      </c>
      <c r="V237" s="7"/>
      <c r="W237" s="8"/>
      <c r="X237" s="57" t="str">
        <f t="shared" si="44"/>
        <v/>
      </c>
      <c r="Y237" s="7"/>
      <c r="Z237" s="58" t="str">
        <f t="shared" si="45"/>
        <v/>
      </c>
      <c r="AA237" s="58">
        <f t="shared" si="46"/>
        <v>12</v>
      </c>
    </row>
    <row r="238" spans="1:27" ht="39" customHeight="1">
      <c r="A238" s="2"/>
      <c r="B238" s="74">
        <v>231</v>
      </c>
      <c r="C238" s="60"/>
      <c r="D238" s="11"/>
      <c r="E238" s="10"/>
      <c r="F238" s="11"/>
      <c r="G238" s="11"/>
      <c r="H238" s="61"/>
      <c r="I238" s="11"/>
      <c r="J238" s="38" t="b">
        <f t="shared" si="47"/>
        <v>0</v>
      </c>
      <c r="K238" s="67"/>
      <c r="L238" s="42" t="str">
        <f t="shared" si="36"/>
        <v/>
      </c>
      <c r="M238" s="41" t="str">
        <f t="shared" si="37"/>
        <v/>
      </c>
      <c r="N238" s="13"/>
      <c r="O238" s="45">
        <f t="shared" si="38"/>
        <v>0</v>
      </c>
      <c r="P238" s="45">
        <v>25700</v>
      </c>
      <c r="Q238" s="46">
        <f t="shared" si="39"/>
        <v>0</v>
      </c>
      <c r="R238" s="54" t="str">
        <f t="shared" si="40"/>
        <v/>
      </c>
      <c r="S238" s="55" t="str">
        <f t="shared" si="41"/>
        <v/>
      </c>
      <c r="T238" s="55" t="str">
        <f t="shared" si="42"/>
        <v/>
      </c>
      <c r="U238" s="56" t="str">
        <f t="shared" si="43"/>
        <v/>
      </c>
      <c r="V238" s="7"/>
      <c r="W238" s="8"/>
      <c r="X238" s="57" t="str">
        <f t="shared" si="44"/>
        <v/>
      </c>
      <c r="Y238" s="7"/>
      <c r="Z238" s="58" t="str">
        <f t="shared" si="45"/>
        <v/>
      </c>
      <c r="AA238" s="58">
        <f t="shared" si="46"/>
        <v>12</v>
      </c>
    </row>
    <row r="239" spans="1:27" ht="39" customHeight="1">
      <c r="A239" s="2"/>
      <c r="B239" s="74">
        <v>232</v>
      </c>
      <c r="C239" s="60"/>
      <c r="D239" s="11"/>
      <c r="E239" s="10"/>
      <c r="F239" s="11"/>
      <c r="G239" s="11"/>
      <c r="H239" s="61"/>
      <c r="I239" s="11"/>
      <c r="J239" s="38" t="b">
        <f t="shared" si="47"/>
        <v>0</v>
      </c>
      <c r="K239" s="67"/>
      <c r="L239" s="42" t="str">
        <f t="shared" si="36"/>
        <v/>
      </c>
      <c r="M239" s="41" t="str">
        <f t="shared" si="37"/>
        <v/>
      </c>
      <c r="N239" s="13"/>
      <c r="O239" s="45">
        <f t="shared" si="38"/>
        <v>0</v>
      </c>
      <c r="P239" s="45">
        <v>25700</v>
      </c>
      <c r="Q239" s="46">
        <f t="shared" si="39"/>
        <v>0</v>
      </c>
      <c r="R239" s="54" t="str">
        <f t="shared" si="40"/>
        <v/>
      </c>
      <c r="S239" s="55" t="str">
        <f t="shared" si="41"/>
        <v/>
      </c>
      <c r="T239" s="55" t="str">
        <f t="shared" si="42"/>
        <v/>
      </c>
      <c r="U239" s="56" t="str">
        <f t="shared" si="43"/>
        <v/>
      </c>
      <c r="V239" s="7"/>
      <c r="W239" s="8"/>
      <c r="X239" s="57" t="str">
        <f t="shared" si="44"/>
        <v/>
      </c>
      <c r="Y239" s="7"/>
      <c r="Z239" s="58" t="str">
        <f t="shared" si="45"/>
        <v/>
      </c>
      <c r="AA239" s="58">
        <f t="shared" si="46"/>
        <v>12</v>
      </c>
    </row>
    <row r="240" spans="1:27" ht="39" customHeight="1">
      <c r="A240" s="2"/>
      <c r="B240" s="74">
        <v>233</v>
      </c>
      <c r="C240" s="60"/>
      <c r="D240" s="11"/>
      <c r="E240" s="10"/>
      <c r="F240" s="11"/>
      <c r="G240" s="11"/>
      <c r="H240" s="61"/>
      <c r="I240" s="11"/>
      <c r="J240" s="38" t="b">
        <f t="shared" si="47"/>
        <v>0</v>
      </c>
      <c r="K240" s="67"/>
      <c r="L240" s="42" t="str">
        <f t="shared" si="36"/>
        <v/>
      </c>
      <c r="M240" s="41" t="str">
        <f t="shared" si="37"/>
        <v/>
      </c>
      <c r="N240" s="13"/>
      <c r="O240" s="45">
        <f t="shared" si="38"/>
        <v>0</v>
      </c>
      <c r="P240" s="45">
        <v>25700</v>
      </c>
      <c r="Q240" s="46">
        <f t="shared" si="39"/>
        <v>0</v>
      </c>
      <c r="R240" s="54" t="str">
        <f t="shared" si="40"/>
        <v/>
      </c>
      <c r="S240" s="55" t="str">
        <f t="shared" si="41"/>
        <v/>
      </c>
      <c r="T240" s="55" t="str">
        <f t="shared" si="42"/>
        <v/>
      </c>
      <c r="U240" s="56" t="str">
        <f t="shared" si="43"/>
        <v/>
      </c>
      <c r="V240" s="7"/>
      <c r="W240" s="8"/>
      <c r="X240" s="57" t="str">
        <f t="shared" si="44"/>
        <v/>
      </c>
      <c r="Y240" s="7"/>
      <c r="Z240" s="58" t="str">
        <f t="shared" si="45"/>
        <v/>
      </c>
      <c r="AA240" s="58">
        <f t="shared" si="46"/>
        <v>12</v>
      </c>
    </row>
    <row r="241" spans="1:27" ht="39" customHeight="1">
      <c r="A241" s="2"/>
      <c r="B241" s="74">
        <v>234</v>
      </c>
      <c r="C241" s="60"/>
      <c r="D241" s="11"/>
      <c r="E241" s="10"/>
      <c r="F241" s="11"/>
      <c r="G241" s="11"/>
      <c r="H241" s="61"/>
      <c r="I241" s="11"/>
      <c r="J241" s="38" t="b">
        <f t="shared" si="47"/>
        <v>0</v>
      </c>
      <c r="K241" s="67"/>
      <c r="L241" s="42" t="str">
        <f t="shared" si="36"/>
        <v/>
      </c>
      <c r="M241" s="41" t="str">
        <f t="shared" si="37"/>
        <v/>
      </c>
      <c r="N241" s="13"/>
      <c r="O241" s="45">
        <f t="shared" si="38"/>
        <v>0</v>
      </c>
      <c r="P241" s="45">
        <v>25700</v>
      </c>
      <c r="Q241" s="46">
        <f t="shared" si="39"/>
        <v>0</v>
      </c>
      <c r="R241" s="54" t="str">
        <f t="shared" si="40"/>
        <v/>
      </c>
      <c r="S241" s="55" t="str">
        <f t="shared" si="41"/>
        <v/>
      </c>
      <c r="T241" s="55" t="str">
        <f t="shared" si="42"/>
        <v/>
      </c>
      <c r="U241" s="56" t="str">
        <f t="shared" si="43"/>
        <v/>
      </c>
      <c r="V241" s="7"/>
      <c r="W241" s="8"/>
      <c r="X241" s="57" t="str">
        <f t="shared" si="44"/>
        <v/>
      </c>
      <c r="Y241" s="7"/>
      <c r="Z241" s="58" t="str">
        <f t="shared" si="45"/>
        <v/>
      </c>
      <c r="AA241" s="58">
        <f t="shared" si="46"/>
        <v>12</v>
      </c>
    </row>
    <row r="242" spans="1:27" ht="39" customHeight="1">
      <c r="A242" s="2"/>
      <c r="B242" s="74">
        <v>235</v>
      </c>
      <c r="C242" s="60"/>
      <c r="D242" s="11"/>
      <c r="E242" s="10"/>
      <c r="F242" s="11"/>
      <c r="G242" s="11"/>
      <c r="H242" s="61"/>
      <c r="I242" s="11"/>
      <c r="J242" s="38" t="b">
        <f t="shared" si="47"/>
        <v>0</v>
      </c>
      <c r="K242" s="67"/>
      <c r="L242" s="42" t="str">
        <f t="shared" si="36"/>
        <v/>
      </c>
      <c r="M242" s="41" t="str">
        <f t="shared" si="37"/>
        <v/>
      </c>
      <c r="N242" s="13"/>
      <c r="O242" s="45">
        <f t="shared" si="38"/>
        <v>0</v>
      </c>
      <c r="P242" s="45">
        <v>25700</v>
      </c>
      <c r="Q242" s="46">
        <f t="shared" si="39"/>
        <v>0</v>
      </c>
      <c r="R242" s="54" t="str">
        <f t="shared" si="40"/>
        <v/>
      </c>
      <c r="S242" s="55" t="str">
        <f t="shared" si="41"/>
        <v/>
      </c>
      <c r="T242" s="55" t="str">
        <f t="shared" si="42"/>
        <v/>
      </c>
      <c r="U242" s="56" t="str">
        <f t="shared" si="43"/>
        <v/>
      </c>
      <c r="V242" s="7"/>
      <c r="W242" s="8"/>
      <c r="X242" s="57" t="str">
        <f t="shared" si="44"/>
        <v/>
      </c>
      <c r="Y242" s="7"/>
      <c r="Z242" s="58" t="str">
        <f t="shared" si="45"/>
        <v/>
      </c>
      <c r="AA242" s="58">
        <f t="shared" si="46"/>
        <v>12</v>
      </c>
    </row>
    <row r="243" spans="1:27" ht="39" customHeight="1">
      <c r="A243" s="2"/>
      <c r="B243" s="74">
        <v>236</v>
      </c>
      <c r="C243" s="60"/>
      <c r="D243" s="11"/>
      <c r="E243" s="10"/>
      <c r="F243" s="11"/>
      <c r="G243" s="11"/>
      <c r="H243" s="61"/>
      <c r="I243" s="11"/>
      <c r="J243" s="38" t="b">
        <f t="shared" si="47"/>
        <v>0</v>
      </c>
      <c r="K243" s="67"/>
      <c r="L243" s="42" t="str">
        <f t="shared" si="36"/>
        <v/>
      </c>
      <c r="M243" s="41" t="str">
        <f t="shared" si="37"/>
        <v/>
      </c>
      <c r="N243" s="13"/>
      <c r="O243" s="45">
        <f t="shared" si="38"/>
        <v>0</v>
      </c>
      <c r="P243" s="45">
        <v>25700</v>
      </c>
      <c r="Q243" s="46">
        <f t="shared" si="39"/>
        <v>0</v>
      </c>
      <c r="R243" s="54" t="str">
        <f t="shared" si="40"/>
        <v/>
      </c>
      <c r="S243" s="55" t="str">
        <f t="shared" si="41"/>
        <v/>
      </c>
      <c r="T243" s="55" t="str">
        <f t="shared" si="42"/>
        <v/>
      </c>
      <c r="U243" s="56" t="str">
        <f t="shared" si="43"/>
        <v/>
      </c>
      <c r="V243" s="7"/>
      <c r="W243" s="8"/>
      <c r="X243" s="57" t="str">
        <f t="shared" si="44"/>
        <v/>
      </c>
      <c r="Y243" s="7"/>
      <c r="Z243" s="58" t="str">
        <f t="shared" si="45"/>
        <v/>
      </c>
      <c r="AA243" s="58">
        <f t="shared" si="46"/>
        <v>12</v>
      </c>
    </row>
    <row r="244" spans="1:27" ht="39" customHeight="1">
      <c r="A244" s="2"/>
      <c r="B244" s="74">
        <v>237</v>
      </c>
      <c r="C244" s="60"/>
      <c r="D244" s="11"/>
      <c r="E244" s="10"/>
      <c r="F244" s="11"/>
      <c r="G244" s="11"/>
      <c r="H244" s="61"/>
      <c r="I244" s="11"/>
      <c r="J244" s="38" t="b">
        <f t="shared" si="47"/>
        <v>0</v>
      </c>
      <c r="K244" s="67"/>
      <c r="L244" s="42" t="str">
        <f t="shared" si="36"/>
        <v/>
      </c>
      <c r="M244" s="41" t="str">
        <f t="shared" si="37"/>
        <v/>
      </c>
      <c r="N244" s="13"/>
      <c r="O244" s="45">
        <f t="shared" si="38"/>
        <v>0</v>
      </c>
      <c r="P244" s="45">
        <v>25700</v>
      </c>
      <c r="Q244" s="46">
        <f t="shared" si="39"/>
        <v>0</v>
      </c>
      <c r="R244" s="54" t="str">
        <f t="shared" si="40"/>
        <v/>
      </c>
      <c r="S244" s="55" t="str">
        <f t="shared" si="41"/>
        <v/>
      </c>
      <c r="T244" s="55" t="str">
        <f t="shared" si="42"/>
        <v/>
      </c>
      <c r="U244" s="56" t="str">
        <f t="shared" si="43"/>
        <v/>
      </c>
      <c r="V244" s="7"/>
      <c r="W244" s="8"/>
      <c r="X244" s="57" t="str">
        <f t="shared" si="44"/>
        <v/>
      </c>
      <c r="Y244" s="7"/>
      <c r="Z244" s="58" t="str">
        <f t="shared" si="45"/>
        <v/>
      </c>
      <c r="AA244" s="58">
        <f t="shared" si="46"/>
        <v>12</v>
      </c>
    </row>
    <row r="245" spans="1:27" ht="39" customHeight="1">
      <c r="A245" s="2"/>
      <c r="B245" s="74">
        <v>238</v>
      </c>
      <c r="C245" s="60"/>
      <c r="D245" s="11"/>
      <c r="E245" s="10"/>
      <c r="F245" s="11"/>
      <c r="G245" s="11"/>
      <c r="H245" s="61"/>
      <c r="I245" s="11"/>
      <c r="J245" s="38" t="b">
        <f t="shared" si="47"/>
        <v>0</v>
      </c>
      <c r="K245" s="67"/>
      <c r="L245" s="42" t="str">
        <f t="shared" si="36"/>
        <v/>
      </c>
      <c r="M245" s="41" t="str">
        <f t="shared" si="37"/>
        <v/>
      </c>
      <c r="N245" s="13"/>
      <c r="O245" s="45">
        <f t="shared" si="38"/>
        <v>0</v>
      </c>
      <c r="P245" s="45">
        <v>25700</v>
      </c>
      <c r="Q245" s="46">
        <f t="shared" si="39"/>
        <v>0</v>
      </c>
      <c r="R245" s="54" t="str">
        <f t="shared" si="40"/>
        <v/>
      </c>
      <c r="S245" s="55" t="str">
        <f t="shared" si="41"/>
        <v/>
      </c>
      <c r="T245" s="55" t="str">
        <f t="shared" si="42"/>
        <v/>
      </c>
      <c r="U245" s="56" t="str">
        <f t="shared" si="43"/>
        <v/>
      </c>
      <c r="V245" s="7"/>
      <c r="W245" s="8"/>
      <c r="X245" s="57" t="str">
        <f t="shared" si="44"/>
        <v/>
      </c>
      <c r="Y245" s="7"/>
      <c r="Z245" s="58" t="str">
        <f t="shared" si="45"/>
        <v/>
      </c>
      <c r="AA245" s="58">
        <f t="shared" si="46"/>
        <v>12</v>
      </c>
    </row>
    <row r="246" spans="1:27" ht="39" customHeight="1">
      <c r="A246" s="2"/>
      <c r="B246" s="74">
        <v>239</v>
      </c>
      <c r="C246" s="60"/>
      <c r="D246" s="11"/>
      <c r="E246" s="10"/>
      <c r="F246" s="11"/>
      <c r="G246" s="11"/>
      <c r="H246" s="61"/>
      <c r="I246" s="11"/>
      <c r="J246" s="38" t="b">
        <f t="shared" si="47"/>
        <v>0</v>
      </c>
      <c r="K246" s="67"/>
      <c r="L246" s="42" t="str">
        <f t="shared" si="36"/>
        <v/>
      </c>
      <c r="M246" s="41" t="str">
        <f t="shared" si="37"/>
        <v/>
      </c>
      <c r="N246" s="13"/>
      <c r="O246" s="45">
        <f t="shared" si="38"/>
        <v>0</v>
      </c>
      <c r="P246" s="45">
        <v>25700</v>
      </c>
      <c r="Q246" s="46">
        <f t="shared" si="39"/>
        <v>0</v>
      </c>
      <c r="R246" s="54" t="str">
        <f t="shared" si="40"/>
        <v/>
      </c>
      <c r="S246" s="55" t="str">
        <f t="shared" si="41"/>
        <v/>
      </c>
      <c r="T246" s="55" t="str">
        <f t="shared" si="42"/>
        <v/>
      </c>
      <c r="U246" s="56" t="str">
        <f t="shared" si="43"/>
        <v/>
      </c>
      <c r="V246" s="7"/>
      <c r="W246" s="8"/>
      <c r="X246" s="57" t="str">
        <f t="shared" si="44"/>
        <v/>
      </c>
      <c r="Y246" s="7"/>
      <c r="Z246" s="58" t="str">
        <f t="shared" si="45"/>
        <v/>
      </c>
      <c r="AA246" s="58">
        <f t="shared" si="46"/>
        <v>12</v>
      </c>
    </row>
    <row r="247" spans="1:27" ht="39" customHeight="1">
      <c r="A247" s="2"/>
      <c r="B247" s="74">
        <v>240</v>
      </c>
      <c r="C247" s="60"/>
      <c r="D247" s="11"/>
      <c r="E247" s="10"/>
      <c r="F247" s="11"/>
      <c r="G247" s="11"/>
      <c r="H247" s="61"/>
      <c r="I247" s="11"/>
      <c r="J247" s="38" t="b">
        <f t="shared" si="47"/>
        <v>0</v>
      </c>
      <c r="K247" s="67"/>
      <c r="L247" s="42" t="str">
        <f t="shared" si="36"/>
        <v/>
      </c>
      <c r="M247" s="41" t="str">
        <f t="shared" si="37"/>
        <v/>
      </c>
      <c r="N247" s="13"/>
      <c r="O247" s="45">
        <f t="shared" si="38"/>
        <v>0</v>
      </c>
      <c r="P247" s="45">
        <v>25700</v>
      </c>
      <c r="Q247" s="46">
        <f t="shared" si="39"/>
        <v>0</v>
      </c>
      <c r="R247" s="54" t="str">
        <f t="shared" si="40"/>
        <v/>
      </c>
      <c r="S247" s="55" t="str">
        <f t="shared" si="41"/>
        <v/>
      </c>
      <c r="T247" s="55" t="str">
        <f t="shared" si="42"/>
        <v/>
      </c>
      <c r="U247" s="56" t="str">
        <f t="shared" si="43"/>
        <v/>
      </c>
      <c r="V247" s="7"/>
      <c r="W247" s="8"/>
      <c r="X247" s="57" t="str">
        <f t="shared" si="44"/>
        <v/>
      </c>
      <c r="Y247" s="7"/>
      <c r="Z247" s="58" t="str">
        <f t="shared" si="45"/>
        <v/>
      </c>
      <c r="AA247" s="58">
        <f t="shared" si="46"/>
        <v>12</v>
      </c>
    </row>
    <row r="248" spans="1:27" ht="39" customHeight="1">
      <c r="A248" s="2"/>
      <c r="B248" s="74">
        <v>241</v>
      </c>
      <c r="C248" s="60"/>
      <c r="D248" s="11"/>
      <c r="E248" s="10"/>
      <c r="F248" s="11"/>
      <c r="G248" s="11"/>
      <c r="H248" s="61"/>
      <c r="I248" s="11"/>
      <c r="J248" s="38" t="b">
        <f t="shared" si="47"/>
        <v>0</v>
      </c>
      <c r="K248" s="67"/>
      <c r="L248" s="42" t="str">
        <f t="shared" si="36"/>
        <v/>
      </c>
      <c r="M248" s="41" t="str">
        <f t="shared" si="37"/>
        <v/>
      </c>
      <c r="N248" s="13"/>
      <c r="O248" s="45">
        <f t="shared" si="38"/>
        <v>0</v>
      </c>
      <c r="P248" s="45">
        <v>25700</v>
      </c>
      <c r="Q248" s="46">
        <f t="shared" si="39"/>
        <v>0</v>
      </c>
      <c r="R248" s="54" t="str">
        <f t="shared" si="40"/>
        <v/>
      </c>
      <c r="S248" s="55" t="str">
        <f t="shared" si="41"/>
        <v/>
      </c>
      <c r="T248" s="55" t="str">
        <f t="shared" si="42"/>
        <v/>
      </c>
      <c r="U248" s="56" t="str">
        <f t="shared" si="43"/>
        <v/>
      </c>
      <c r="V248" s="7"/>
      <c r="W248" s="8"/>
      <c r="X248" s="57" t="str">
        <f t="shared" si="44"/>
        <v/>
      </c>
      <c r="Y248" s="7"/>
      <c r="Z248" s="58" t="str">
        <f t="shared" si="45"/>
        <v/>
      </c>
      <c r="AA248" s="58">
        <f t="shared" si="46"/>
        <v>12</v>
      </c>
    </row>
    <row r="249" spans="1:27" ht="39" customHeight="1">
      <c r="A249" s="2"/>
      <c r="B249" s="74">
        <v>242</v>
      </c>
      <c r="C249" s="60"/>
      <c r="D249" s="11"/>
      <c r="E249" s="10"/>
      <c r="F249" s="11"/>
      <c r="G249" s="11"/>
      <c r="H249" s="61"/>
      <c r="I249" s="11"/>
      <c r="J249" s="38" t="b">
        <f t="shared" si="47"/>
        <v>0</v>
      </c>
      <c r="K249" s="67"/>
      <c r="L249" s="42" t="str">
        <f t="shared" si="36"/>
        <v/>
      </c>
      <c r="M249" s="41" t="str">
        <f t="shared" si="37"/>
        <v/>
      </c>
      <c r="N249" s="13"/>
      <c r="O249" s="45">
        <f t="shared" si="38"/>
        <v>0</v>
      </c>
      <c r="P249" s="45">
        <v>25700</v>
      </c>
      <c r="Q249" s="46">
        <f t="shared" si="39"/>
        <v>0</v>
      </c>
      <c r="R249" s="54" t="str">
        <f t="shared" si="40"/>
        <v/>
      </c>
      <c r="S249" s="55" t="str">
        <f t="shared" si="41"/>
        <v/>
      </c>
      <c r="T249" s="55" t="str">
        <f t="shared" si="42"/>
        <v/>
      </c>
      <c r="U249" s="56" t="str">
        <f t="shared" si="43"/>
        <v/>
      </c>
      <c r="V249" s="7"/>
      <c r="W249" s="8"/>
      <c r="X249" s="57" t="str">
        <f t="shared" si="44"/>
        <v/>
      </c>
      <c r="Y249" s="7"/>
      <c r="Z249" s="58" t="str">
        <f t="shared" si="45"/>
        <v/>
      </c>
      <c r="AA249" s="58">
        <f t="shared" si="46"/>
        <v>12</v>
      </c>
    </row>
    <row r="250" spans="1:27" ht="39" customHeight="1">
      <c r="A250" s="2"/>
      <c r="B250" s="74">
        <v>243</v>
      </c>
      <c r="C250" s="60"/>
      <c r="D250" s="11"/>
      <c r="E250" s="10"/>
      <c r="F250" s="11"/>
      <c r="G250" s="11"/>
      <c r="H250" s="61"/>
      <c r="I250" s="11"/>
      <c r="J250" s="38" t="b">
        <f t="shared" si="47"/>
        <v>0</v>
      </c>
      <c r="K250" s="67"/>
      <c r="L250" s="42" t="str">
        <f t="shared" si="36"/>
        <v/>
      </c>
      <c r="M250" s="41" t="str">
        <f t="shared" si="37"/>
        <v/>
      </c>
      <c r="N250" s="13"/>
      <c r="O250" s="45">
        <f t="shared" si="38"/>
        <v>0</v>
      </c>
      <c r="P250" s="45">
        <v>25700</v>
      </c>
      <c r="Q250" s="46">
        <f t="shared" si="39"/>
        <v>0</v>
      </c>
      <c r="R250" s="54" t="str">
        <f t="shared" si="40"/>
        <v/>
      </c>
      <c r="S250" s="55" t="str">
        <f t="shared" si="41"/>
        <v/>
      </c>
      <c r="T250" s="55" t="str">
        <f t="shared" si="42"/>
        <v/>
      </c>
      <c r="U250" s="56" t="str">
        <f t="shared" si="43"/>
        <v/>
      </c>
      <c r="V250" s="7"/>
      <c r="W250" s="8"/>
      <c r="X250" s="57" t="str">
        <f t="shared" si="44"/>
        <v/>
      </c>
      <c r="Y250" s="7"/>
      <c r="Z250" s="58" t="str">
        <f t="shared" si="45"/>
        <v/>
      </c>
      <c r="AA250" s="58">
        <f t="shared" si="46"/>
        <v>12</v>
      </c>
    </row>
    <row r="251" spans="1:27" ht="39" customHeight="1">
      <c r="A251" s="2"/>
      <c r="B251" s="74">
        <v>244</v>
      </c>
      <c r="C251" s="60"/>
      <c r="D251" s="11"/>
      <c r="E251" s="10"/>
      <c r="F251" s="11"/>
      <c r="G251" s="11"/>
      <c r="H251" s="61"/>
      <c r="I251" s="11"/>
      <c r="J251" s="38" t="b">
        <f t="shared" si="47"/>
        <v>0</v>
      </c>
      <c r="K251" s="67"/>
      <c r="L251" s="42" t="str">
        <f t="shared" si="36"/>
        <v/>
      </c>
      <c r="M251" s="41" t="str">
        <f t="shared" si="37"/>
        <v/>
      </c>
      <c r="N251" s="13"/>
      <c r="O251" s="45">
        <f t="shared" si="38"/>
        <v>0</v>
      </c>
      <c r="P251" s="45">
        <v>25700</v>
      </c>
      <c r="Q251" s="46">
        <f t="shared" si="39"/>
        <v>0</v>
      </c>
      <c r="R251" s="54" t="str">
        <f t="shared" si="40"/>
        <v/>
      </c>
      <c r="S251" s="55" t="str">
        <f t="shared" si="41"/>
        <v/>
      </c>
      <c r="T251" s="55" t="str">
        <f t="shared" si="42"/>
        <v/>
      </c>
      <c r="U251" s="56" t="str">
        <f t="shared" si="43"/>
        <v/>
      </c>
      <c r="V251" s="7"/>
      <c r="W251" s="8"/>
      <c r="X251" s="57" t="str">
        <f t="shared" si="44"/>
        <v/>
      </c>
      <c r="Y251" s="7"/>
      <c r="Z251" s="58" t="str">
        <f t="shared" si="45"/>
        <v/>
      </c>
      <c r="AA251" s="58">
        <f t="shared" si="46"/>
        <v>12</v>
      </c>
    </row>
    <row r="252" spans="1:27" ht="39" customHeight="1">
      <c r="A252" s="2"/>
      <c r="B252" s="74">
        <v>245</v>
      </c>
      <c r="C252" s="60"/>
      <c r="D252" s="11"/>
      <c r="E252" s="10"/>
      <c r="F252" s="11"/>
      <c r="G252" s="11"/>
      <c r="H252" s="61"/>
      <c r="I252" s="11"/>
      <c r="J252" s="38" t="b">
        <f t="shared" si="47"/>
        <v>0</v>
      </c>
      <c r="K252" s="67"/>
      <c r="L252" s="42" t="str">
        <f t="shared" si="36"/>
        <v/>
      </c>
      <c r="M252" s="41" t="str">
        <f t="shared" si="37"/>
        <v/>
      </c>
      <c r="N252" s="13"/>
      <c r="O252" s="45">
        <f t="shared" si="38"/>
        <v>0</v>
      </c>
      <c r="P252" s="45">
        <v>25700</v>
      </c>
      <c r="Q252" s="46">
        <f t="shared" si="39"/>
        <v>0</v>
      </c>
      <c r="R252" s="54" t="str">
        <f t="shared" si="40"/>
        <v/>
      </c>
      <c r="S252" s="55" t="str">
        <f t="shared" si="41"/>
        <v/>
      </c>
      <c r="T252" s="55" t="str">
        <f t="shared" si="42"/>
        <v/>
      </c>
      <c r="U252" s="56" t="str">
        <f t="shared" si="43"/>
        <v/>
      </c>
      <c r="V252" s="7"/>
      <c r="W252" s="8"/>
      <c r="X252" s="57" t="str">
        <f t="shared" si="44"/>
        <v/>
      </c>
      <c r="Y252" s="7"/>
      <c r="Z252" s="58" t="str">
        <f t="shared" si="45"/>
        <v/>
      </c>
      <c r="AA252" s="58">
        <f t="shared" si="46"/>
        <v>12</v>
      </c>
    </row>
    <row r="253" spans="1:27" ht="39" customHeight="1">
      <c r="A253" s="2"/>
      <c r="B253" s="74">
        <v>246</v>
      </c>
      <c r="C253" s="60"/>
      <c r="D253" s="11"/>
      <c r="E253" s="10"/>
      <c r="F253" s="11"/>
      <c r="G253" s="11"/>
      <c r="H253" s="61"/>
      <c r="I253" s="11"/>
      <c r="J253" s="38" t="b">
        <f t="shared" si="47"/>
        <v>0</v>
      </c>
      <c r="K253" s="67"/>
      <c r="L253" s="42" t="str">
        <f t="shared" si="36"/>
        <v/>
      </c>
      <c r="M253" s="41" t="str">
        <f t="shared" si="37"/>
        <v/>
      </c>
      <c r="N253" s="13"/>
      <c r="O253" s="45">
        <f t="shared" si="38"/>
        <v>0</v>
      </c>
      <c r="P253" s="45">
        <v>25700</v>
      </c>
      <c r="Q253" s="46">
        <f t="shared" si="39"/>
        <v>0</v>
      </c>
      <c r="R253" s="54" t="str">
        <f t="shared" si="40"/>
        <v/>
      </c>
      <c r="S253" s="55" t="str">
        <f t="shared" si="41"/>
        <v/>
      </c>
      <c r="T253" s="55" t="str">
        <f t="shared" si="42"/>
        <v/>
      </c>
      <c r="U253" s="56" t="str">
        <f t="shared" si="43"/>
        <v/>
      </c>
      <c r="V253" s="7"/>
      <c r="W253" s="8"/>
      <c r="X253" s="57" t="str">
        <f t="shared" si="44"/>
        <v/>
      </c>
      <c r="Y253" s="7"/>
      <c r="Z253" s="58" t="str">
        <f t="shared" si="45"/>
        <v/>
      </c>
      <c r="AA253" s="58">
        <f t="shared" si="46"/>
        <v>12</v>
      </c>
    </row>
    <row r="254" spans="1:27" ht="39" customHeight="1">
      <c r="A254" s="2"/>
      <c r="B254" s="74">
        <v>247</v>
      </c>
      <c r="C254" s="60"/>
      <c r="D254" s="11"/>
      <c r="E254" s="10"/>
      <c r="F254" s="11"/>
      <c r="G254" s="11"/>
      <c r="H254" s="61"/>
      <c r="I254" s="11"/>
      <c r="J254" s="38" t="b">
        <f t="shared" si="47"/>
        <v>0</v>
      </c>
      <c r="K254" s="67"/>
      <c r="L254" s="42" t="str">
        <f t="shared" si="36"/>
        <v/>
      </c>
      <c r="M254" s="41" t="str">
        <f t="shared" si="37"/>
        <v/>
      </c>
      <c r="N254" s="13"/>
      <c r="O254" s="45">
        <f t="shared" si="38"/>
        <v>0</v>
      </c>
      <c r="P254" s="45">
        <v>25700</v>
      </c>
      <c r="Q254" s="46">
        <f t="shared" si="39"/>
        <v>0</v>
      </c>
      <c r="R254" s="54" t="str">
        <f t="shared" si="40"/>
        <v/>
      </c>
      <c r="S254" s="55" t="str">
        <f t="shared" si="41"/>
        <v/>
      </c>
      <c r="T254" s="55" t="str">
        <f t="shared" si="42"/>
        <v/>
      </c>
      <c r="U254" s="56" t="str">
        <f t="shared" si="43"/>
        <v/>
      </c>
      <c r="V254" s="7"/>
      <c r="W254" s="8"/>
      <c r="X254" s="57" t="str">
        <f t="shared" si="44"/>
        <v/>
      </c>
      <c r="Y254" s="7"/>
      <c r="Z254" s="58" t="str">
        <f t="shared" si="45"/>
        <v/>
      </c>
      <c r="AA254" s="58">
        <f t="shared" si="46"/>
        <v>12</v>
      </c>
    </row>
    <row r="255" spans="1:27" ht="39" customHeight="1">
      <c r="A255" s="2"/>
      <c r="B255" s="74">
        <v>248</v>
      </c>
      <c r="C255" s="60"/>
      <c r="D255" s="11"/>
      <c r="E255" s="10"/>
      <c r="F255" s="11"/>
      <c r="G255" s="11"/>
      <c r="H255" s="61"/>
      <c r="I255" s="11"/>
      <c r="J255" s="38" t="b">
        <f t="shared" si="47"/>
        <v>0</v>
      </c>
      <c r="K255" s="67"/>
      <c r="L255" s="42" t="str">
        <f t="shared" si="36"/>
        <v/>
      </c>
      <c r="M255" s="41" t="str">
        <f t="shared" si="37"/>
        <v/>
      </c>
      <c r="N255" s="13"/>
      <c r="O255" s="45">
        <f t="shared" si="38"/>
        <v>0</v>
      </c>
      <c r="P255" s="45">
        <v>25700</v>
      </c>
      <c r="Q255" s="46">
        <f t="shared" si="39"/>
        <v>0</v>
      </c>
      <c r="R255" s="54" t="str">
        <f t="shared" si="40"/>
        <v/>
      </c>
      <c r="S255" s="55" t="str">
        <f t="shared" si="41"/>
        <v/>
      </c>
      <c r="T255" s="55" t="str">
        <f t="shared" si="42"/>
        <v/>
      </c>
      <c r="U255" s="56" t="str">
        <f t="shared" si="43"/>
        <v/>
      </c>
      <c r="V255" s="7"/>
      <c r="W255" s="8"/>
      <c r="X255" s="57" t="str">
        <f t="shared" si="44"/>
        <v/>
      </c>
      <c r="Y255" s="7"/>
      <c r="Z255" s="58" t="str">
        <f t="shared" si="45"/>
        <v/>
      </c>
      <c r="AA255" s="58">
        <f t="shared" si="46"/>
        <v>12</v>
      </c>
    </row>
    <row r="256" spans="1:27" ht="39" customHeight="1">
      <c r="A256" s="2"/>
      <c r="B256" s="74">
        <v>249</v>
      </c>
      <c r="C256" s="60"/>
      <c r="D256" s="11"/>
      <c r="E256" s="10"/>
      <c r="F256" s="11"/>
      <c r="G256" s="11"/>
      <c r="H256" s="61"/>
      <c r="I256" s="11"/>
      <c r="J256" s="38" t="b">
        <f t="shared" si="47"/>
        <v>0</v>
      </c>
      <c r="K256" s="67"/>
      <c r="L256" s="42" t="str">
        <f t="shared" si="36"/>
        <v/>
      </c>
      <c r="M256" s="41" t="str">
        <f t="shared" si="37"/>
        <v/>
      </c>
      <c r="N256" s="13"/>
      <c r="O256" s="45">
        <f t="shared" si="38"/>
        <v>0</v>
      </c>
      <c r="P256" s="45">
        <v>25700</v>
      </c>
      <c r="Q256" s="46">
        <f t="shared" si="39"/>
        <v>0</v>
      </c>
      <c r="R256" s="54" t="str">
        <f t="shared" si="40"/>
        <v/>
      </c>
      <c r="S256" s="55" t="str">
        <f t="shared" si="41"/>
        <v/>
      </c>
      <c r="T256" s="55" t="str">
        <f t="shared" si="42"/>
        <v/>
      </c>
      <c r="U256" s="56" t="str">
        <f t="shared" si="43"/>
        <v/>
      </c>
      <c r="V256" s="7"/>
      <c r="W256" s="8"/>
      <c r="X256" s="57" t="str">
        <f t="shared" si="44"/>
        <v/>
      </c>
      <c r="Y256" s="7"/>
      <c r="Z256" s="58" t="str">
        <f t="shared" si="45"/>
        <v/>
      </c>
      <c r="AA256" s="58">
        <f t="shared" si="46"/>
        <v>12</v>
      </c>
    </row>
    <row r="257" spans="1:27" ht="39" customHeight="1">
      <c r="A257" s="2"/>
      <c r="B257" s="74">
        <v>250</v>
      </c>
      <c r="C257" s="60"/>
      <c r="D257" s="11"/>
      <c r="E257" s="10"/>
      <c r="F257" s="11"/>
      <c r="G257" s="11"/>
      <c r="H257" s="61"/>
      <c r="I257" s="11"/>
      <c r="J257" s="38" t="b">
        <f t="shared" si="47"/>
        <v>0</v>
      </c>
      <c r="K257" s="67"/>
      <c r="L257" s="42" t="str">
        <f t="shared" si="36"/>
        <v/>
      </c>
      <c r="M257" s="41" t="str">
        <f t="shared" si="37"/>
        <v/>
      </c>
      <c r="N257" s="13"/>
      <c r="O257" s="45">
        <f t="shared" si="38"/>
        <v>0</v>
      </c>
      <c r="P257" s="45">
        <v>25700</v>
      </c>
      <c r="Q257" s="46">
        <f t="shared" si="39"/>
        <v>0</v>
      </c>
      <c r="R257" s="54" t="str">
        <f t="shared" si="40"/>
        <v/>
      </c>
      <c r="S257" s="55" t="str">
        <f t="shared" si="41"/>
        <v/>
      </c>
      <c r="T257" s="55" t="str">
        <f t="shared" si="42"/>
        <v/>
      </c>
      <c r="U257" s="56" t="str">
        <f t="shared" si="43"/>
        <v/>
      </c>
      <c r="V257" s="7"/>
      <c r="W257" s="8"/>
      <c r="X257" s="57" t="str">
        <f t="shared" si="44"/>
        <v/>
      </c>
      <c r="Y257" s="7"/>
      <c r="Z257" s="58" t="str">
        <f t="shared" si="45"/>
        <v/>
      </c>
      <c r="AA257" s="58">
        <f t="shared" si="46"/>
        <v>12</v>
      </c>
    </row>
    <row r="258" spans="1:27" ht="39" customHeight="1">
      <c r="A258" s="2"/>
      <c r="B258" s="74">
        <v>251</v>
      </c>
      <c r="C258" s="60"/>
      <c r="D258" s="11"/>
      <c r="E258" s="10"/>
      <c r="F258" s="11"/>
      <c r="G258" s="11"/>
      <c r="H258" s="61"/>
      <c r="I258" s="11"/>
      <c r="J258" s="38" t="b">
        <f t="shared" si="47"/>
        <v>0</v>
      </c>
      <c r="K258" s="67"/>
      <c r="L258" s="42" t="str">
        <f t="shared" si="36"/>
        <v/>
      </c>
      <c r="M258" s="41" t="str">
        <f t="shared" si="37"/>
        <v/>
      </c>
      <c r="N258" s="13"/>
      <c r="O258" s="45">
        <f t="shared" si="38"/>
        <v>0</v>
      </c>
      <c r="P258" s="45">
        <v>25700</v>
      </c>
      <c r="Q258" s="46">
        <f t="shared" si="39"/>
        <v>0</v>
      </c>
      <c r="R258" s="54" t="str">
        <f t="shared" si="40"/>
        <v/>
      </c>
      <c r="S258" s="55" t="str">
        <f t="shared" si="41"/>
        <v/>
      </c>
      <c r="T258" s="55" t="str">
        <f t="shared" si="42"/>
        <v/>
      </c>
      <c r="U258" s="56" t="str">
        <f t="shared" si="43"/>
        <v/>
      </c>
      <c r="V258" s="7"/>
      <c r="W258" s="8"/>
      <c r="X258" s="57" t="str">
        <f t="shared" si="44"/>
        <v/>
      </c>
      <c r="Y258" s="7"/>
      <c r="Z258" s="58" t="str">
        <f t="shared" si="45"/>
        <v/>
      </c>
      <c r="AA258" s="58">
        <f t="shared" si="46"/>
        <v>12</v>
      </c>
    </row>
    <row r="259" spans="1:27" ht="39" customHeight="1">
      <c r="A259" s="2"/>
      <c r="B259" s="74">
        <v>252</v>
      </c>
      <c r="C259" s="60"/>
      <c r="D259" s="11"/>
      <c r="E259" s="10"/>
      <c r="F259" s="11"/>
      <c r="G259" s="11"/>
      <c r="H259" s="61"/>
      <c r="I259" s="11"/>
      <c r="J259" s="38" t="b">
        <f t="shared" si="47"/>
        <v>0</v>
      </c>
      <c r="K259" s="67"/>
      <c r="L259" s="42" t="str">
        <f t="shared" si="36"/>
        <v/>
      </c>
      <c r="M259" s="41" t="str">
        <f t="shared" si="37"/>
        <v/>
      </c>
      <c r="N259" s="13"/>
      <c r="O259" s="45">
        <f t="shared" si="38"/>
        <v>0</v>
      </c>
      <c r="P259" s="45">
        <v>25700</v>
      </c>
      <c r="Q259" s="46">
        <f t="shared" si="39"/>
        <v>0</v>
      </c>
      <c r="R259" s="54" t="str">
        <f t="shared" si="40"/>
        <v/>
      </c>
      <c r="S259" s="55" t="str">
        <f t="shared" si="41"/>
        <v/>
      </c>
      <c r="T259" s="55" t="str">
        <f t="shared" si="42"/>
        <v/>
      </c>
      <c r="U259" s="56" t="str">
        <f t="shared" si="43"/>
        <v/>
      </c>
      <c r="V259" s="7"/>
      <c r="W259" s="8"/>
      <c r="X259" s="57" t="str">
        <f t="shared" si="44"/>
        <v/>
      </c>
      <c r="Y259" s="7"/>
      <c r="Z259" s="58" t="str">
        <f t="shared" si="45"/>
        <v/>
      </c>
      <c r="AA259" s="58">
        <f t="shared" si="46"/>
        <v>12</v>
      </c>
    </row>
    <row r="260" spans="1:27" s="100" customFormat="1" ht="39" customHeight="1">
      <c r="A260" s="3"/>
      <c r="B260" s="74">
        <v>253</v>
      </c>
      <c r="C260" s="60"/>
      <c r="D260" s="11"/>
      <c r="E260" s="10"/>
      <c r="F260" s="11"/>
      <c r="G260" s="11"/>
      <c r="H260" s="61"/>
      <c r="I260" s="11"/>
      <c r="J260" s="38" t="b">
        <f t="shared" si="47"/>
        <v>0</v>
      </c>
      <c r="K260" s="67"/>
      <c r="L260" s="42" t="str">
        <f t="shared" si="36"/>
        <v/>
      </c>
      <c r="M260" s="41" t="str">
        <f t="shared" si="37"/>
        <v/>
      </c>
      <c r="N260" s="13"/>
      <c r="O260" s="45">
        <f t="shared" si="38"/>
        <v>0</v>
      </c>
      <c r="P260" s="45">
        <v>25700</v>
      </c>
      <c r="Q260" s="46">
        <f t="shared" si="39"/>
        <v>0</v>
      </c>
      <c r="R260" s="54" t="str">
        <f t="shared" si="40"/>
        <v/>
      </c>
      <c r="S260" s="55" t="str">
        <f t="shared" si="41"/>
        <v/>
      </c>
      <c r="T260" s="55" t="str">
        <f t="shared" si="42"/>
        <v/>
      </c>
      <c r="U260" s="56" t="str">
        <f t="shared" si="43"/>
        <v/>
      </c>
      <c r="V260" s="7"/>
      <c r="W260" s="8"/>
      <c r="X260" s="57" t="str">
        <f t="shared" si="44"/>
        <v/>
      </c>
      <c r="Y260" s="7"/>
      <c r="Z260" s="58" t="str">
        <f t="shared" si="45"/>
        <v/>
      </c>
      <c r="AA260" s="58">
        <f t="shared" si="46"/>
        <v>12</v>
      </c>
    </row>
    <row r="261" spans="1:27" s="100" customFormat="1" ht="39" customHeight="1">
      <c r="A261" s="3"/>
      <c r="B261" s="74">
        <v>254</v>
      </c>
      <c r="C261" s="60"/>
      <c r="D261" s="11"/>
      <c r="E261" s="10"/>
      <c r="F261" s="11"/>
      <c r="G261" s="11"/>
      <c r="H261" s="61"/>
      <c r="I261" s="11"/>
      <c r="J261" s="38" t="b">
        <f t="shared" si="47"/>
        <v>0</v>
      </c>
      <c r="K261" s="67"/>
      <c r="L261" s="42" t="str">
        <f t="shared" si="36"/>
        <v/>
      </c>
      <c r="M261" s="41" t="str">
        <f t="shared" si="37"/>
        <v/>
      </c>
      <c r="N261" s="13"/>
      <c r="O261" s="45">
        <f t="shared" si="38"/>
        <v>0</v>
      </c>
      <c r="P261" s="45">
        <v>25700</v>
      </c>
      <c r="Q261" s="46">
        <f t="shared" si="39"/>
        <v>0</v>
      </c>
      <c r="R261" s="54" t="str">
        <f t="shared" si="40"/>
        <v/>
      </c>
      <c r="S261" s="55" t="str">
        <f t="shared" si="41"/>
        <v/>
      </c>
      <c r="T261" s="55" t="str">
        <f t="shared" si="42"/>
        <v/>
      </c>
      <c r="U261" s="56" t="str">
        <f t="shared" si="43"/>
        <v/>
      </c>
      <c r="V261" s="7"/>
      <c r="W261" s="8"/>
      <c r="X261" s="57" t="str">
        <f t="shared" si="44"/>
        <v/>
      </c>
      <c r="Y261" s="7"/>
      <c r="Z261" s="58" t="str">
        <f t="shared" si="45"/>
        <v/>
      </c>
      <c r="AA261" s="58">
        <f t="shared" si="46"/>
        <v>12</v>
      </c>
    </row>
    <row r="262" spans="1:27" s="100" customFormat="1" ht="39" customHeight="1">
      <c r="A262" s="3"/>
      <c r="B262" s="74">
        <v>255</v>
      </c>
      <c r="C262" s="60"/>
      <c r="D262" s="11"/>
      <c r="E262" s="10"/>
      <c r="F262" s="11"/>
      <c r="G262" s="11"/>
      <c r="H262" s="61"/>
      <c r="I262" s="11"/>
      <c r="J262" s="38" t="b">
        <f t="shared" si="47"/>
        <v>0</v>
      </c>
      <c r="K262" s="67"/>
      <c r="L262" s="42" t="str">
        <f t="shared" si="36"/>
        <v/>
      </c>
      <c r="M262" s="41" t="str">
        <f t="shared" si="37"/>
        <v/>
      </c>
      <c r="N262" s="13"/>
      <c r="O262" s="45">
        <f t="shared" si="38"/>
        <v>0</v>
      </c>
      <c r="P262" s="45">
        <v>25700</v>
      </c>
      <c r="Q262" s="46">
        <f t="shared" si="39"/>
        <v>0</v>
      </c>
      <c r="R262" s="54" t="str">
        <f t="shared" si="40"/>
        <v/>
      </c>
      <c r="S262" s="55" t="str">
        <f t="shared" si="41"/>
        <v/>
      </c>
      <c r="T262" s="55" t="str">
        <f t="shared" si="42"/>
        <v/>
      </c>
      <c r="U262" s="56" t="str">
        <f t="shared" si="43"/>
        <v/>
      </c>
      <c r="V262" s="7"/>
      <c r="W262" s="8"/>
      <c r="X262" s="57" t="str">
        <f t="shared" si="44"/>
        <v/>
      </c>
      <c r="Y262" s="7"/>
      <c r="Z262" s="58" t="str">
        <f t="shared" si="45"/>
        <v/>
      </c>
      <c r="AA262" s="58">
        <f t="shared" si="46"/>
        <v>12</v>
      </c>
    </row>
    <row r="263" spans="1:27" s="100" customFormat="1" ht="39" customHeight="1">
      <c r="A263" s="3"/>
      <c r="B263" s="74">
        <v>256</v>
      </c>
      <c r="C263" s="60"/>
      <c r="D263" s="11"/>
      <c r="E263" s="10"/>
      <c r="F263" s="11"/>
      <c r="G263" s="11"/>
      <c r="H263" s="61"/>
      <c r="I263" s="11"/>
      <c r="J263" s="38" t="b">
        <f t="shared" si="47"/>
        <v>0</v>
      </c>
      <c r="K263" s="67"/>
      <c r="L263" s="42" t="str">
        <f t="shared" si="36"/>
        <v/>
      </c>
      <c r="M263" s="41" t="str">
        <f t="shared" si="37"/>
        <v/>
      </c>
      <c r="N263" s="13"/>
      <c r="O263" s="45">
        <f t="shared" si="38"/>
        <v>0</v>
      </c>
      <c r="P263" s="45">
        <v>25700</v>
      </c>
      <c r="Q263" s="46">
        <f t="shared" si="39"/>
        <v>0</v>
      </c>
      <c r="R263" s="54" t="str">
        <f t="shared" si="40"/>
        <v/>
      </c>
      <c r="S263" s="55" t="str">
        <f t="shared" si="41"/>
        <v/>
      </c>
      <c r="T263" s="55" t="str">
        <f t="shared" si="42"/>
        <v/>
      </c>
      <c r="U263" s="56" t="str">
        <f t="shared" si="43"/>
        <v/>
      </c>
      <c r="V263" s="7"/>
      <c r="W263" s="8"/>
      <c r="X263" s="57" t="str">
        <f t="shared" si="44"/>
        <v/>
      </c>
      <c r="Y263" s="7"/>
      <c r="Z263" s="58" t="str">
        <f t="shared" si="45"/>
        <v/>
      </c>
      <c r="AA263" s="58">
        <f t="shared" si="46"/>
        <v>12</v>
      </c>
    </row>
    <row r="264" spans="1:27" s="100" customFormat="1" ht="39" customHeight="1">
      <c r="A264" s="3"/>
      <c r="B264" s="74">
        <v>257</v>
      </c>
      <c r="C264" s="60"/>
      <c r="D264" s="11"/>
      <c r="E264" s="10"/>
      <c r="F264" s="11"/>
      <c r="G264" s="11"/>
      <c r="H264" s="61"/>
      <c r="I264" s="11"/>
      <c r="J264" s="38" t="b">
        <f t="shared" si="47"/>
        <v>0</v>
      </c>
      <c r="K264" s="67"/>
      <c r="L264" s="42" t="str">
        <f t="shared" si="36"/>
        <v/>
      </c>
      <c r="M264" s="41" t="str">
        <f t="shared" si="37"/>
        <v/>
      </c>
      <c r="N264" s="13"/>
      <c r="O264" s="45">
        <f t="shared" si="38"/>
        <v>0</v>
      </c>
      <c r="P264" s="45">
        <v>25700</v>
      </c>
      <c r="Q264" s="46">
        <f t="shared" si="39"/>
        <v>0</v>
      </c>
      <c r="R264" s="54" t="str">
        <f t="shared" si="40"/>
        <v/>
      </c>
      <c r="S264" s="55" t="str">
        <f t="shared" si="41"/>
        <v/>
      </c>
      <c r="T264" s="55" t="str">
        <f t="shared" si="42"/>
        <v/>
      </c>
      <c r="U264" s="56" t="str">
        <f t="shared" si="43"/>
        <v/>
      </c>
      <c r="V264" s="7"/>
      <c r="W264" s="8"/>
      <c r="X264" s="57" t="str">
        <f t="shared" si="44"/>
        <v/>
      </c>
      <c r="Y264" s="7"/>
      <c r="Z264" s="58" t="str">
        <f t="shared" si="45"/>
        <v/>
      </c>
      <c r="AA264" s="58">
        <f t="shared" si="46"/>
        <v>12</v>
      </c>
    </row>
    <row r="265" spans="1:27" s="100" customFormat="1" ht="39" customHeight="1">
      <c r="A265" s="3"/>
      <c r="B265" s="74">
        <v>258</v>
      </c>
      <c r="C265" s="60"/>
      <c r="D265" s="11"/>
      <c r="E265" s="10"/>
      <c r="F265" s="11"/>
      <c r="G265" s="11"/>
      <c r="H265" s="61"/>
      <c r="I265" s="11"/>
      <c r="J265" s="38" t="b">
        <f t="shared" si="47"/>
        <v>0</v>
      </c>
      <c r="K265" s="67"/>
      <c r="L265" s="42" t="str">
        <f t="shared" ref="L265:L307" si="48">IF(SUM(T265:U265,X265,Y265:Y265)=0,"",SUM(T265:U265,X265,Y265:Y265))</f>
        <v/>
      </c>
      <c r="M265" s="41" t="str">
        <f t="shared" ref="M265:M307" si="49">IF(L265="","",ROUNDDOWN(K265/L265,0))</f>
        <v/>
      </c>
      <c r="N265" s="13"/>
      <c r="O265" s="45">
        <f t="shared" ref="O265:O307" si="50">SUM(M265:N265)</f>
        <v>0</v>
      </c>
      <c r="P265" s="45">
        <v>25700</v>
      </c>
      <c r="Q265" s="46">
        <f t="shared" ref="Q265:Q307" si="51">IF(J265="対象",IF(O265&gt;P265,P265,O265),0)</f>
        <v>0</v>
      </c>
      <c r="R265" s="54" t="str">
        <f t="shared" ref="R265:R307" si="52">IF(H265="在園",(YEAR($R$3)-YEAR(F265))*12+MONTH($R$3)-MONTH(F265)+1,"")</f>
        <v/>
      </c>
      <c r="S265" s="55" t="str">
        <f t="shared" ref="S265:S307" si="53">IF(R265&gt;12,"",R265)</f>
        <v/>
      </c>
      <c r="T265" s="55" t="str">
        <f t="shared" ref="T265:T307" si="54">IF(H265="在園",IF(R265&gt;12,12,R265),"")</f>
        <v/>
      </c>
      <c r="U265" s="56" t="str">
        <f t="shared" ref="U265:U307" si="55">IF(H265="在園のまま市内へ転入",AA265,"")</f>
        <v/>
      </c>
      <c r="V265" s="7"/>
      <c r="W265" s="8"/>
      <c r="X265" s="57" t="str">
        <f t="shared" ref="X265:X306" si="56">IF(AND(OR(H265="休園",H265="復園"),SUM(V265+W265)&gt;0),SUM(V265+W265),"")</f>
        <v/>
      </c>
      <c r="Y265" s="7"/>
      <c r="Z265" s="58" t="str">
        <f t="shared" ref="Z265:Z307" si="57">IF(H265="在園のまま市内へ転入",(YEAR($R$3)-YEAR(G265))*12+MONTH($R$3)-MONTH(G265)+1,"")</f>
        <v/>
      </c>
      <c r="AA265" s="58">
        <f t="shared" ref="AA265:AA307" si="58">IF(Z265&gt;12,12,Z265)</f>
        <v>12</v>
      </c>
    </row>
    <row r="266" spans="1:27" s="100" customFormat="1" ht="39" customHeight="1">
      <c r="A266" s="3"/>
      <c r="B266" s="74">
        <v>259</v>
      </c>
      <c r="C266" s="60"/>
      <c r="D266" s="11"/>
      <c r="E266" s="10"/>
      <c r="F266" s="11"/>
      <c r="G266" s="11"/>
      <c r="H266" s="61"/>
      <c r="I266" s="11"/>
      <c r="J266" s="38" t="b">
        <f t="shared" ref="J266:J307" si="59">IF(OR(H266="在園",H266="在園のまま市内へ転入",H266="復園",H266="その他1（支給対象）"),"対象",IF(OR(H266="退園",H266="在園のまま市外へ転出",H266="休園",H266="入園キャンセル",H266="その他２（支給対象外）"),"対象外"))</f>
        <v>0</v>
      </c>
      <c r="K266" s="67"/>
      <c r="L266" s="42" t="str">
        <f t="shared" si="48"/>
        <v/>
      </c>
      <c r="M266" s="41" t="str">
        <f t="shared" si="49"/>
        <v/>
      </c>
      <c r="N266" s="13"/>
      <c r="O266" s="45">
        <f t="shared" si="50"/>
        <v>0</v>
      </c>
      <c r="P266" s="45">
        <v>25700</v>
      </c>
      <c r="Q266" s="46">
        <f t="shared" si="51"/>
        <v>0</v>
      </c>
      <c r="R266" s="54" t="str">
        <f t="shared" si="52"/>
        <v/>
      </c>
      <c r="S266" s="55" t="str">
        <f t="shared" si="53"/>
        <v/>
      </c>
      <c r="T266" s="55" t="str">
        <f t="shared" si="54"/>
        <v/>
      </c>
      <c r="U266" s="56" t="str">
        <f t="shared" si="55"/>
        <v/>
      </c>
      <c r="V266" s="7"/>
      <c r="W266" s="8"/>
      <c r="X266" s="57" t="str">
        <f t="shared" si="56"/>
        <v/>
      </c>
      <c r="Y266" s="7"/>
      <c r="Z266" s="58" t="str">
        <f t="shared" si="57"/>
        <v/>
      </c>
      <c r="AA266" s="58">
        <f t="shared" si="58"/>
        <v>12</v>
      </c>
    </row>
    <row r="267" spans="1:27" s="100" customFormat="1" ht="39" customHeight="1">
      <c r="A267" s="3"/>
      <c r="B267" s="74">
        <v>260</v>
      </c>
      <c r="C267" s="60"/>
      <c r="D267" s="11"/>
      <c r="E267" s="10"/>
      <c r="F267" s="11"/>
      <c r="G267" s="11"/>
      <c r="H267" s="61"/>
      <c r="I267" s="11"/>
      <c r="J267" s="38" t="b">
        <f t="shared" si="59"/>
        <v>0</v>
      </c>
      <c r="K267" s="67"/>
      <c r="L267" s="42" t="str">
        <f t="shared" si="48"/>
        <v/>
      </c>
      <c r="M267" s="41" t="str">
        <f t="shared" si="49"/>
        <v/>
      </c>
      <c r="N267" s="13"/>
      <c r="O267" s="45">
        <f t="shared" si="50"/>
        <v>0</v>
      </c>
      <c r="P267" s="45">
        <v>25700</v>
      </c>
      <c r="Q267" s="46">
        <f t="shared" si="51"/>
        <v>0</v>
      </c>
      <c r="R267" s="54" t="str">
        <f t="shared" si="52"/>
        <v/>
      </c>
      <c r="S267" s="55" t="str">
        <f t="shared" si="53"/>
        <v/>
      </c>
      <c r="T267" s="55" t="str">
        <f t="shared" si="54"/>
        <v/>
      </c>
      <c r="U267" s="56" t="str">
        <f t="shared" si="55"/>
        <v/>
      </c>
      <c r="V267" s="7"/>
      <c r="W267" s="8"/>
      <c r="X267" s="57" t="str">
        <f t="shared" si="56"/>
        <v/>
      </c>
      <c r="Y267" s="7"/>
      <c r="Z267" s="58" t="str">
        <f t="shared" si="57"/>
        <v/>
      </c>
      <c r="AA267" s="58">
        <f t="shared" si="58"/>
        <v>12</v>
      </c>
    </row>
    <row r="268" spans="1:27" s="100" customFormat="1" ht="39" customHeight="1">
      <c r="A268" s="3"/>
      <c r="B268" s="74">
        <v>261</v>
      </c>
      <c r="C268" s="60"/>
      <c r="D268" s="11"/>
      <c r="E268" s="10"/>
      <c r="F268" s="11"/>
      <c r="G268" s="11"/>
      <c r="H268" s="61"/>
      <c r="I268" s="11"/>
      <c r="J268" s="38" t="b">
        <f t="shared" si="59"/>
        <v>0</v>
      </c>
      <c r="K268" s="67"/>
      <c r="L268" s="42" t="str">
        <f t="shared" si="48"/>
        <v/>
      </c>
      <c r="M268" s="41" t="str">
        <f t="shared" si="49"/>
        <v/>
      </c>
      <c r="N268" s="13"/>
      <c r="O268" s="45">
        <f t="shared" si="50"/>
        <v>0</v>
      </c>
      <c r="P268" s="45">
        <v>25700</v>
      </c>
      <c r="Q268" s="46">
        <f t="shared" si="51"/>
        <v>0</v>
      </c>
      <c r="R268" s="54" t="str">
        <f t="shared" si="52"/>
        <v/>
      </c>
      <c r="S268" s="55" t="str">
        <f t="shared" si="53"/>
        <v/>
      </c>
      <c r="T268" s="55" t="str">
        <f t="shared" si="54"/>
        <v/>
      </c>
      <c r="U268" s="56" t="str">
        <f t="shared" si="55"/>
        <v/>
      </c>
      <c r="V268" s="7"/>
      <c r="W268" s="8"/>
      <c r="X268" s="57" t="str">
        <f t="shared" si="56"/>
        <v/>
      </c>
      <c r="Y268" s="7"/>
      <c r="Z268" s="58" t="str">
        <f t="shared" si="57"/>
        <v/>
      </c>
      <c r="AA268" s="58">
        <f t="shared" si="58"/>
        <v>12</v>
      </c>
    </row>
    <row r="269" spans="1:27" s="100" customFormat="1" ht="39" customHeight="1">
      <c r="A269" s="3"/>
      <c r="B269" s="74">
        <v>262</v>
      </c>
      <c r="C269" s="60"/>
      <c r="D269" s="11"/>
      <c r="E269" s="10"/>
      <c r="F269" s="11"/>
      <c r="G269" s="11"/>
      <c r="H269" s="61"/>
      <c r="I269" s="11"/>
      <c r="J269" s="38" t="b">
        <f t="shared" si="59"/>
        <v>0</v>
      </c>
      <c r="K269" s="67"/>
      <c r="L269" s="42" t="str">
        <f t="shared" si="48"/>
        <v/>
      </c>
      <c r="M269" s="41" t="str">
        <f t="shared" si="49"/>
        <v/>
      </c>
      <c r="N269" s="13"/>
      <c r="O269" s="45">
        <f t="shared" si="50"/>
        <v>0</v>
      </c>
      <c r="P269" s="45">
        <v>25700</v>
      </c>
      <c r="Q269" s="46">
        <f t="shared" si="51"/>
        <v>0</v>
      </c>
      <c r="R269" s="54" t="str">
        <f t="shared" si="52"/>
        <v/>
      </c>
      <c r="S269" s="55" t="str">
        <f t="shared" si="53"/>
        <v/>
      </c>
      <c r="T269" s="55" t="str">
        <f t="shared" si="54"/>
        <v/>
      </c>
      <c r="U269" s="56" t="str">
        <f t="shared" si="55"/>
        <v/>
      </c>
      <c r="V269" s="7"/>
      <c r="W269" s="8"/>
      <c r="X269" s="57" t="str">
        <f t="shared" si="56"/>
        <v/>
      </c>
      <c r="Y269" s="7"/>
      <c r="Z269" s="58" t="str">
        <f t="shared" si="57"/>
        <v/>
      </c>
      <c r="AA269" s="58">
        <f t="shared" si="58"/>
        <v>12</v>
      </c>
    </row>
    <row r="270" spans="1:27" s="100" customFormat="1" ht="39" customHeight="1">
      <c r="A270" s="3"/>
      <c r="B270" s="74">
        <v>263</v>
      </c>
      <c r="C270" s="60"/>
      <c r="D270" s="11"/>
      <c r="E270" s="10"/>
      <c r="F270" s="11"/>
      <c r="G270" s="11"/>
      <c r="H270" s="61"/>
      <c r="I270" s="11"/>
      <c r="J270" s="38" t="b">
        <f t="shared" si="59"/>
        <v>0</v>
      </c>
      <c r="K270" s="67"/>
      <c r="L270" s="42" t="str">
        <f t="shared" si="48"/>
        <v/>
      </c>
      <c r="M270" s="41" t="str">
        <f t="shared" si="49"/>
        <v/>
      </c>
      <c r="N270" s="13"/>
      <c r="O270" s="45">
        <f t="shared" si="50"/>
        <v>0</v>
      </c>
      <c r="P270" s="45">
        <v>25700</v>
      </c>
      <c r="Q270" s="46">
        <f t="shared" si="51"/>
        <v>0</v>
      </c>
      <c r="R270" s="54" t="str">
        <f t="shared" si="52"/>
        <v/>
      </c>
      <c r="S270" s="55" t="str">
        <f t="shared" si="53"/>
        <v/>
      </c>
      <c r="T270" s="55" t="str">
        <f t="shared" si="54"/>
        <v/>
      </c>
      <c r="U270" s="56" t="str">
        <f t="shared" si="55"/>
        <v/>
      </c>
      <c r="V270" s="7"/>
      <c r="W270" s="8"/>
      <c r="X270" s="57" t="str">
        <f t="shared" si="56"/>
        <v/>
      </c>
      <c r="Y270" s="7"/>
      <c r="Z270" s="58" t="str">
        <f t="shared" si="57"/>
        <v/>
      </c>
      <c r="AA270" s="58">
        <f t="shared" si="58"/>
        <v>12</v>
      </c>
    </row>
    <row r="271" spans="1:27" s="100" customFormat="1" ht="39" customHeight="1">
      <c r="A271" s="3"/>
      <c r="B271" s="74">
        <v>264</v>
      </c>
      <c r="C271" s="60"/>
      <c r="D271" s="11"/>
      <c r="E271" s="10"/>
      <c r="F271" s="11"/>
      <c r="G271" s="11"/>
      <c r="H271" s="61"/>
      <c r="I271" s="11"/>
      <c r="J271" s="38" t="b">
        <f t="shared" si="59"/>
        <v>0</v>
      </c>
      <c r="K271" s="67"/>
      <c r="L271" s="42" t="str">
        <f t="shared" si="48"/>
        <v/>
      </c>
      <c r="M271" s="41" t="str">
        <f t="shared" si="49"/>
        <v/>
      </c>
      <c r="N271" s="13"/>
      <c r="O271" s="45">
        <f t="shared" si="50"/>
        <v>0</v>
      </c>
      <c r="P271" s="45">
        <v>25700</v>
      </c>
      <c r="Q271" s="46">
        <f t="shared" si="51"/>
        <v>0</v>
      </c>
      <c r="R271" s="54" t="str">
        <f t="shared" si="52"/>
        <v/>
      </c>
      <c r="S271" s="55" t="str">
        <f t="shared" si="53"/>
        <v/>
      </c>
      <c r="T271" s="55" t="str">
        <f t="shared" si="54"/>
        <v/>
      </c>
      <c r="U271" s="56" t="str">
        <f t="shared" si="55"/>
        <v/>
      </c>
      <c r="V271" s="7"/>
      <c r="W271" s="8"/>
      <c r="X271" s="57" t="str">
        <f t="shared" si="56"/>
        <v/>
      </c>
      <c r="Y271" s="7"/>
      <c r="Z271" s="58" t="str">
        <f t="shared" si="57"/>
        <v/>
      </c>
      <c r="AA271" s="58">
        <f t="shared" si="58"/>
        <v>12</v>
      </c>
    </row>
    <row r="272" spans="1:27" s="100" customFormat="1" ht="39" customHeight="1">
      <c r="A272" s="3"/>
      <c r="B272" s="74">
        <v>265</v>
      </c>
      <c r="C272" s="60"/>
      <c r="D272" s="11"/>
      <c r="E272" s="10"/>
      <c r="F272" s="11"/>
      <c r="G272" s="11"/>
      <c r="H272" s="61"/>
      <c r="I272" s="11"/>
      <c r="J272" s="38" t="b">
        <f t="shared" si="59"/>
        <v>0</v>
      </c>
      <c r="K272" s="67"/>
      <c r="L272" s="42" t="str">
        <f t="shared" si="48"/>
        <v/>
      </c>
      <c r="M272" s="41" t="str">
        <f t="shared" si="49"/>
        <v/>
      </c>
      <c r="N272" s="13"/>
      <c r="O272" s="45">
        <f t="shared" si="50"/>
        <v>0</v>
      </c>
      <c r="P272" s="45">
        <v>25700</v>
      </c>
      <c r="Q272" s="46">
        <f t="shared" si="51"/>
        <v>0</v>
      </c>
      <c r="R272" s="54" t="str">
        <f t="shared" si="52"/>
        <v/>
      </c>
      <c r="S272" s="55" t="str">
        <f t="shared" si="53"/>
        <v/>
      </c>
      <c r="T272" s="55" t="str">
        <f t="shared" si="54"/>
        <v/>
      </c>
      <c r="U272" s="56" t="str">
        <f t="shared" si="55"/>
        <v/>
      </c>
      <c r="V272" s="7"/>
      <c r="W272" s="8"/>
      <c r="X272" s="57" t="str">
        <f t="shared" si="56"/>
        <v/>
      </c>
      <c r="Y272" s="7"/>
      <c r="Z272" s="58" t="str">
        <f t="shared" si="57"/>
        <v/>
      </c>
      <c r="AA272" s="58">
        <f t="shared" si="58"/>
        <v>12</v>
      </c>
    </row>
    <row r="273" spans="1:27" s="100" customFormat="1" ht="39" customHeight="1">
      <c r="A273" s="3"/>
      <c r="B273" s="74">
        <v>266</v>
      </c>
      <c r="C273" s="60"/>
      <c r="D273" s="11"/>
      <c r="E273" s="10"/>
      <c r="F273" s="11"/>
      <c r="G273" s="11"/>
      <c r="H273" s="61"/>
      <c r="I273" s="11"/>
      <c r="J273" s="38" t="b">
        <f t="shared" si="59"/>
        <v>0</v>
      </c>
      <c r="K273" s="67"/>
      <c r="L273" s="42" t="str">
        <f t="shared" si="48"/>
        <v/>
      </c>
      <c r="M273" s="41" t="str">
        <f t="shared" si="49"/>
        <v/>
      </c>
      <c r="N273" s="13"/>
      <c r="O273" s="45">
        <f t="shared" si="50"/>
        <v>0</v>
      </c>
      <c r="P273" s="45">
        <v>25700</v>
      </c>
      <c r="Q273" s="46">
        <f t="shared" si="51"/>
        <v>0</v>
      </c>
      <c r="R273" s="54" t="str">
        <f t="shared" si="52"/>
        <v/>
      </c>
      <c r="S273" s="55" t="str">
        <f t="shared" si="53"/>
        <v/>
      </c>
      <c r="T273" s="55" t="str">
        <f t="shared" si="54"/>
        <v/>
      </c>
      <c r="U273" s="56" t="str">
        <f t="shared" si="55"/>
        <v/>
      </c>
      <c r="V273" s="7"/>
      <c r="W273" s="8"/>
      <c r="X273" s="57" t="str">
        <f t="shared" si="56"/>
        <v/>
      </c>
      <c r="Y273" s="7"/>
      <c r="Z273" s="58" t="str">
        <f t="shared" si="57"/>
        <v/>
      </c>
      <c r="AA273" s="58">
        <f t="shared" si="58"/>
        <v>12</v>
      </c>
    </row>
    <row r="274" spans="1:27" s="100" customFormat="1" ht="39" customHeight="1">
      <c r="A274" s="3"/>
      <c r="B274" s="74">
        <v>267</v>
      </c>
      <c r="C274" s="60"/>
      <c r="D274" s="11"/>
      <c r="E274" s="10"/>
      <c r="F274" s="11"/>
      <c r="G274" s="11"/>
      <c r="H274" s="61"/>
      <c r="I274" s="11"/>
      <c r="J274" s="38" t="b">
        <f t="shared" si="59"/>
        <v>0</v>
      </c>
      <c r="K274" s="67"/>
      <c r="L274" s="42" t="str">
        <f t="shared" si="48"/>
        <v/>
      </c>
      <c r="M274" s="41" t="str">
        <f t="shared" si="49"/>
        <v/>
      </c>
      <c r="N274" s="13"/>
      <c r="O274" s="45">
        <f t="shared" si="50"/>
        <v>0</v>
      </c>
      <c r="P274" s="45">
        <v>25700</v>
      </c>
      <c r="Q274" s="46">
        <f t="shared" si="51"/>
        <v>0</v>
      </c>
      <c r="R274" s="54" t="str">
        <f t="shared" si="52"/>
        <v/>
      </c>
      <c r="S274" s="55" t="str">
        <f t="shared" si="53"/>
        <v/>
      </c>
      <c r="T274" s="55" t="str">
        <f t="shared" si="54"/>
        <v/>
      </c>
      <c r="U274" s="56" t="str">
        <f t="shared" si="55"/>
        <v/>
      </c>
      <c r="V274" s="7"/>
      <c r="W274" s="8"/>
      <c r="X274" s="57" t="str">
        <f t="shared" si="56"/>
        <v/>
      </c>
      <c r="Y274" s="7"/>
      <c r="Z274" s="58" t="str">
        <f t="shared" si="57"/>
        <v/>
      </c>
      <c r="AA274" s="58">
        <f t="shared" si="58"/>
        <v>12</v>
      </c>
    </row>
    <row r="275" spans="1:27" s="100" customFormat="1" ht="39" customHeight="1">
      <c r="A275" s="3"/>
      <c r="B275" s="74">
        <v>268</v>
      </c>
      <c r="C275" s="60"/>
      <c r="D275" s="11"/>
      <c r="E275" s="10"/>
      <c r="F275" s="11"/>
      <c r="G275" s="11"/>
      <c r="H275" s="61"/>
      <c r="I275" s="11"/>
      <c r="J275" s="38" t="b">
        <f t="shared" si="59"/>
        <v>0</v>
      </c>
      <c r="K275" s="67"/>
      <c r="L275" s="42" t="str">
        <f t="shared" si="48"/>
        <v/>
      </c>
      <c r="M275" s="41" t="str">
        <f t="shared" si="49"/>
        <v/>
      </c>
      <c r="N275" s="13"/>
      <c r="O275" s="45">
        <f t="shared" si="50"/>
        <v>0</v>
      </c>
      <c r="P275" s="45">
        <v>25700</v>
      </c>
      <c r="Q275" s="46">
        <f t="shared" si="51"/>
        <v>0</v>
      </c>
      <c r="R275" s="54" t="str">
        <f t="shared" si="52"/>
        <v/>
      </c>
      <c r="S275" s="55" t="str">
        <f t="shared" si="53"/>
        <v/>
      </c>
      <c r="T275" s="55" t="str">
        <f t="shared" si="54"/>
        <v/>
      </c>
      <c r="U275" s="56" t="str">
        <f t="shared" si="55"/>
        <v/>
      </c>
      <c r="V275" s="7"/>
      <c r="W275" s="8"/>
      <c r="X275" s="57" t="str">
        <f t="shared" si="56"/>
        <v/>
      </c>
      <c r="Y275" s="7"/>
      <c r="Z275" s="58" t="str">
        <f t="shared" si="57"/>
        <v/>
      </c>
      <c r="AA275" s="58">
        <f t="shared" si="58"/>
        <v>12</v>
      </c>
    </row>
    <row r="276" spans="1:27" s="100" customFormat="1" ht="39" customHeight="1">
      <c r="A276" s="3"/>
      <c r="B276" s="74">
        <v>269</v>
      </c>
      <c r="C276" s="60"/>
      <c r="D276" s="11"/>
      <c r="E276" s="10"/>
      <c r="F276" s="11"/>
      <c r="G276" s="11"/>
      <c r="H276" s="61"/>
      <c r="I276" s="11"/>
      <c r="J276" s="38" t="b">
        <f t="shared" si="59"/>
        <v>0</v>
      </c>
      <c r="K276" s="67"/>
      <c r="L276" s="42" t="str">
        <f t="shared" si="48"/>
        <v/>
      </c>
      <c r="M276" s="41" t="str">
        <f t="shared" si="49"/>
        <v/>
      </c>
      <c r="N276" s="13"/>
      <c r="O276" s="45">
        <f t="shared" si="50"/>
        <v>0</v>
      </c>
      <c r="P276" s="45">
        <v>25700</v>
      </c>
      <c r="Q276" s="46">
        <f t="shared" si="51"/>
        <v>0</v>
      </c>
      <c r="R276" s="54" t="str">
        <f t="shared" si="52"/>
        <v/>
      </c>
      <c r="S276" s="55" t="str">
        <f t="shared" si="53"/>
        <v/>
      </c>
      <c r="T276" s="55" t="str">
        <f t="shared" si="54"/>
        <v/>
      </c>
      <c r="U276" s="56" t="str">
        <f t="shared" si="55"/>
        <v/>
      </c>
      <c r="V276" s="7"/>
      <c r="W276" s="8"/>
      <c r="X276" s="57" t="str">
        <f t="shared" si="56"/>
        <v/>
      </c>
      <c r="Y276" s="7"/>
      <c r="Z276" s="58" t="str">
        <f t="shared" si="57"/>
        <v/>
      </c>
      <c r="AA276" s="58">
        <f t="shared" si="58"/>
        <v>12</v>
      </c>
    </row>
    <row r="277" spans="1:27" s="100" customFormat="1" ht="39" customHeight="1">
      <c r="A277" s="3"/>
      <c r="B277" s="74">
        <v>270</v>
      </c>
      <c r="C277" s="60"/>
      <c r="D277" s="11"/>
      <c r="E277" s="10"/>
      <c r="F277" s="11"/>
      <c r="G277" s="11"/>
      <c r="H277" s="61"/>
      <c r="I277" s="11"/>
      <c r="J277" s="38" t="b">
        <f t="shared" si="59"/>
        <v>0</v>
      </c>
      <c r="K277" s="67"/>
      <c r="L277" s="42" t="str">
        <f t="shared" si="48"/>
        <v/>
      </c>
      <c r="M277" s="41" t="str">
        <f t="shared" si="49"/>
        <v/>
      </c>
      <c r="N277" s="13"/>
      <c r="O277" s="45">
        <f t="shared" si="50"/>
        <v>0</v>
      </c>
      <c r="P277" s="45">
        <v>25700</v>
      </c>
      <c r="Q277" s="46">
        <f t="shared" si="51"/>
        <v>0</v>
      </c>
      <c r="R277" s="54" t="str">
        <f t="shared" si="52"/>
        <v/>
      </c>
      <c r="S277" s="55" t="str">
        <f t="shared" si="53"/>
        <v/>
      </c>
      <c r="T277" s="55" t="str">
        <f t="shared" si="54"/>
        <v/>
      </c>
      <c r="U277" s="56" t="str">
        <f t="shared" si="55"/>
        <v/>
      </c>
      <c r="V277" s="7"/>
      <c r="W277" s="8"/>
      <c r="X277" s="57" t="str">
        <f t="shared" si="56"/>
        <v/>
      </c>
      <c r="Y277" s="7"/>
      <c r="Z277" s="58" t="str">
        <f t="shared" si="57"/>
        <v/>
      </c>
      <c r="AA277" s="58">
        <f t="shared" si="58"/>
        <v>12</v>
      </c>
    </row>
    <row r="278" spans="1:27" s="100" customFormat="1" ht="39" customHeight="1">
      <c r="A278" s="3"/>
      <c r="B278" s="74">
        <v>271</v>
      </c>
      <c r="C278" s="60"/>
      <c r="D278" s="11"/>
      <c r="E278" s="10"/>
      <c r="F278" s="11"/>
      <c r="G278" s="11"/>
      <c r="H278" s="61"/>
      <c r="I278" s="11"/>
      <c r="J278" s="38" t="b">
        <f t="shared" si="59"/>
        <v>0</v>
      </c>
      <c r="K278" s="67"/>
      <c r="L278" s="42" t="str">
        <f t="shared" si="48"/>
        <v/>
      </c>
      <c r="M278" s="41" t="str">
        <f t="shared" si="49"/>
        <v/>
      </c>
      <c r="N278" s="13"/>
      <c r="O278" s="45">
        <f t="shared" si="50"/>
        <v>0</v>
      </c>
      <c r="P278" s="45">
        <v>25700</v>
      </c>
      <c r="Q278" s="46">
        <f t="shared" si="51"/>
        <v>0</v>
      </c>
      <c r="R278" s="54" t="str">
        <f t="shared" si="52"/>
        <v/>
      </c>
      <c r="S278" s="55" t="str">
        <f t="shared" si="53"/>
        <v/>
      </c>
      <c r="T278" s="55" t="str">
        <f t="shared" si="54"/>
        <v/>
      </c>
      <c r="U278" s="56" t="str">
        <f t="shared" si="55"/>
        <v/>
      </c>
      <c r="V278" s="7"/>
      <c r="W278" s="8"/>
      <c r="X278" s="57" t="str">
        <f t="shared" si="56"/>
        <v/>
      </c>
      <c r="Y278" s="7"/>
      <c r="Z278" s="58" t="str">
        <f t="shared" si="57"/>
        <v/>
      </c>
      <c r="AA278" s="58">
        <f t="shared" si="58"/>
        <v>12</v>
      </c>
    </row>
    <row r="279" spans="1:27" ht="39" customHeight="1">
      <c r="A279" s="2"/>
      <c r="B279" s="74">
        <v>272</v>
      </c>
      <c r="C279" s="60"/>
      <c r="D279" s="11"/>
      <c r="E279" s="10"/>
      <c r="F279" s="11"/>
      <c r="G279" s="11"/>
      <c r="H279" s="61"/>
      <c r="I279" s="11"/>
      <c r="J279" s="38" t="b">
        <f t="shared" si="59"/>
        <v>0</v>
      </c>
      <c r="K279" s="67"/>
      <c r="L279" s="42" t="str">
        <f t="shared" si="48"/>
        <v/>
      </c>
      <c r="M279" s="41" t="str">
        <f t="shared" si="49"/>
        <v/>
      </c>
      <c r="N279" s="13"/>
      <c r="O279" s="45">
        <f t="shared" si="50"/>
        <v>0</v>
      </c>
      <c r="P279" s="45">
        <v>25700</v>
      </c>
      <c r="Q279" s="46">
        <f t="shared" si="51"/>
        <v>0</v>
      </c>
      <c r="R279" s="54" t="str">
        <f t="shared" si="52"/>
        <v/>
      </c>
      <c r="S279" s="55" t="str">
        <f t="shared" si="53"/>
        <v/>
      </c>
      <c r="T279" s="55" t="str">
        <f t="shared" si="54"/>
        <v/>
      </c>
      <c r="U279" s="56" t="str">
        <f t="shared" si="55"/>
        <v/>
      </c>
      <c r="V279" s="7"/>
      <c r="W279" s="8"/>
      <c r="X279" s="57" t="str">
        <f t="shared" si="56"/>
        <v/>
      </c>
      <c r="Y279" s="7"/>
      <c r="Z279" s="58" t="str">
        <f t="shared" si="57"/>
        <v/>
      </c>
      <c r="AA279" s="58">
        <f t="shared" si="58"/>
        <v>12</v>
      </c>
    </row>
    <row r="280" spans="1:27" ht="39" customHeight="1">
      <c r="A280" s="2"/>
      <c r="B280" s="74">
        <v>273</v>
      </c>
      <c r="C280" s="60"/>
      <c r="D280" s="11"/>
      <c r="E280" s="10"/>
      <c r="F280" s="11"/>
      <c r="G280" s="11"/>
      <c r="H280" s="61"/>
      <c r="I280" s="11"/>
      <c r="J280" s="38" t="b">
        <f t="shared" si="59"/>
        <v>0</v>
      </c>
      <c r="K280" s="67"/>
      <c r="L280" s="42" t="str">
        <f t="shared" si="48"/>
        <v/>
      </c>
      <c r="M280" s="41" t="str">
        <f t="shared" si="49"/>
        <v/>
      </c>
      <c r="N280" s="13"/>
      <c r="O280" s="45">
        <f t="shared" si="50"/>
        <v>0</v>
      </c>
      <c r="P280" s="45">
        <v>25700</v>
      </c>
      <c r="Q280" s="46">
        <f t="shared" si="51"/>
        <v>0</v>
      </c>
      <c r="R280" s="54" t="str">
        <f t="shared" si="52"/>
        <v/>
      </c>
      <c r="S280" s="55" t="str">
        <f t="shared" si="53"/>
        <v/>
      </c>
      <c r="T280" s="55" t="str">
        <f t="shared" si="54"/>
        <v/>
      </c>
      <c r="U280" s="56" t="str">
        <f t="shared" si="55"/>
        <v/>
      </c>
      <c r="V280" s="7"/>
      <c r="W280" s="8"/>
      <c r="X280" s="57" t="str">
        <f t="shared" si="56"/>
        <v/>
      </c>
      <c r="Y280" s="7"/>
      <c r="Z280" s="58" t="str">
        <f t="shared" si="57"/>
        <v/>
      </c>
      <c r="AA280" s="58">
        <f t="shared" si="58"/>
        <v>12</v>
      </c>
    </row>
    <row r="281" spans="1:27" ht="39" customHeight="1">
      <c r="A281" s="2"/>
      <c r="B281" s="74">
        <v>274</v>
      </c>
      <c r="C281" s="60"/>
      <c r="D281" s="11"/>
      <c r="E281" s="10"/>
      <c r="F281" s="11"/>
      <c r="G281" s="11"/>
      <c r="H281" s="61"/>
      <c r="I281" s="11"/>
      <c r="J281" s="38" t="b">
        <f t="shared" si="59"/>
        <v>0</v>
      </c>
      <c r="K281" s="67"/>
      <c r="L281" s="42" t="str">
        <f t="shared" si="48"/>
        <v/>
      </c>
      <c r="M281" s="41" t="str">
        <f t="shared" si="49"/>
        <v/>
      </c>
      <c r="N281" s="13"/>
      <c r="O281" s="45">
        <f t="shared" si="50"/>
        <v>0</v>
      </c>
      <c r="P281" s="45">
        <v>25700</v>
      </c>
      <c r="Q281" s="46">
        <f t="shared" si="51"/>
        <v>0</v>
      </c>
      <c r="R281" s="54" t="str">
        <f t="shared" si="52"/>
        <v/>
      </c>
      <c r="S281" s="55" t="str">
        <f t="shared" si="53"/>
        <v/>
      </c>
      <c r="T281" s="55" t="str">
        <f t="shared" si="54"/>
        <v/>
      </c>
      <c r="U281" s="56" t="str">
        <f t="shared" si="55"/>
        <v/>
      </c>
      <c r="V281" s="7"/>
      <c r="W281" s="8"/>
      <c r="X281" s="57" t="str">
        <f t="shared" si="56"/>
        <v/>
      </c>
      <c r="Y281" s="7"/>
      <c r="Z281" s="58" t="str">
        <f t="shared" si="57"/>
        <v/>
      </c>
      <c r="AA281" s="58">
        <f t="shared" si="58"/>
        <v>12</v>
      </c>
    </row>
    <row r="282" spans="1:27" ht="39" customHeight="1">
      <c r="A282" s="2"/>
      <c r="B282" s="74">
        <v>275</v>
      </c>
      <c r="C282" s="60"/>
      <c r="D282" s="11"/>
      <c r="E282" s="10"/>
      <c r="F282" s="11"/>
      <c r="G282" s="11"/>
      <c r="H282" s="61"/>
      <c r="I282" s="11"/>
      <c r="J282" s="38" t="b">
        <f t="shared" si="59"/>
        <v>0</v>
      </c>
      <c r="K282" s="67"/>
      <c r="L282" s="42" t="str">
        <f t="shared" si="48"/>
        <v/>
      </c>
      <c r="M282" s="41" t="str">
        <f t="shared" si="49"/>
        <v/>
      </c>
      <c r="N282" s="13"/>
      <c r="O282" s="45">
        <f t="shared" si="50"/>
        <v>0</v>
      </c>
      <c r="P282" s="45">
        <v>25700</v>
      </c>
      <c r="Q282" s="46">
        <f t="shared" si="51"/>
        <v>0</v>
      </c>
      <c r="R282" s="54" t="str">
        <f t="shared" si="52"/>
        <v/>
      </c>
      <c r="S282" s="55" t="str">
        <f t="shared" si="53"/>
        <v/>
      </c>
      <c r="T282" s="55" t="str">
        <f t="shared" si="54"/>
        <v/>
      </c>
      <c r="U282" s="56" t="str">
        <f t="shared" si="55"/>
        <v/>
      </c>
      <c r="V282" s="7"/>
      <c r="W282" s="8"/>
      <c r="X282" s="57" t="str">
        <f t="shared" si="56"/>
        <v/>
      </c>
      <c r="Y282" s="7"/>
      <c r="Z282" s="58" t="str">
        <f t="shared" si="57"/>
        <v/>
      </c>
      <c r="AA282" s="58">
        <f t="shared" si="58"/>
        <v>12</v>
      </c>
    </row>
    <row r="283" spans="1:27" ht="39" customHeight="1">
      <c r="A283" s="2"/>
      <c r="B283" s="74">
        <v>276</v>
      </c>
      <c r="C283" s="60"/>
      <c r="D283" s="11"/>
      <c r="E283" s="10"/>
      <c r="F283" s="11"/>
      <c r="G283" s="11"/>
      <c r="H283" s="61"/>
      <c r="I283" s="11"/>
      <c r="J283" s="38" t="b">
        <f t="shared" si="59"/>
        <v>0</v>
      </c>
      <c r="K283" s="67"/>
      <c r="L283" s="42" t="str">
        <f t="shared" si="48"/>
        <v/>
      </c>
      <c r="M283" s="41" t="str">
        <f t="shared" si="49"/>
        <v/>
      </c>
      <c r="N283" s="13"/>
      <c r="O283" s="45">
        <f t="shared" si="50"/>
        <v>0</v>
      </c>
      <c r="P283" s="45">
        <v>25700</v>
      </c>
      <c r="Q283" s="46">
        <f t="shared" si="51"/>
        <v>0</v>
      </c>
      <c r="R283" s="54" t="str">
        <f t="shared" si="52"/>
        <v/>
      </c>
      <c r="S283" s="55" t="str">
        <f t="shared" si="53"/>
        <v/>
      </c>
      <c r="T283" s="55" t="str">
        <f t="shared" si="54"/>
        <v/>
      </c>
      <c r="U283" s="56" t="str">
        <f t="shared" si="55"/>
        <v/>
      </c>
      <c r="V283" s="7"/>
      <c r="W283" s="8"/>
      <c r="X283" s="57" t="str">
        <f t="shared" si="56"/>
        <v/>
      </c>
      <c r="Y283" s="7"/>
      <c r="Z283" s="58" t="str">
        <f t="shared" si="57"/>
        <v/>
      </c>
      <c r="AA283" s="58">
        <f t="shared" si="58"/>
        <v>12</v>
      </c>
    </row>
    <row r="284" spans="1:27" ht="39" customHeight="1">
      <c r="A284" s="2"/>
      <c r="B284" s="74">
        <v>277</v>
      </c>
      <c r="C284" s="60"/>
      <c r="D284" s="11"/>
      <c r="E284" s="10"/>
      <c r="F284" s="11"/>
      <c r="G284" s="11"/>
      <c r="H284" s="61"/>
      <c r="I284" s="11"/>
      <c r="J284" s="38" t="b">
        <f t="shared" si="59"/>
        <v>0</v>
      </c>
      <c r="K284" s="67"/>
      <c r="L284" s="42" t="str">
        <f t="shared" si="48"/>
        <v/>
      </c>
      <c r="M284" s="41" t="str">
        <f t="shared" si="49"/>
        <v/>
      </c>
      <c r="N284" s="13"/>
      <c r="O284" s="45">
        <f t="shared" si="50"/>
        <v>0</v>
      </c>
      <c r="P284" s="45">
        <v>25700</v>
      </c>
      <c r="Q284" s="46">
        <f t="shared" si="51"/>
        <v>0</v>
      </c>
      <c r="R284" s="54" t="str">
        <f t="shared" si="52"/>
        <v/>
      </c>
      <c r="S284" s="55" t="str">
        <f t="shared" si="53"/>
        <v/>
      </c>
      <c r="T284" s="55" t="str">
        <f t="shared" si="54"/>
        <v/>
      </c>
      <c r="U284" s="56" t="str">
        <f t="shared" si="55"/>
        <v/>
      </c>
      <c r="V284" s="7"/>
      <c r="W284" s="8"/>
      <c r="X284" s="57" t="str">
        <f t="shared" si="56"/>
        <v/>
      </c>
      <c r="Y284" s="7"/>
      <c r="Z284" s="58" t="str">
        <f t="shared" si="57"/>
        <v/>
      </c>
      <c r="AA284" s="58">
        <f t="shared" si="58"/>
        <v>12</v>
      </c>
    </row>
    <row r="285" spans="1:27" ht="39" customHeight="1">
      <c r="A285" s="2"/>
      <c r="B285" s="74">
        <v>278</v>
      </c>
      <c r="C285" s="60"/>
      <c r="D285" s="11"/>
      <c r="E285" s="10"/>
      <c r="F285" s="11"/>
      <c r="G285" s="11"/>
      <c r="H285" s="61"/>
      <c r="I285" s="11"/>
      <c r="J285" s="38" t="b">
        <f t="shared" si="59"/>
        <v>0</v>
      </c>
      <c r="K285" s="67"/>
      <c r="L285" s="42" t="str">
        <f t="shared" si="48"/>
        <v/>
      </c>
      <c r="M285" s="41" t="str">
        <f t="shared" si="49"/>
        <v/>
      </c>
      <c r="N285" s="13"/>
      <c r="O285" s="45">
        <f t="shared" si="50"/>
        <v>0</v>
      </c>
      <c r="P285" s="45">
        <v>25700</v>
      </c>
      <c r="Q285" s="46">
        <f t="shared" si="51"/>
        <v>0</v>
      </c>
      <c r="R285" s="54" t="str">
        <f t="shared" si="52"/>
        <v/>
      </c>
      <c r="S285" s="55" t="str">
        <f t="shared" si="53"/>
        <v/>
      </c>
      <c r="T285" s="55" t="str">
        <f t="shared" si="54"/>
        <v/>
      </c>
      <c r="U285" s="56" t="str">
        <f t="shared" si="55"/>
        <v/>
      </c>
      <c r="V285" s="7"/>
      <c r="W285" s="8"/>
      <c r="X285" s="57" t="str">
        <f t="shared" si="56"/>
        <v/>
      </c>
      <c r="Y285" s="7"/>
      <c r="Z285" s="58" t="str">
        <f t="shared" si="57"/>
        <v/>
      </c>
      <c r="AA285" s="58">
        <f t="shared" si="58"/>
        <v>12</v>
      </c>
    </row>
    <row r="286" spans="1:27" ht="39" customHeight="1">
      <c r="A286" s="2"/>
      <c r="B286" s="74">
        <v>279</v>
      </c>
      <c r="C286" s="60"/>
      <c r="D286" s="11"/>
      <c r="E286" s="10"/>
      <c r="F286" s="11"/>
      <c r="G286" s="11"/>
      <c r="H286" s="61"/>
      <c r="I286" s="11"/>
      <c r="J286" s="38" t="b">
        <f t="shared" si="59"/>
        <v>0</v>
      </c>
      <c r="K286" s="67"/>
      <c r="L286" s="42" t="str">
        <f t="shared" si="48"/>
        <v/>
      </c>
      <c r="M286" s="41" t="str">
        <f t="shared" si="49"/>
        <v/>
      </c>
      <c r="N286" s="13"/>
      <c r="O286" s="45">
        <f t="shared" si="50"/>
        <v>0</v>
      </c>
      <c r="P286" s="45">
        <v>25700</v>
      </c>
      <c r="Q286" s="46">
        <f t="shared" si="51"/>
        <v>0</v>
      </c>
      <c r="R286" s="54" t="str">
        <f t="shared" si="52"/>
        <v/>
      </c>
      <c r="S286" s="55" t="str">
        <f t="shared" si="53"/>
        <v/>
      </c>
      <c r="T286" s="55" t="str">
        <f t="shared" si="54"/>
        <v/>
      </c>
      <c r="U286" s="56" t="str">
        <f t="shared" si="55"/>
        <v/>
      </c>
      <c r="V286" s="7"/>
      <c r="W286" s="8"/>
      <c r="X286" s="57" t="str">
        <f t="shared" si="56"/>
        <v/>
      </c>
      <c r="Y286" s="7"/>
      <c r="Z286" s="58" t="str">
        <f t="shared" si="57"/>
        <v/>
      </c>
      <c r="AA286" s="58">
        <f t="shared" si="58"/>
        <v>12</v>
      </c>
    </row>
    <row r="287" spans="1:27" ht="39" customHeight="1">
      <c r="A287" s="2"/>
      <c r="B287" s="74">
        <v>280</v>
      </c>
      <c r="C287" s="60"/>
      <c r="D287" s="11"/>
      <c r="E287" s="10"/>
      <c r="F287" s="11"/>
      <c r="G287" s="11"/>
      <c r="H287" s="61"/>
      <c r="I287" s="11"/>
      <c r="J287" s="38" t="b">
        <f t="shared" si="59"/>
        <v>0</v>
      </c>
      <c r="K287" s="67"/>
      <c r="L287" s="42" t="str">
        <f t="shared" si="48"/>
        <v/>
      </c>
      <c r="M287" s="41" t="str">
        <f t="shared" si="49"/>
        <v/>
      </c>
      <c r="N287" s="13"/>
      <c r="O287" s="45">
        <f t="shared" si="50"/>
        <v>0</v>
      </c>
      <c r="P287" s="45">
        <v>25700</v>
      </c>
      <c r="Q287" s="46">
        <f t="shared" si="51"/>
        <v>0</v>
      </c>
      <c r="R287" s="54" t="str">
        <f t="shared" si="52"/>
        <v/>
      </c>
      <c r="S287" s="55" t="str">
        <f t="shared" si="53"/>
        <v/>
      </c>
      <c r="T287" s="55" t="str">
        <f t="shared" si="54"/>
        <v/>
      </c>
      <c r="U287" s="56" t="str">
        <f t="shared" si="55"/>
        <v/>
      </c>
      <c r="V287" s="7"/>
      <c r="W287" s="8"/>
      <c r="X287" s="57" t="str">
        <f t="shared" si="56"/>
        <v/>
      </c>
      <c r="Y287" s="7"/>
      <c r="Z287" s="58" t="str">
        <f t="shared" si="57"/>
        <v/>
      </c>
      <c r="AA287" s="58">
        <f t="shared" si="58"/>
        <v>12</v>
      </c>
    </row>
    <row r="288" spans="1:27" ht="39" customHeight="1">
      <c r="A288" s="2"/>
      <c r="B288" s="74">
        <v>281</v>
      </c>
      <c r="C288" s="60"/>
      <c r="D288" s="11"/>
      <c r="E288" s="10"/>
      <c r="F288" s="11"/>
      <c r="G288" s="11"/>
      <c r="H288" s="61"/>
      <c r="I288" s="11"/>
      <c r="J288" s="38" t="b">
        <f t="shared" si="59"/>
        <v>0</v>
      </c>
      <c r="K288" s="67"/>
      <c r="L288" s="42" t="str">
        <f t="shared" si="48"/>
        <v/>
      </c>
      <c r="M288" s="41" t="str">
        <f t="shared" si="49"/>
        <v/>
      </c>
      <c r="N288" s="13"/>
      <c r="O288" s="45">
        <f t="shared" si="50"/>
        <v>0</v>
      </c>
      <c r="P288" s="45">
        <v>25700</v>
      </c>
      <c r="Q288" s="46">
        <f t="shared" si="51"/>
        <v>0</v>
      </c>
      <c r="R288" s="54" t="str">
        <f t="shared" si="52"/>
        <v/>
      </c>
      <c r="S288" s="55" t="str">
        <f t="shared" si="53"/>
        <v/>
      </c>
      <c r="T288" s="55" t="str">
        <f t="shared" si="54"/>
        <v/>
      </c>
      <c r="U288" s="56" t="str">
        <f t="shared" si="55"/>
        <v/>
      </c>
      <c r="V288" s="7"/>
      <c r="W288" s="8"/>
      <c r="X288" s="57" t="str">
        <f t="shared" si="56"/>
        <v/>
      </c>
      <c r="Y288" s="7"/>
      <c r="Z288" s="58" t="str">
        <f t="shared" si="57"/>
        <v/>
      </c>
      <c r="AA288" s="58">
        <f t="shared" si="58"/>
        <v>12</v>
      </c>
    </row>
    <row r="289" spans="1:27" ht="39" customHeight="1">
      <c r="A289" s="2"/>
      <c r="B289" s="74">
        <v>282</v>
      </c>
      <c r="C289" s="60"/>
      <c r="D289" s="11"/>
      <c r="E289" s="10"/>
      <c r="F289" s="11"/>
      <c r="G289" s="11"/>
      <c r="H289" s="61"/>
      <c r="I289" s="11"/>
      <c r="J289" s="38" t="b">
        <f t="shared" si="59"/>
        <v>0</v>
      </c>
      <c r="K289" s="67"/>
      <c r="L289" s="42" t="str">
        <f t="shared" si="48"/>
        <v/>
      </c>
      <c r="M289" s="41" t="str">
        <f t="shared" si="49"/>
        <v/>
      </c>
      <c r="N289" s="13"/>
      <c r="O289" s="45">
        <f t="shared" si="50"/>
        <v>0</v>
      </c>
      <c r="P289" s="45">
        <v>25700</v>
      </c>
      <c r="Q289" s="46">
        <f t="shared" si="51"/>
        <v>0</v>
      </c>
      <c r="R289" s="54" t="str">
        <f t="shared" si="52"/>
        <v/>
      </c>
      <c r="S289" s="55" t="str">
        <f t="shared" si="53"/>
        <v/>
      </c>
      <c r="T289" s="55" t="str">
        <f t="shared" si="54"/>
        <v/>
      </c>
      <c r="U289" s="56" t="str">
        <f t="shared" si="55"/>
        <v/>
      </c>
      <c r="V289" s="7"/>
      <c r="W289" s="8"/>
      <c r="X289" s="57" t="str">
        <f t="shared" si="56"/>
        <v/>
      </c>
      <c r="Y289" s="7"/>
      <c r="Z289" s="58" t="str">
        <f t="shared" si="57"/>
        <v/>
      </c>
      <c r="AA289" s="58">
        <f t="shared" si="58"/>
        <v>12</v>
      </c>
    </row>
    <row r="290" spans="1:27" ht="39" customHeight="1">
      <c r="A290" s="2"/>
      <c r="B290" s="74">
        <v>283</v>
      </c>
      <c r="C290" s="60"/>
      <c r="D290" s="11"/>
      <c r="E290" s="10"/>
      <c r="F290" s="11"/>
      <c r="G290" s="11"/>
      <c r="H290" s="61"/>
      <c r="I290" s="11"/>
      <c r="J290" s="38" t="b">
        <f t="shared" si="59"/>
        <v>0</v>
      </c>
      <c r="K290" s="67"/>
      <c r="L290" s="42" t="str">
        <f t="shared" si="48"/>
        <v/>
      </c>
      <c r="M290" s="41" t="str">
        <f t="shared" si="49"/>
        <v/>
      </c>
      <c r="N290" s="13"/>
      <c r="O290" s="45">
        <f t="shared" si="50"/>
        <v>0</v>
      </c>
      <c r="P290" s="45">
        <v>25700</v>
      </c>
      <c r="Q290" s="46">
        <f t="shared" si="51"/>
        <v>0</v>
      </c>
      <c r="R290" s="54" t="str">
        <f t="shared" si="52"/>
        <v/>
      </c>
      <c r="S290" s="55" t="str">
        <f t="shared" si="53"/>
        <v/>
      </c>
      <c r="T290" s="55" t="str">
        <f t="shared" si="54"/>
        <v/>
      </c>
      <c r="U290" s="56" t="str">
        <f t="shared" si="55"/>
        <v/>
      </c>
      <c r="V290" s="7"/>
      <c r="W290" s="8"/>
      <c r="X290" s="57" t="str">
        <f t="shared" si="56"/>
        <v/>
      </c>
      <c r="Y290" s="7"/>
      <c r="Z290" s="58" t="str">
        <f t="shared" si="57"/>
        <v/>
      </c>
      <c r="AA290" s="58">
        <f t="shared" si="58"/>
        <v>12</v>
      </c>
    </row>
    <row r="291" spans="1:27" ht="39" customHeight="1">
      <c r="A291" s="2"/>
      <c r="B291" s="74">
        <v>284</v>
      </c>
      <c r="C291" s="60"/>
      <c r="D291" s="11"/>
      <c r="E291" s="10"/>
      <c r="F291" s="11"/>
      <c r="G291" s="11"/>
      <c r="H291" s="61"/>
      <c r="I291" s="11"/>
      <c r="J291" s="38" t="b">
        <f t="shared" si="59"/>
        <v>0</v>
      </c>
      <c r="K291" s="67"/>
      <c r="L291" s="42" t="str">
        <f t="shared" si="48"/>
        <v/>
      </c>
      <c r="M291" s="41" t="str">
        <f t="shared" si="49"/>
        <v/>
      </c>
      <c r="N291" s="13"/>
      <c r="O291" s="45">
        <f t="shared" si="50"/>
        <v>0</v>
      </c>
      <c r="P291" s="45">
        <v>25700</v>
      </c>
      <c r="Q291" s="46">
        <f t="shared" si="51"/>
        <v>0</v>
      </c>
      <c r="R291" s="54" t="str">
        <f t="shared" si="52"/>
        <v/>
      </c>
      <c r="S291" s="55" t="str">
        <f t="shared" si="53"/>
        <v/>
      </c>
      <c r="T291" s="55" t="str">
        <f t="shared" si="54"/>
        <v/>
      </c>
      <c r="U291" s="56" t="str">
        <f t="shared" si="55"/>
        <v/>
      </c>
      <c r="V291" s="7"/>
      <c r="W291" s="8"/>
      <c r="X291" s="57" t="str">
        <f t="shared" si="56"/>
        <v/>
      </c>
      <c r="Y291" s="7"/>
      <c r="Z291" s="58" t="str">
        <f t="shared" si="57"/>
        <v/>
      </c>
      <c r="AA291" s="58">
        <f t="shared" si="58"/>
        <v>12</v>
      </c>
    </row>
    <row r="292" spans="1:27" ht="39" customHeight="1">
      <c r="A292" s="2"/>
      <c r="B292" s="74">
        <v>285</v>
      </c>
      <c r="C292" s="60"/>
      <c r="D292" s="11"/>
      <c r="E292" s="10"/>
      <c r="F292" s="11"/>
      <c r="G292" s="11"/>
      <c r="H292" s="61"/>
      <c r="I292" s="11"/>
      <c r="J292" s="38" t="b">
        <f t="shared" si="59"/>
        <v>0</v>
      </c>
      <c r="K292" s="67"/>
      <c r="L292" s="42" t="str">
        <f t="shared" si="48"/>
        <v/>
      </c>
      <c r="M292" s="41" t="str">
        <f t="shared" si="49"/>
        <v/>
      </c>
      <c r="N292" s="13"/>
      <c r="O292" s="45">
        <f t="shared" si="50"/>
        <v>0</v>
      </c>
      <c r="P292" s="45">
        <v>25700</v>
      </c>
      <c r="Q292" s="46">
        <f t="shared" si="51"/>
        <v>0</v>
      </c>
      <c r="R292" s="54" t="str">
        <f t="shared" si="52"/>
        <v/>
      </c>
      <c r="S292" s="55" t="str">
        <f t="shared" si="53"/>
        <v/>
      </c>
      <c r="T292" s="55" t="str">
        <f t="shared" si="54"/>
        <v/>
      </c>
      <c r="U292" s="56" t="str">
        <f t="shared" si="55"/>
        <v/>
      </c>
      <c r="V292" s="7"/>
      <c r="W292" s="8"/>
      <c r="X292" s="57" t="str">
        <f t="shared" si="56"/>
        <v/>
      </c>
      <c r="Y292" s="7"/>
      <c r="Z292" s="58" t="str">
        <f t="shared" si="57"/>
        <v/>
      </c>
      <c r="AA292" s="58">
        <f t="shared" si="58"/>
        <v>12</v>
      </c>
    </row>
    <row r="293" spans="1:27" ht="39" customHeight="1">
      <c r="A293" s="2"/>
      <c r="B293" s="74">
        <v>286</v>
      </c>
      <c r="C293" s="60"/>
      <c r="D293" s="11"/>
      <c r="E293" s="10"/>
      <c r="F293" s="11"/>
      <c r="G293" s="11"/>
      <c r="H293" s="61"/>
      <c r="I293" s="11"/>
      <c r="J293" s="38" t="b">
        <f t="shared" si="59"/>
        <v>0</v>
      </c>
      <c r="K293" s="67"/>
      <c r="L293" s="42" t="str">
        <f t="shared" si="48"/>
        <v/>
      </c>
      <c r="M293" s="41" t="str">
        <f t="shared" si="49"/>
        <v/>
      </c>
      <c r="N293" s="13"/>
      <c r="O293" s="45">
        <f t="shared" si="50"/>
        <v>0</v>
      </c>
      <c r="P293" s="45">
        <v>25700</v>
      </c>
      <c r="Q293" s="46">
        <f t="shared" si="51"/>
        <v>0</v>
      </c>
      <c r="R293" s="54" t="str">
        <f t="shared" si="52"/>
        <v/>
      </c>
      <c r="S293" s="55" t="str">
        <f t="shared" si="53"/>
        <v/>
      </c>
      <c r="T293" s="55" t="str">
        <f t="shared" si="54"/>
        <v/>
      </c>
      <c r="U293" s="56" t="str">
        <f t="shared" si="55"/>
        <v/>
      </c>
      <c r="V293" s="7"/>
      <c r="W293" s="8"/>
      <c r="X293" s="57" t="str">
        <f t="shared" si="56"/>
        <v/>
      </c>
      <c r="Y293" s="7"/>
      <c r="Z293" s="58" t="str">
        <f t="shared" si="57"/>
        <v/>
      </c>
      <c r="AA293" s="58">
        <f t="shared" si="58"/>
        <v>12</v>
      </c>
    </row>
    <row r="294" spans="1:27" ht="39" customHeight="1">
      <c r="A294" s="2"/>
      <c r="B294" s="74">
        <v>287</v>
      </c>
      <c r="C294" s="60"/>
      <c r="D294" s="11"/>
      <c r="E294" s="10"/>
      <c r="F294" s="11"/>
      <c r="G294" s="11"/>
      <c r="H294" s="61"/>
      <c r="I294" s="11"/>
      <c r="J294" s="38" t="b">
        <f t="shared" si="59"/>
        <v>0</v>
      </c>
      <c r="K294" s="67"/>
      <c r="L294" s="42" t="str">
        <f t="shared" si="48"/>
        <v/>
      </c>
      <c r="M294" s="41" t="str">
        <f t="shared" si="49"/>
        <v/>
      </c>
      <c r="N294" s="13"/>
      <c r="O294" s="45">
        <f t="shared" si="50"/>
        <v>0</v>
      </c>
      <c r="P294" s="45">
        <v>25700</v>
      </c>
      <c r="Q294" s="46">
        <f t="shared" si="51"/>
        <v>0</v>
      </c>
      <c r="R294" s="54" t="str">
        <f t="shared" si="52"/>
        <v/>
      </c>
      <c r="S294" s="55" t="str">
        <f t="shared" si="53"/>
        <v/>
      </c>
      <c r="T294" s="55" t="str">
        <f t="shared" si="54"/>
        <v/>
      </c>
      <c r="U294" s="56" t="str">
        <f t="shared" si="55"/>
        <v/>
      </c>
      <c r="V294" s="7"/>
      <c r="W294" s="8"/>
      <c r="X294" s="57" t="str">
        <f t="shared" si="56"/>
        <v/>
      </c>
      <c r="Y294" s="7"/>
      <c r="Z294" s="58" t="str">
        <f t="shared" si="57"/>
        <v/>
      </c>
      <c r="AA294" s="58">
        <f t="shared" si="58"/>
        <v>12</v>
      </c>
    </row>
    <row r="295" spans="1:27" ht="39" customHeight="1">
      <c r="A295" s="2"/>
      <c r="B295" s="74">
        <v>288</v>
      </c>
      <c r="C295" s="60"/>
      <c r="D295" s="11"/>
      <c r="E295" s="10"/>
      <c r="F295" s="11"/>
      <c r="G295" s="11"/>
      <c r="H295" s="61"/>
      <c r="I295" s="11"/>
      <c r="J295" s="38" t="b">
        <f t="shared" si="59"/>
        <v>0</v>
      </c>
      <c r="K295" s="67"/>
      <c r="L295" s="42" t="str">
        <f t="shared" si="48"/>
        <v/>
      </c>
      <c r="M295" s="41" t="str">
        <f t="shared" si="49"/>
        <v/>
      </c>
      <c r="N295" s="13"/>
      <c r="O295" s="45">
        <f t="shared" si="50"/>
        <v>0</v>
      </c>
      <c r="P295" s="45">
        <v>25700</v>
      </c>
      <c r="Q295" s="46">
        <f t="shared" si="51"/>
        <v>0</v>
      </c>
      <c r="R295" s="54" t="str">
        <f t="shared" si="52"/>
        <v/>
      </c>
      <c r="S295" s="55" t="str">
        <f t="shared" si="53"/>
        <v/>
      </c>
      <c r="T295" s="55" t="str">
        <f t="shared" si="54"/>
        <v/>
      </c>
      <c r="U295" s="56" t="str">
        <f t="shared" si="55"/>
        <v/>
      </c>
      <c r="V295" s="7"/>
      <c r="W295" s="8"/>
      <c r="X295" s="57" t="str">
        <f t="shared" si="56"/>
        <v/>
      </c>
      <c r="Y295" s="7"/>
      <c r="Z295" s="58" t="str">
        <f t="shared" si="57"/>
        <v/>
      </c>
      <c r="AA295" s="58">
        <f t="shared" si="58"/>
        <v>12</v>
      </c>
    </row>
    <row r="296" spans="1:27" ht="39" customHeight="1">
      <c r="A296" s="2"/>
      <c r="B296" s="74">
        <v>289</v>
      </c>
      <c r="C296" s="60"/>
      <c r="D296" s="11"/>
      <c r="E296" s="10"/>
      <c r="F296" s="11"/>
      <c r="G296" s="11"/>
      <c r="H296" s="61"/>
      <c r="I296" s="11"/>
      <c r="J296" s="38" t="b">
        <f t="shared" si="59"/>
        <v>0</v>
      </c>
      <c r="K296" s="67"/>
      <c r="L296" s="42" t="str">
        <f t="shared" si="48"/>
        <v/>
      </c>
      <c r="M296" s="41" t="str">
        <f t="shared" si="49"/>
        <v/>
      </c>
      <c r="N296" s="13"/>
      <c r="O296" s="45">
        <f t="shared" si="50"/>
        <v>0</v>
      </c>
      <c r="P296" s="45">
        <v>25700</v>
      </c>
      <c r="Q296" s="46">
        <f t="shared" si="51"/>
        <v>0</v>
      </c>
      <c r="R296" s="54" t="str">
        <f t="shared" si="52"/>
        <v/>
      </c>
      <c r="S296" s="55" t="str">
        <f t="shared" si="53"/>
        <v/>
      </c>
      <c r="T296" s="55" t="str">
        <f t="shared" si="54"/>
        <v/>
      </c>
      <c r="U296" s="56" t="str">
        <f t="shared" si="55"/>
        <v/>
      </c>
      <c r="V296" s="7"/>
      <c r="W296" s="8"/>
      <c r="X296" s="57" t="str">
        <f t="shared" si="56"/>
        <v/>
      </c>
      <c r="Y296" s="7"/>
      <c r="Z296" s="58" t="str">
        <f t="shared" si="57"/>
        <v/>
      </c>
      <c r="AA296" s="58">
        <f t="shared" si="58"/>
        <v>12</v>
      </c>
    </row>
    <row r="297" spans="1:27" ht="39" customHeight="1">
      <c r="A297" s="2"/>
      <c r="B297" s="74">
        <v>290</v>
      </c>
      <c r="C297" s="60"/>
      <c r="D297" s="11"/>
      <c r="E297" s="10"/>
      <c r="F297" s="11"/>
      <c r="G297" s="11"/>
      <c r="H297" s="61"/>
      <c r="I297" s="11"/>
      <c r="J297" s="38" t="b">
        <f t="shared" si="59"/>
        <v>0</v>
      </c>
      <c r="K297" s="67"/>
      <c r="L297" s="42" t="str">
        <f t="shared" si="48"/>
        <v/>
      </c>
      <c r="M297" s="41" t="str">
        <f t="shared" si="49"/>
        <v/>
      </c>
      <c r="N297" s="13"/>
      <c r="O297" s="45">
        <f t="shared" si="50"/>
        <v>0</v>
      </c>
      <c r="P297" s="45">
        <v>25700</v>
      </c>
      <c r="Q297" s="46">
        <f t="shared" si="51"/>
        <v>0</v>
      </c>
      <c r="R297" s="54" t="str">
        <f t="shared" si="52"/>
        <v/>
      </c>
      <c r="S297" s="55" t="str">
        <f t="shared" si="53"/>
        <v/>
      </c>
      <c r="T297" s="55" t="str">
        <f t="shared" si="54"/>
        <v/>
      </c>
      <c r="U297" s="56" t="str">
        <f t="shared" si="55"/>
        <v/>
      </c>
      <c r="V297" s="7"/>
      <c r="W297" s="8"/>
      <c r="X297" s="57" t="str">
        <f t="shared" si="56"/>
        <v/>
      </c>
      <c r="Y297" s="7"/>
      <c r="Z297" s="58" t="str">
        <f t="shared" si="57"/>
        <v/>
      </c>
      <c r="AA297" s="58">
        <f t="shared" si="58"/>
        <v>12</v>
      </c>
    </row>
    <row r="298" spans="1:27" ht="39" customHeight="1">
      <c r="A298" s="2"/>
      <c r="B298" s="74">
        <v>291</v>
      </c>
      <c r="C298" s="60"/>
      <c r="D298" s="11"/>
      <c r="E298" s="10"/>
      <c r="F298" s="11"/>
      <c r="G298" s="11"/>
      <c r="H298" s="61"/>
      <c r="I298" s="11"/>
      <c r="J298" s="38" t="b">
        <f t="shared" si="59"/>
        <v>0</v>
      </c>
      <c r="K298" s="67"/>
      <c r="L298" s="42" t="str">
        <f t="shared" si="48"/>
        <v/>
      </c>
      <c r="M298" s="41" t="str">
        <f t="shared" si="49"/>
        <v/>
      </c>
      <c r="N298" s="13"/>
      <c r="O298" s="45">
        <f t="shared" si="50"/>
        <v>0</v>
      </c>
      <c r="P298" s="45">
        <v>25700</v>
      </c>
      <c r="Q298" s="46">
        <f t="shared" si="51"/>
        <v>0</v>
      </c>
      <c r="R298" s="54" t="str">
        <f t="shared" si="52"/>
        <v/>
      </c>
      <c r="S298" s="55" t="str">
        <f t="shared" si="53"/>
        <v/>
      </c>
      <c r="T298" s="55" t="str">
        <f t="shared" si="54"/>
        <v/>
      </c>
      <c r="U298" s="56" t="str">
        <f t="shared" si="55"/>
        <v/>
      </c>
      <c r="V298" s="7"/>
      <c r="W298" s="8"/>
      <c r="X298" s="57" t="str">
        <f t="shared" si="56"/>
        <v/>
      </c>
      <c r="Y298" s="7"/>
      <c r="Z298" s="58" t="str">
        <f t="shared" si="57"/>
        <v/>
      </c>
      <c r="AA298" s="58">
        <f t="shared" si="58"/>
        <v>12</v>
      </c>
    </row>
    <row r="299" spans="1:27" ht="39" customHeight="1">
      <c r="A299" s="2"/>
      <c r="B299" s="74">
        <v>292</v>
      </c>
      <c r="C299" s="60"/>
      <c r="D299" s="11"/>
      <c r="E299" s="10"/>
      <c r="F299" s="11"/>
      <c r="G299" s="11"/>
      <c r="H299" s="61"/>
      <c r="I299" s="11"/>
      <c r="J299" s="38" t="b">
        <f t="shared" si="59"/>
        <v>0</v>
      </c>
      <c r="K299" s="67"/>
      <c r="L299" s="42" t="str">
        <f t="shared" si="48"/>
        <v/>
      </c>
      <c r="M299" s="41" t="str">
        <f t="shared" si="49"/>
        <v/>
      </c>
      <c r="N299" s="13"/>
      <c r="O299" s="45">
        <f t="shared" si="50"/>
        <v>0</v>
      </c>
      <c r="P299" s="45">
        <v>25700</v>
      </c>
      <c r="Q299" s="46">
        <f t="shared" si="51"/>
        <v>0</v>
      </c>
      <c r="R299" s="54" t="str">
        <f t="shared" si="52"/>
        <v/>
      </c>
      <c r="S299" s="55" t="str">
        <f t="shared" si="53"/>
        <v/>
      </c>
      <c r="T299" s="55" t="str">
        <f t="shared" si="54"/>
        <v/>
      </c>
      <c r="U299" s="56" t="str">
        <f t="shared" si="55"/>
        <v/>
      </c>
      <c r="V299" s="7"/>
      <c r="W299" s="8"/>
      <c r="X299" s="57" t="str">
        <f t="shared" si="56"/>
        <v/>
      </c>
      <c r="Y299" s="7"/>
      <c r="Z299" s="58" t="str">
        <f t="shared" si="57"/>
        <v/>
      </c>
      <c r="AA299" s="58">
        <f t="shared" si="58"/>
        <v>12</v>
      </c>
    </row>
    <row r="300" spans="1:27" ht="39" customHeight="1">
      <c r="A300" s="2"/>
      <c r="B300" s="74">
        <v>293</v>
      </c>
      <c r="C300" s="60"/>
      <c r="D300" s="11"/>
      <c r="E300" s="10"/>
      <c r="F300" s="11"/>
      <c r="G300" s="11"/>
      <c r="H300" s="61"/>
      <c r="I300" s="11"/>
      <c r="J300" s="38" t="b">
        <f t="shared" si="59"/>
        <v>0</v>
      </c>
      <c r="K300" s="67"/>
      <c r="L300" s="42" t="str">
        <f t="shared" si="48"/>
        <v/>
      </c>
      <c r="M300" s="41" t="str">
        <f t="shared" si="49"/>
        <v/>
      </c>
      <c r="N300" s="13"/>
      <c r="O300" s="45">
        <f t="shared" si="50"/>
        <v>0</v>
      </c>
      <c r="P300" s="45">
        <v>25700</v>
      </c>
      <c r="Q300" s="46">
        <f t="shared" si="51"/>
        <v>0</v>
      </c>
      <c r="R300" s="54" t="str">
        <f t="shared" si="52"/>
        <v/>
      </c>
      <c r="S300" s="55" t="str">
        <f t="shared" si="53"/>
        <v/>
      </c>
      <c r="T300" s="55" t="str">
        <f t="shared" si="54"/>
        <v/>
      </c>
      <c r="U300" s="56" t="str">
        <f t="shared" si="55"/>
        <v/>
      </c>
      <c r="V300" s="7"/>
      <c r="W300" s="8"/>
      <c r="X300" s="57" t="str">
        <f t="shared" si="56"/>
        <v/>
      </c>
      <c r="Y300" s="7"/>
      <c r="Z300" s="58" t="str">
        <f t="shared" si="57"/>
        <v/>
      </c>
      <c r="AA300" s="58">
        <f t="shared" si="58"/>
        <v>12</v>
      </c>
    </row>
    <row r="301" spans="1:27" ht="39" customHeight="1">
      <c r="A301" s="2"/>
      <c r="B301" s="74">
        <v>294</v>
      </c>
      <c r="C301" s="60"/>
      <c r="D301" s="11"/>
      <c r="E301" s="10"/>
      <c r="F301" s="11"/>
      <c r="G301" s="11"/>
      <c r="H301" s="61"/>
      <c r="I301" s="11"/>
      <c r="J301" s="38" t="b">
        <f t="shared" si="59"/>
        <v>0</v>
      </c>
      <c r="K301" s="67"/>
      <c r="L301" s="42" t="str">
        <f t="shared" si="48"/>
        <v/>
      </c>
      <c r="M301" s="41" t="str">
        <f t="shared" si="49"/>
        <v/>
      </c>
      <c r="N301" s="13"/>
      <c r="O301" s="45">
        <f t="shared" si="50"/>
        <v>0</v>
      </c>
      <c r="P301" s="45">
        <v>25700</v>
      </c>
      <c r="Q301" s="46">
        <f t="shared" si="51"/>
        <v>0</v>
      </c>
      <c r="R301" s="54" t="str">
        <f t="shared" si="52"/>
        <v/>
      </c>
      <c r="S301" s="55" t="str">
        <f t="shared" si="53"/>
        <v/>
      </c>
      <c r="T301" s="55" t="str">
        <f t="shared" si="54"/>
        <v/>
      </c>
      <c r="U301" s="56" t="str">
        <f t="shared" si="55"/>
        <v/>
      </c>
      <c r="V301" s="7"/>
      <c r="W301" s="8"/>
      <c r="X301" s="57" t="str">
        <f t="shared" si="56"/>
        <v/>
      </c>
      <c r="Y301" s="7"/>
      <c r="Z301" s="58" t="str">
        <f t="shared" si="57"/>
        <v/>
      </c>
      <c r="AA301" s="58">
        <f t="shared" si="58"/>
        <v>12</v>
      </c>
    </row>
    <row r="302" spans="1:27" ht="39" customHeight="1">
      <c r="A302" s="2"/>
      <c r="B302" s="74">
        <v>295</v>
      </c>
      <c r="C302" s="60"/>
      <c r="D302" s="11"/>
      <c r="E302" s="10"/>
      <c r="F302" s="11"/>
      <c r="G302" s="11"/>
      <c r="H302" s="61"/>
      <c r="I302" s="11"/>
      <c r="J302" s="38" t="b">
        <f t="shared" si="59"/>
        <v>0</v>
      </c>
      <c r="K302" s="67"/>
      <c r="L302" s="42" t="str">
        <f t="shared" si="48"/>
        <v/>
      </c>
      <c r="M302" s="41" t="str">
        <f t="shared" si="49"/>
        <v/>
      </c>
      <c r="N302" s="13"/>
      <c r="O302" s="45">
        <f t="shared" si="50"/>
        <v>0</v>
      </c>
      <c r="P302" s="45">
        <v>25700</v>
      </c>
      <c r="Q302" s="46">
        <f t="shared" si="51"/>
        <v>0</v>
      </c>
      <c r="R302" s="54" t="str">
        <f t="shared" si="52"/>
        <v/>
      </c>
      <c r="S302" s="55" t="str">
        <f t="shared" si="53"/>
        <v/>
      </c>
      <c r="T302" s="55" t="str">
        <f t="shared" si="54"/>
        <v/>
      </c>
      <c r="U302" s="56" t="str">
        <f t="shared" si="55"/>
        <v/>
      </c>
      <c r="V302" s="7"/>
      <c r="W302" s="8"/>
      <c r="X302" s="57" t="str">
        <f t="shared" si="56"/>
        <v/>
      </c>
      <c r="Y302" s="7"/>
      <c r="Z302" s="58" t="str">
        <f t="shared" si="57"/>
        <v/>
      </c>
      <c r="AA302" s="58">
        <f t="shared" si="58"/>
        <v>12</v>
      </c>
    </row>
    <row r="303" spans="1:27" ht="39" customHeight="1">
      <c r="A303" s="2"/>
      <c r="B303" s="74">
        <v>296</v>
      </c>
      <c r="C303" s="60"/>
      <c r="D303" s="11"/>
      <c r="E303" s="10"/>
      <c r="F303" s="11"/>
      <c r="G303" s="11"/>
      <c r="H303" s="61"/>
      <c r="I303" s="11"/>
      <c r="J303" s="38" t="b">
        <f t="shared" si="59"/>
        <v>0</v>
      </c>
      <c r="K303" s="67"/>
      <c r="L303" s="42" t="str">
        <f t="shared" si="48"/>
        <v/>
      </c>
      <c r="M303" s="41" t="str">
        <f t="shared" si="49"/>
        <v/>
      </c>
      <c r="N303" s="13"/>
      <c r="O303" s="45">
        <f t="shared" si="50"/>
        <v>0</v>
      </c>
      <c r="P303" s="45">
        <v>25700</v>
      </c>
      <c r="Q303" s="46">
        <f t="shared" si="51"/>
        <v>0</v>
      </c>
      <c r="R303" s="54" t="str">
        <f t="shared" si="52"/>
        <v/>
      </c>
      <c r="S303" s="55" t="str">
        <f t="shared" si="53"/>
        <v/>
      </c>
      <c r="T303" s="55" t="str">
        <f t="shared" si="54"/>
        <v/>
      </c>
      <c r="U303" s="56" t="str">
        <f t="shared" si="55"/>
        <v/>
      </c>
      <c r="V303" s="7"/>
      <c r="W303" s="8"/>
      <c r="X303" s="57" t="str">
        <f t="shared" si="56"/>
        <v/>
      </c>
      <c r="Y303" s="7"/>
      <c r="Z303" s="58" t="str">
        <f t="shared" si="57"/>
        <v/>
      </c>
      <c r="AA303" s="58">
        <f t="shared" si="58"/>
        <v>12</v>
      </c>
    </row>
    <row r="304" spans="1:27" ht="39" customHeight="1">
      <c r="A304" s="2"/>
      <c r="B304" s="74">
        <v>297</v>
      </c>
      <c r="C304" s="60"/>
      <c r="D304" s="11"/>
      <c r="E304" s="10"/>
      <c r="F304" s="11"/>
      <c r="G304" s="11"/>
      <c r="H304" s="61"/>
      <c r="I304" s="11"/>
      <c r="J304" s="38" t="b">
        <f t="shared" si="59"/>
        <v>0</v>
      </c>
      <c r="K304" s="67"/>
      <c r="L304" s="42" t="str">
        <f t="shared" si="48"/>
        <v/>
      </c>
      <c r="M304" s="41" t="str">
        <f t="shared" si="49"/>
        <v/>
      </c>
      <c r="N304" s="13"/>
      <c r="O304" s="45">
        <f t="shared" si="50"/>
        <v>0</v>
      </c>
      <c r="P304" s="45">
        <v>25700</v>
      </c>
      <c r="Q304" s="46">
        <f t="shared" si="51"/>
        <v>0</v>
      </c>
      <c r="R304" s="54" t="str">
        <f t="shared" si="52"/>
        <v/>
      </c>
      <c r="S304" s="55" t="str">
        <f t="shared" si="53"/>
        <v/>
      </c>
      <c r="T304" s="55" t="str">
        <f t="shared" si="54"/>
        <v/>
      </c>
      <c r="U304" s="56" t="str">
        <f t="shared" si="55"/>
        <v/>
      </c>
      <c r="V304" s="7"/>
      <c r="W304" s="8"/>
      <c r="X304" s="57" t="str">
        <f t="shared" si="56"/>
        <v/>
      </c>
      <c r="Y304" s="7"/>
      <c r="Z304" s="58" t="str">
        <f t="shared" si="57"/>
        <v/>
      </c>
      <c r="AA304" s="58">
        <f t="shared" si="58"/>
        <v>12</v>
      </c>
    </row>
    <row r="305" spans="1:27" ht="39" customHeight="1">
      <c r="A305" s="2"/>
      <c r="B305" s="74">
        <v>298</v>
      </c>
      <c r="C305" s="60"/>
      <c r="D305" s="11"/>
      <c r="E305" s="10"/>
      <c r="F305" s="11"/>
      <c r="G305" s="11"/>
      <c r="H305" s="61"/>
      <c r="I305" s="11"/>
      <c r="J305" s="38" t="b">
        <f t="shared" si="59"/>
        <v>0</v>
      </c>
      <c r="K305" s="67"/>
      <c r="L305" s="42" t="str">
        <f t="shared" si="48"/>
        <v/>
      </c>
      <c r="M305" s="41" t="str">
        <f t="shared" si="49"/>
        <v/>
      </c>
      <c r="N305" s="13"/>
      <c r="O305" s="45">
        <f t="shared" si="50"/>
        <v>0</v>
      </c>
      <c r="P305" s="45">
        <v>25700</v>
      </c>
      <c r="Q305" s="46">
        <f t="shared" si="51"/>
        <v>0</v>
      </c>
      <c r="R305" s="54" t="str">
        <f t="shared" si="52"/>
        <v/>
      </c>
      <c r="S305" s="55" t="str">
        <f t="shared" si="53"/>
        <v/>
      </c>
      <c r="T305" s="55" t="str">
        <f t="shared" si="54"/>
        <v/>
      </c>
      <c r="U305" s="56" t="str">
        <f t="shared" si="55"/>
        <v/>
      </c>
      <c r="V305" s="7"/>
      <c r="W305" s="8"/>
      <c r="X305" s="57" t="str">
        <f t="shared" si="56"/>
        <v/>
      </c>
      <c r="Y305" s="7"/>
      <c r="Z305" s="58" t="str">
        <f t="shared" si="57"/>
        <v/>
      </c>
      <c r="AA305" s="58">
        <f t="shared" si="58"/>
        <v>12</v>
      </c>
    </row>
    <row r="306" spans="1:27" ht="39" customHeight="1">
      <c r="A306" s="2"/>
      <c r="B306" s="74">
        <v>299</v>
      </c>
      <c r="C306" s="60"/>
      <c r="D306" s="11"/>
      <c r="E306" s="10"/>
      <c r="F306" s="11"/>
      <c r="G306" s="11"/>
      <c r="H306" s="61"/>
      <c r="I306" s="11"/>
      <c r="J306" s="38" t="b">
        <f t="shared" si="59"/>
        <v>0</v>
      </c>
      <c r="K306" s="67"/>
      <c r="L306" s="42" t="str">
        <f t="shared" si="48"/>
        <v/>
      </c>
      <c r="M306" s="41" t="str">
        <f t="shared" si="49"/>
        <v/>
      </c>
      <c r="N306" s="13"/>
      <c r="O306" s="45">
        <f t="shared" si="50"/>
        <v>0</v>
      </c>
      <c r="P306" s="45">
        <v>25700</v>
      </c>
      <c r="Q306" s="46">
        <f t="shared" si="51"/>
        <v>0</v>
      </c>
      <c r="R306" s="54" t="str">
        <f t="shared" si="52"/>
        <v/>
      </c>
      <c r="S306" s="55" t="str">
        <f t="shared" si="53"/>
        <v/>
      </c>
      <c r="T306" s="55" t="str">
        <f t="shared" si="54"/>
        <v/>
      </c>
      <c r="U306" s="56" t="str">
        <f t="shared" si="55"/>
        <v/>
      </c>
      <c r="V306" s="7"/>
      <c r="W306" s="8"/>
      <c r="X306" s="57" t="str">
        <f t="shared" si="56"/>
        <v/>
      </c>
      <c r="Y306" s="7"/>
      <c r="Z306" s="58" t="str">
        <f t="shared" si="57"/>
        <v/>
      </c>
      <c r="AA306" s="58">
        <f t="shared" si="58"/>
        <v>12</v>
      </c>
    </row>
    <row r="307" spans="1:27" ht="39" customHeight="1" thickBot="1">
      <c r="A307" s="2"/>
      <c r="B307" s="75">
        <v>300</v>
      </c>
      <c r="C307" s="62"/>
      <c r="D307" s="63"/>
      <c r="E307" s="64"/>
      <c r="F307" s="63"/>
      <c r="G307" s="63"/>
      <c r="H307" s="65"/>
      <c r="I307" s="63"/>
      <c r="J307" s="39" t="b">
        <f t="shared" si="59"/>
        <v>0</v>
      </c>
      <c r="K307" s="68"/>
      <c r="L307" s="43" t="str">
        <f t="shared" si="48"/>
        <v/>
      </c>
      <c r="M307" s="41" t="str">
        <f t="shared" si="49"/>
        <v/>
      </c>
      <c r="N307" s="66"/>
      <c r="O307" s="47">
        <f t="shared" si="50"/>
        <v>0</v>
      </c>
      <c r="P307" s="47">
        <v>25700</v>
      </c>
      <c r="Q307" s="48">
        <f t="shared" si="51"/>
        <v>0</v>
      </c>
      <c r="R307" s="54" t="str">
        <f t="shared" si="52"/>
        <v/>
      </c>
      <c r="S307" s="55" t="str">
        <f t="shared" si="53"/>
        <v/>
      </c>
      <c r="T307" s="55" t="str">
        <f t="shared" si="54"/>
        <v/>
      </c>
      <c r="U307" s="56" t="str">
        <f t="shared" si="55"/>
        <v/>
      </c>
      <c r="V307" s="7"/>
      <c r="W307" s="8"/>
      <c r="X307" s="57" t="str">
        <f>IF(AND(OR(H307="休園",H307="復園"),SUM(V307+W307)&gt;0),SUM(V307+W307),"")</f>
        <v/>
      </c>
      <c r="Y307" s="7"/>
      <c r="Z307" s="58" t="str">
        <f t="shared" si="57"/>
        <v/>
      </c>
      <c r="AA307" s="58">
        <f t="shared" si="58"/>
        <v>12</v>
      </c>
    </row>
    <row r="308" spans="1:27" ht="26.25" customHeight="1">
      <c r="B308" s="97"/>
      <c r="D308" s="20"/>
      <c r="E308" s="20"/>
      <c r="F308" s="195"/>
      <c r="G308" s="195"/>
      <c r="H308" s="20"/>
      <c r="I308" s="20"/>
      <c r="J308" s="20"/>
      <c r="K308" s="20"/>
      <c r="L308" s="20"/>
      <c r="M308" s="20"/>
      <c r="N308" s="20"/>
      <c r="O308" s="20"/>
      <c r="P308" s="20"/>
      <c r="Q308" s="20"/>
    </row>
    <row r="309" spans="1:27">
      <c r="C309" s="196"/>
      <c r="H309" s="20"/>
      <c r="I309" s="20"/>
      <c r="J309" s="20"/>
    </row>
    <row r="310" spans="1:27">
      <c r="H310" s="20"/>
      <c r="I310" s="20"/>
      <c r="J310" s="20"/>
    </row>
    <row r="311" spans="1:27">
      <c r="H311" s="20"/>
      <c r="I311" s="20"/>
      <c r="J311" s="20"/>
    </row>
    <row r="312" spans="1:27">
      <c r="H312" s="20"/>
      <c r="I312" s="20"/>
      <c r="J312" s="20"/>
    </row>
    <row r="313" spans="1:27">
      <c r="H313" s="20"/>
      <c r="I313" s="20"/>
      <c r="J313" s="20"/>
    </row>
    <row r="314" spans="1:27">
      <c r="H314" s="20"/>
      <c r="I314" s="20"/>
      <c r="J314" s="20"/>
    </row>
    <row r="315" spans="1:27">
      <c r="H315" s="20"/>
      <c r="I315" s="20"/>
      <c r="J315" s="20"/>
    </row>
    <row r="316" spans="1:27">
      <c r="H316" s="20"/>
      <c r="I316" s="20"/>
      <c r="J316" s="20"/>
    </row>
    <row r="317" spans="1:27">
      <c r="H317" s="20"/>
      <c r="I317" s="20"/>
      <c r="J317" s="20"/>
    </row>
    <row r="318" spans="1:27">
      <c r="H318" s="20"/>
      <c r="I318" s="20"/>
      <c r="J318" s="20"/>
    </row>
    <row r="319" spans="1:27">
      <c r="H319" s="20"/>
      <c r="I319" s="20"/>
      <c r="J319" s="20"/>
    </row>
    <row r="320" spans="1:27">
      <c r="H320" s="20"/>
      <c r="I320" s="20"/>
      <c r="J320" s="20"/>
    </row>
    <row r="321" spans="8:10">
      <c r="H321" s="20"/>
      <c r="I321" s="20"/>
      <c r="J321" s="20"/>
    </row>
    <row r="322" spans="8:10">
      <c r="H322" s="20"/>
      <c r="I322" s="20"/>
      <c r="J322" s="20"/>
    </row>
    <row r="323" spans="8:10">
      <c r="H323" s="20"/>
      <c r="I323" s="20"/>
      <c r="J323" s="20"/>
    </row>
    <row r="324" spans="8:10">
      <c r="H324" s="20"/>
      <c r="I324" s="20"/>
      <c r="J324" s="20"/>
    </row>
    <row r="325" spans="8:10">
      <c r="H325" s="20"/>
      <c r="I325" s="20"/>
      <c r="J325" s="20"/>
    </row>
    <row r="326" spans="8:10">
      <c r="H326" s="20"/>
      <c r="I326" s="20"/>
      <c r="J326" s="20"/>
    </row>
    <row r="327" spans="8:10">
      <c r="H327" s="20"/>
      <c r="I327" s="20"/>
      <c r="J327" s="20"/>
    </row>
    <row r="328" spans="8:10">
      <c r="H328" s="20"/>
      <c r="I328" s="20"/>
      <c r="J328" s="20"/>
    </row>
    <row r="329" spans="8:10">
      <c r="H329" s="20"/>
      <c r="I329" s="20"/>
      <c r="J329" s="20"/>
    </row>
    <row r="330" spans="8:10">
      <c r="H330" s="20"/>
      <c r="I330" s="20"/>
      <c r="J330" s="20"/>
    </row>
    <row r="331" spans="8:10">
      <c r="H331" s="20"/>
      <c r="I331" s="20"/>
      <c r="J331" s="20"/>
    </row>
    <row r="332" spans="8:10">
      <c r="H332" s="20"/>
      <c r="I332" s="20"/>
      <c r="J332" s="20"/>
    </row>
    <row r="333" spans="8:10">
      <c r="H333" s="20"/>
      <c r="I333" s="20"/>
      <c r="J333" s="20"/>
    </row>
    <row r="334" spans="8:10">
      <c r="H334" s="20"/>
      <c r="I334" s="20"/>
      <c r="J334" s="20"/>
    </row>
    <row r="335" spans="8:10">
      <c r="H335" s="20"/>
      <c r="I335" s="20"/>
      <c r="J335" s="20"/>
    </row>
    <row r="336" spans="8:10">
      <c r="H336" s="20"/>
      <c r="I336" s="20"/>
      <c r="J336" s="20"/>
    </row>
    <row r="337" spans="8:10">
      <c r="H337" s="20"/>
      <c r="I337" s="20"/>
      <c r="J337" s="20"/>
    </row>
    <row r="338" spans="8:10">
      <c r="H338" s="20"/>
      <c r="I338" s="20"/>
      <c r="J338" s="20"/>
    </row>
    <row r="339" spans="8:10">
      <c r="H339" s="20"/>
      <c r="I339" s="20"/>
      <c r="J339" s="20"/>
    </row>
    <row r="340" spans="8:10">
      <c r="H340" s="20"/>
      <c r="I340" s="20"/>
      <c r="J340" s="20"/>
    </row>
    <row r="341" spans="8:10">
      <c r="H341" s="20"/>
      <c r="I341" s="20"/>
      <c r="J341" s="20"/>
    </row>
    <row r="342" spans="8:10">
      <c r="H342" s="20"/>
      <c r="I342" s="20"/>
      <c r="J342" s="20"/>
    </row>
    <row r="343" spans="8:10">
      <c r="H343" s="20"/>
      <c r="I343" s="20"/>
      <c r="J343" s="20"/>
    </row>
    <row r="344" spans="8:10">
      <c r="H344" s="20"/>
      <c r="I344" s="20"/>
      <c r="J344" s="20"/>
    </row>
    <row r="345" spans="8:10">
      <c r="H345" s="20"/>
      <c r="I345" s="20"/>
      <c r="J345" s="20"/>
    </row>
    <row r="346" spans="8:10">
      <c r="H346" s="20"/>
      <c r="I346" s="20"/>
      <c r="J346" s="20"/>
    </row>
    <row r="347" spans="8:10">
      <c r="H347" s="20"/>
      <c r="I347" s="20"/>
      <c r="J347" s="20"/>
    </row>
    <row r="348" spans="8:10">
      <c r="H348" s="20"/>
      <c r="I348" s="20"/>
      <c r="J348" s="20"/>
    </row>
    <row r="349" spans="8:10">
      <c r="H349" s="20"/>
      <c r="I349" s="20"/>
      <c r="J349" s="20"/>
    </row>
    <row r="350" spans="8:10">
      <c r="H350" s="20"/>
      <c r="I350" s="20"/>
      <c r="J350" s="20"/>
    </row>
    <row r="351" spans="8:10">
      <c r="H351" s="20"/>
      <c r="I351" s="20"/>
      <c r="J351" s="20"/>
    </row>
    <row r="352" spans="8:10">
      <c r="H352" s="20"/>
      <c r="I352" s="20"/>
      <c r="J352" s="20"/>
    </row>
    <row r="353" spans="8:10">
      <c r="H353" s="20"/>
      <c r="I353" s="20"/>
      <c r="J353" s="20"/>
    </row>
    <row r="354" spans="8:10">
      <c r="H354" s="20"/>
      <c r="I354" s="20"/>
      <c r="J354" s="20"/>
    </row>
    <row r="355" spans="8:10">
      <c r="H355" s="20"/>
      <c r="I355" s="20"/>
      <c r="J355" s="20"/>
    </row>
    <row r="356" spans="8:10">
      <c r="H356" s="20"/>
      <c r="I356" s="20"/>
      <c r="J356" s="20"/>
    </row>
    <row r="357" spans="8:10">
      <c r="H357" s="20"/>
      <c r="I357" s="20"/>
      <c r="J357" s="20"/>
    </row>
    <row r="358" spans="8:10">
      <c r="H358" s="20"/>
      <c r="I358" s="20"/>
      <c r="J358" s="20"/>
    </row>
    <row r="359" spans="8:10">
      <c r="H359" s="20"/>
      <c r="I359" s="20"/>
      <c r="J359" s="20"/>
    </row>
    <row r="360" spans="8:10">
      <c r="H360" s="20"/>
      <c r="I360" s="20"/>
      <c r="J360" s="20"/>
    </row>
    <row r="361" spans="8:10">
      <c r="H361" s="20"/>
      <c r="I361" s="20"/>
      <c r="J361" s="20"/>
    </row>
    <row r="362" spans="8:10">
      <c r="H362" s="20"/>
      <c r="I362" s="20"/>
      <c r="J362" s="20"/>
    </row>
    <row r="363" spans="8:10">
      <c r="H363" s="20"/>
      <c r="I363" s="20"/>
      <c r="J363" s="20"/>
    </row>
    <row r="364" spans="8:10">
      <c r="H364" s="20"/>
      <c r="I364" s="20"/>
      <c r="J364" s="20"/>
    </row>
    <row r="365" spans="8:10">
      <c r="H365" s="20"/>
      <c r="I365" s="20"/>
      <c r="J365" s="20"/>
    </row>
    <row r="366" spans="8:10">
      <c r="H366" s="20"/>
      <c r="I366" s="20"/>
      <c r="J366" s="20"/>
    </row>
    <row r="367" spans="8:10">
      <c r="H367" s="20"/>
      <c r="I367" s="20"/>
      <c r="J367" s="20"/>
    </row>
    <row r="368" spans="8:10">
      <c r="H368" s="20"/>
      <c r="I368" s="20"/>
      <c r="J368" s="20"/>
    </row>
    <row r="369" spans="8:10">
      <c r="H369" s="20"/>
      <c r="I369" s="20"/>
      <c r="J369" s="20"/>
    </row>
    <row r="370" spans="8:10">
      <c r="H370" s="20"/>
      <c r="I370" s="20"/>
      <c r="J370" s="20"/>
    </row>
    <row r="371" spans="8:10">
      <c r="H371" s="20"/>
      <c r="I371" s="20"/>
      <c r="J371" s="20"/>
    </row>
    <row r="372" spans="8:10">
      <c r="H372" s="20"/>
      <c r="I372" s="20"/>
      <c r="J372" s="20"/>
    </row>
    <row r="373" spans="8:10">
      <c r="H373" s="20"/>
      <c r="I373" s="20"/>
      <c r="J373" s="20"/>
    </row>
    <row r="374" spans="8:10">
      <c r="H374" s="20"/>
      <c r="I374" s="20"/>
      <c r="J374" s="20"/>
    </row>
    <row r="375" spans="8:10">
      <c r="H375" s="20"/>
      <c r="I375" s="20"/>
      <c r="J375" s="20"/>
    </row>
    <row r="376" spans="8:10">
      <c r="H376" s="20"/>
      <c r="I376" s="20"/>
      <c r="J376" s="20"/>
    </row>
    <row r="377" spans="8:10">
      <c r="H377" s="20"/>
      <c r="I377" s="20"/>
      <c r="J377" s="20"/>
    </row>
    <row r="378" spans="8:10">
      <c r="H378" s="20"/>
      <c r="I378" s="20"/>
      <c r="J378" s="20"/>
    </row>
    <row r="379" spans="8:10">
      <c r="H379" s="20"/>
      <c r="I379" s="20"/>
      <c r="J379" s="20"/>
    </row>
    <row r="380" spans="8:10">
      <c r="H380" s="20"/>
      <c r="I380" s="20"/>
      <c r="J380" s="20"/>
    </row>
    <row r="381" spans="8:10">
      <c r="H381" s="20"/>
      <c r="I381" s="20"/>
      <c r="J381" s="20"/>
    </row>
    <row r="382" spans="8:10">
      <c r="H382" s="20"/>
      <c r="I382" s="20"/>
      <c r="J382" s="20"/>
    </row>
    <row r="383" spans="8:10">
      <c r="H383" s="20"/>
      <c r="I383" s="20"/>
      <c r="J383" s="20"/>
    </row>
    <row r="384" spans="8:10">
      <c r="H384" s="20"/>
      <c r="I384" s="20"/>
      <c r="J384" s="20"/>
    </row>
    <row r="385" spans="8:10">
      <c r="H385" s="20"/>
      <c r="I385" s="20"/>
      <c r="J385" s="20"/>
    </row>
    <row r="386" spans="8:10">
      <c r="H386" s="20"/>
      <c r="I386" s="20"/>
      <c r="J386" s="20"/>
    </row>
    <row r="387" spans="8:10">
      <c r="H387" s="20"/>
      <c r="I387" s="20"/>
      <c r="J387" s="20"/>
    </row>
    <row r="388" spans="8:10">
      <c r="H388" s="20"/>
      <c r="I388" s="20"/>
      <c r="J388" s="20"/>
    </row>
    <row r="389" spans="8:10">
      <c r="H389" s="20"/>
      <c r="I389" s="20"/>
      <c r="J389" s="20"/>
    </row>
    <row r="390" spans="8:10">
      <c r="H390" s="20"/>
      <c r="I390" s="20"/>
      <c r="J390" s="20"/>
    </row>
    <row r="391" spans="8:10">
      <c r="H391" s="20"/>
      <c r="I391" s="20"/>
      <c r="J391" s="20"/>
    </row>
    <row r="392" spans="8:10">
      <c r="H392" s="20"/>
      <c r="I392" s="20"/>
      <c r="J392" s="20"/>
    </row>
    <row r="393" spans="8:10">
      <c r="H393" s="20"/>
      <c r="I393" s="20"/>
      <c r="J393" s="20"/>
    </row>
    <row r="394" spans="8:10">
      <c r="H394" s="20"/>
      <c r="I394" s="20"/>
      <c r="J394" s="20"/>
    </row>
    <row r="395" spans="8:10">
      <c r="H395" s="20"/>
      <c r="I395" s="20"/>
      <c r="J395" s="20"/>
    </row>
    <row r="396" spans="8:10">
      <c r="H396" s="20"/>
      <c r="I396" s="20"/>
      <c r="J396" s="20"/>
    </row>
    <row r="397" spans="8:10">
      <c r="H397" s="20"/>
      <c r="I397" s="20"/>
      <c r="J397" s="20"/>
    </row>
    <row r="398" spans="8:10">
      <c r="H398" s="20"/>
      <c r="I398" s="20"/>
      <c r="J398" s="20"/>
    </row>
    <row r="399" spans="8:10">
      <c r="H399" s="20"/>
      <c r="I399" s="20"/>
      <c r="J399" s="20"/>
    </row>
    <row r="400" spans="8:10">
      <c r="H400" s="20"/>
      <c r="I400" s="20"/>
      <c r="J400" s="20"/>
    </row>
    <row r="401" spans="8:10">
      <c r="H401" s="20"/>
      <c r="I401" s="20"/>
      <c r="J401" s="20"/>
    </row>
  </sheetData>
  <sheetProtection selectLockedCells="1"/>
  <dataConsolidate/>
  <mergeCells count="20">
    <mergeCell ref="Z7:AA7"/>
    <mergeCell ref="Q3:Q5"/>
    <mergeCell ref="C4:C5"/>
    <mergeCell ref="D4:D5"/>
    <mergeCell ref="E4:E5"/>
    <mergeCell ref="F4:F5"/>
    <mergeCell ref="G4:G5"/>
    <mergeCell ref="H4:H5"/>
    <mergeCell ref="I4:I5"/>
    <mergeCell ref="J4:J5"/>
    <mergeCell ref="K4:K5"/>
    <mergeCell ref="N1:P1"/>
    <mergeCell ref="B3:B5"/>
    <mergeCell ref="C3:J3"/>
    <mergeCell ref="K3:M3"/>
    <mergeCell ref="N3:N5"/>
    <mergeCell ref="O3:O5"/>
    <mergeCell ref="P3:P5"/>
    <mergeCell ref="L4:L5"/>
    <mergeCell ref="M4:M5"/>
  </mergeCells>
  <phoneticPr fontId="1"/>
  <conditionalFormatting sqref="I8">
    <cfRule type="expression" dxfId="300" priority="300" stopIfTrue="1">
      <formula>NOT(H8="退園")</formula>
    </cfRule>
  </conditionalFormatting>
  <conditionalFormatting sqref="I9">
    <cfRule type="expression" dxfId="299" priority="299" stopIfTrue="1">
      <formula>NOT(H9="退園")</formula>
    </cfRule>
  </conditionalFormatting>
  <conditionalFormatting sqref="I10">
    <cfRule type="expression" dxfId="298" priority="298" stopIfTrue="1">
      <formula>NOT(H10="退園")</formula>
    </cfRule>
  </conditionalFormatting>
  <conditionalFormatting sqref="I11">
    <cfRule type="expression" dxfId="297" priority="297" stopIfTrue="1">
      <formula>NOT(H11="退園")</formula>
    </cfRule>
  </conditionalFormatting>
  <conditionalFormatting sqref="I12">
    <cfRule type="expression" dxfId="296" priority="296" stopIfTrue="1">
      <formula>NOT(H12="退園")</formula>
    </cfRule>
  </conditionalFormatting>
  <conditionalFormatting sqref="I13">
    <cfRule type="expression" dxfId="295" priority="295" stopIfTrue="1">
      <formula>NOT(H13="退園")</formula>
    </cfRule>
  </conditionalFormatting>
  <conditionalFormatting sqref="I14">
    <cfRule type="expression" dxfId="294" priority="294" stopIfTrue="1">
      <formula>NOT(H14="退園")</formula>
    </cfRule>
  </conditionalFormatting>
  <conditionalFormatting sqref="I15">
    <cfRule type="expression" dxfId="293" priority="293" stopIfTrue="1">
      <formula>NOT(H15="退園")</formula>
    </cfRule>
  </conditionalFormatting>
  <conditionalFormatting sqref="I16">
    <cfRule type="expression" dxfId="292" priority="292" stopIfTrue="1">
      <formula>NOT(H16="退園")</formula>
    </cfRule>
  </conditionalFormatting>
  <conditionalFormatting sqref="I17">
    <cfRule type="expression" dxfId="291" priority="291" stopIfTrue="1">
      <formula>NOT(H17="退園")</formula>
    </cfRule>
  </conditionalFormatting>
  <conditionalFormatting sqref="I18">
    <cfRule type="expression" dxfId="290" priority="290" stopIfTrue="1">
      <formula>NOT(H18="退園")</formula>
    </cfRule>
  </conditionalFormatting>
  <conditionalFormatting sqref="I19">
    <cfRule type="expression" dxfId="289" priority="289" stopIfTrue="1">
      <formula>NOT(H19="退園")</formula>
    </cfRule>
  </conditionalFormatting>
  <conditionalFormatting sqref="I20">
    <cfRule type="expression" dxfId="288" priority="288" stopIfTrue="1">
      <formula>NOT(H20="退園")</formula>
    </cfRule>
  </conditionalFormatting>
  <conditionalFormatting sqref="I21">
    <cfRule type="expression" dxfId="287" priority="287" stopIfTrue="1">
      <formula>NOT(H21="退園")</formula>
    </cfRule>
  </conditionalFormatting>
  <conditionalFormatting sqref="I22">
    <cfRule type="expression" dxfId="286" priority="286" stopIfTrue="1">
      <formula>NOT(H22="退園")</formula>
    </cfRule>
  </conditionalFormatting>
  <conditionalFormatting sqref="I23">
    <cfRule type="expression" dxfId="285" priority="285" stopIfTrue="1">
      <formula>NOT(H23="退園")</formula>
    </cfRule>
  </conditionalFormatting>
  <conditionalFormatting sqref="I24">
    <cfRule type="expression" dxfId="284" priority="284" stopIfTrue="1">
      <formula>NOT(H24="退園")</formula>
    </cfRule>
  </conditionalFormatting>
  <conditionalFormatting sqref="I25">
    <cfRule type="expression" dxfId="283" priority="283" stopIfTrue="1">
      <formula>NOT(H25="退園")</formula>
    </cfRule>
  </conditionalFormatting>
  <conditionalFormatting sqref="I26">
    <cfRule type="expression" dxfId="282" priority="282" stopIfTrue="1">
      <formula>NOT(H26="退園")</formula>
    </cfRule>
  </conditionalFormatting>
  <conditionalFormatting sqref="I27">
    <cfRule type="expression" dxfId="281" priority="281" stopIfTrue="1">
      <formula>NOT(H27="退園")</formula>
    </cfRule>
  </conditionalFormatting>
  <conditionalFormatting sqref="I28">
    <cfRule type="expression" dxfId="280" priority="280" stopIfTrue="1">
      <formula>NOT(H28="退園")</formula>
    </cfRule>
  </conditionalFormatting>
  <conditionalFormatting sqref="I29">
    <cfRule type="expression" dxfId="279" priority="279" stopIfTrue="1">
      <formula>NOT(H29="退園")</formula>
    </cfRule>
  </conditionalFormatting>
  <conditionalFormatting sqref="I30">
    <cfRule type="expression" dxfId="278" priority="278" stopIfTrue="1">
      <formula>NOT(H30="退園")</formula>
    </cfRule>
  </conditionalFormatting>
  <conditionalFormatting sqref="I31">
    <cfRule type="expression" dxfId="277" priority="277" stopIfTrue="1">
      <formula>NOT(H31="退園")</formula>
    </cfRule>
  </conditionalFormatting>
  <conditionalFormatting sqref="I32">
    <cfRule type="expression" dxfId="276" priority="276" stopIfTrue="1">
      <formula>NOT(H32="退園")</formula>
    </cfRule>
  </conditionalFormatting>
  <conditionalFormatting sqref="I33">
    <cfRule type="expression" dxfId="275" priority="275" stopIfTrue="1">
      <formula>NOT(H33="退園")</formula>
    </cfRule>
  </conditionalFormatting>
  <conditionalFormatting sqref="I34">
    <cfRule type="expression" dxfId="274" priority="274" stopIfTrue="1">
      <formula>NOT(H34="退園")</formula>
    </cfRule>
  </conditionalFormatting>
  <conditionalFormatting sqref="I35">
    <cfRule type="expression" dxfId="273" priority="273" stopIfTrue="1">
      <formula>NOT(H35="退園")</formula>
    </cfRule>
  </conditionalFormatting>
  <conditionalFormatting sqref="I36">
    <cfRule type="expression" dxfId="272" priority="272" stopIfTrue="1">
      <formula>NOT(H36="退園")</formula>
    </cfRule>
  </conditionalFormatting>
  <conditionalFormatting sqref="I37">
    <cfRule type="expression" dxfId="271" priority="271" stopIfTrue="1">
      <formula>NOT(H37="退園")</formula>
    </cfRule>
  </conditionalFormatting>
  <conditionalFormatting sqref="I38">
    <cfRule type="expression" dxfId="270" priority="270" stopIfTrue="1">
      <formula>NOT(H38="退園")</formula>
    </cfRule>
  </conditionalFormatting>
  <conditionalFormatting sqref="I39">
    <cfRule type="expression" dxfId="269" priority="269" stopIfTrue="1">
      <formula>NOT(H39="退園")</formula>
    </cfRule>
  </conditionalFormatting>
  <conditionalFormatting sqref="I40">
    <cfRule type="expression" dxfId="268" priority="268" stopIfTrue="1">
      <formula>NOT(H40="退園")</formula>
    </cfRule>
  </conditionalFormatting>
  <conditionalFormatting sqref="I41">
    <cfRule type="expression" dxfId="267" priority="267" stopIfTrue="1">
      <formula>NOT(H41="退園")</formula>
    </cfRule>
  </conditionalFormatting>
  <conditionalFormatting sqref="I42">
    <cfRule type="expression" dxfId="266" priority="266" stopIfTrue="1">
      <formula>NOT(H42="退園")</formula>
    </cfRule>
  </conditionalFormatting>
  <conditionalFormatting sqref="I43">
    <cfRule type="expression" dxfId="265" priority="265" stopIfTrue="1">
      <formula>NOT(H43="退園")</formula>
    </cfRule>
  </conditionalFormatting>
  <conditionalFormatting sqref="I44">
    <cfRule type="expression" dxfId="264" priority="264" stopIfTrue="1">
      <formula>NOT(H44="退園")</formula>
    </cfRule>
  </conditionalFormatting>
  <conditionalFormatting sqref="I45">
    <cfRule type="expression" dxfId="263" priority="263" stopIfTrue="1">
      <formula>NOT(H45="退園")</formula>
    </cfRule>
  </conditionalFormatting>
  <conditionalFormatting sqref="I46">
    <cfRule type="expression" dxfId="262" priority="262" stopIfTrue="1">
      <formula>NOT(H46="退園")</formula>
    </cfRule>
  </conditionalFormatting>
  <conditionalFormatting sqref="I47">
    <cfRule type="expression" dxfId="261" priority="261" stopIfTrue="1">
      <formula>NOT(H47="退園")</formula>
    </cfRule>
  </conditionalFormatting>
  <conditionalFormatting sqref="I48">
    <cfRule type="expression" dxfId="260" priority="260" stopIfTrue="1">
      <formula>NOT(H48="退園")</formula>
    </cfRule>
  </conditionalFormatting>
  <conditionalFormatting sqref="I49">
    <cfRule type="expression" dxfId="259" priority="259" stopIfTrue="1">
      <formula>NOT(H49="退園")</formula>
    </cfRule>
  </conditionalFormatting>
  <conditionalFormatting sqref="I50">
    <cfRule type="expression" dxfId="258" priority="258" stopIfTrue="1">
      <formula>NOT(H50="退園")</formula>
    </cfRule>
  </conditionalFormatting>
  <conditionalFormatting sqref="I51">
    <cfRule type="expression" dxfId="257" priority="257" stopIfTrue="1">
      <formula>NOT(H51="退園")</formula>
    </cfRule>
  </conditionalFormatting>
  <conditionalFormatting sqref="I52">
    <cfRule type="expression" dxfId="256" priority="256" stopIfTrue="1">
      <formula>NOT(H52="退園")</formula>
    </cfRule>
  </conditionalFormatting>
  <conditionalFormatting sqref="I53">
    <cfRule type="expression" dxfId="255" priority="255" stopIfTrue="1">
      <formula>NOT(H53="退園")</formula>
    </cfRule>
  </conditionalFormatting>
  <conditionalFormatting sqref="I54">
    <cfRule type="expression" dxfId="254" priority="254" stopIfTrue="1">
      <formula>NOT(H54="退園")</formula>
    </cfRule>
  </conditionalFormatting>
  <conditionalFormatting sqref="I55">
    <cfRule type="expression" dxfId="253" priority="253" stopIfTrue="1">
      <formula>NOT(H55="退園")</formula>
    </cfRule>
  </conditionalFormatting>
  <conditionalFormatting sqref="I56">
    <cfRule type="expression" dxfId="252" priority="252" stopIfTrue="1">
      <formula>NOT(H56="退園")</formula>
    </cfRule>
  </conditionalFormatting>
  <conditionalFormatting sqref="I57">
    <cfRule type="expression" dxfId="251" priority="251" stopIfTrue="1">
      <formula>NOT(H57="退園")</formula>
    </cfRule>
  </conditionalFormatting>
  <conditionalFormatting sqref="I58">
    <cfRule type="expression" dxfId="250" priority="250" stopIfTrue="1">
      <formula>NOT(H58="退園")</formula>
    </cfRule>
  </conditionalFormatting>
  <conditionalFormatting sqref="I59">
    <cfRule type="expression" dxfId="249" priority="249" stopIfTrue="1">
      <formula>NOT(H59="退園")</formula>
    </cfRule>
  </conditionalFormatting>
  <conditionalFormatting sqref="I60">
    <cfRule type="expression" dxfId="248" priority="248" stopIfTrue="1">
      <formula>NOT(H60="退園")</formula>
    </cfRule>
  </conditionalFormatting>
  <conditionalFormatting sqref="I61">
    <cfRule type="expression" dxfId="247" priority="247" stopIfTrue="1">
      <formula>NOT(H61="退園")</formula>
    </cfRule>
  </conditionalFormatting>
  <conditionalFormatting sqref="I62">
    <cfRule type="expression" dxfId="246" priority="246" stopIfTrue="1">
      <formula>NOT(H62="退園")</formula>
    </cfRule>
  </conditionalFormatting>
  <conditionalFormatting sqref="I63">
    <cfRule type="expression" dxfId="245" priority="245" stopIfTrue="1">
      <formula>NOT(H63="退園")</formula>
    </cfRule>
  </conditionalFormatting>
  <conditionalFormatting sqref="I64">
    <cfRule type="expression" dxfId="244" priority="244" stopIfTrue="1">
      <formula>NOT(H64="退園")</formula>
    </cfRule>
  </conditionalFormatting>
  <conditionalFormatting sqref="I65">
    <cfRule type="expression" dxfId="243" priority="243" stopIfTrue="1">
      <formula>NOT(H65="退園")</formula>
    </cfRule>
  </conditionalFormatting>
  <conditionalFormatting sqref="I66">
    <cfRule type="expression" dxfId="242" priority="242" stopIfTrue="1">
      <formula>NOT(H66="退園")</formula>
    </cfRule>
  </conditionalFormatting>
  <conditionalFormatting sqref="I67">
    <cfRule type="expression" dxfId="241" priority="241" stopIfTrue="1">
      <formula>NOT(H67="退園")</formula>
    </cfRule>
  </conditionalFormatting>
  <conditionalFormatting sqref="I68">
    <cfRule type="expression" dxfId="240" priority="240" stopIfTrue="1">
      <formula>NOT(H68="退園")</formula>
    </cfRule>
  </conditionalFormatting>
  <conditionalFormatting sqref="I69">
    <cfRule type="expression" dxfId="239" priority="239" stopIfTrue="1">
      <formula>NOT(H69="退園")</formula>
    </cfRule>
  </conditionalFormatting>
  <conditionalFormatting sqref="I70">
    <cfRule type="expression" dxfId="238" priority="238" stopIfTrue="1">
      <formula>NOT(H70="退園")</formula>
    </cfRule>
  </conditionalFormatting>
  <conditionalFormatting sqref="I71">
    <cfRule type="expression" dxfId="237" priority="237" stopIfTrue="1">
      <formula>NOT(H71="退園")</formula>
    </cfRule>
  </conditionalFormatting>
  <conditionalFormatting sqref="I72">
    <cfRule type="expression" dxfId="236" priority="236" stopIfTrue="1">
      <formula>NOT(H72="退園")</formula>
    </cfRule>
  </conditionalFormatting>
  <conditionalFormatting sqref="I73">
    <cfRule type="expression" dxfId="235" priority="235" stopIfTrue="1">
      <formula>NOT(H73="退園")</formula>
    </cfRule>
  </conditionalFormatting>
  <conditionalFormatting sqref="I74">
    <cfRule type="expression" dxfId="234" priority="234" stopIfTrue="1">
      <formula>NOT(H74="退園")</formula>
    </cfRule>
  </conditionalFormatting>
  <conditionalFormatting sqref="I75">
    <cfRule type="expression" dxfId="233" priority="233" stopIfTrue="1">
      <formula>NOT(H75="退園")</formula>
    </cfRule>
  </conditionalFormatting>
  <conditionalFormatting sqref="I76">
    <cfRule type="expression" dxfId="232" priority="232" stopIfTrue="1">
      <formula>NOT(H76="退園")</formula>
    </cfRule>
  </conditionalFormatting>
  <conditionalFormatting sqref="I77">
    <cfRule type="expression" dxfId="231" priority="231" stopIfTrue="1">
      <formula>NOT(H77="退園")</formula>
    </cfRule>
  </conditionalFormatting>
  <conditionalFormatting sqref="I78">
    <cfRule type="expression" dxfId="230" priority="230" stopIfTrue="1">
      <formula>NOT(H78="退園")</formula>
    </cfRule>
  </conditionalFormatting>
  <conditionalFormatting sqref="I79">
    <cfRule type="expression" dxfId="229" priority="229" stopIfTrue="1">
      <formula>NOT(H79="退園")</formula>
    </cfRule>
  </conditionalFormatting>
  <conditionalFormatting sqref="I80">
    <cfRule type="expression" dxfId="228" priority="228" stopIfTrue="1">
      <formula>NOT(H80="退園")</formula>
    </cfRule>
  </conditionalFormatting>
  <conditionalFormatting sqref="I81">
    <cfRule type="expression" dxfId="227" priority="227" stopIfTrue="1">
      <formula>NOT(H81="退園")</formula>
    </cfRule>
  </conditionalFormatting>
  <conditionalFormatting sqref="I82">
    <cfRule type="expression" dxfId="226" priority="226" stopIfTrue="1">
      <formula>NOT(H82="退園")</formula>
    </cfRule>
  </conditionalFormatting>
  <conditionalFormatting sqref="I83">
    <cfRule type="expression" dxfId="225" priority="225" stopIfTrue="1">
      <formula>NOT(H83="退園")</formula>
    </cfRule>
  </conditionalFormatting>
  <conditionalFormatting sqref="I84">
    <cfRule type="expression" dxfId="224" priority="224" stopIfTrue="1">
      <formula>NOT(H84="退園")</formula>
    </cfRule>
  </conditionalFormatting>
  <conditionalFormatting sqref="I85">
    <cfRule type="expression" dxfId="223" priority="223" stopIfTrue="1">
      <formula>NOT(H85="退園")</formula>
    </cfRule>
  </conditionalFormatting>
  <conditionalFormatting sqref="I86">
    <cfRule type="expression" dxfId="222" priority="222" stopIfTrue="1">
      <formula>NOT(H86="退園")</formula>
    </cfRule>
  </conditionalFormatting>
  <conditionalFormatting sqref="I87">
    <cfRule type="expression" dxfId="221" priority="221" stopIfTrue="1">
      <formula>NOT(H87="退園")</formula>
    </cfRule>
  </conditionalFormatting>
  <conditionalFormatting sqref="I88">
    <cfRule type="expression" dxfId="220" priority="220" stopIfTrue="1">
      <formula>NOT(H88="退園")</formula>
    </cfRule>
  </conditionalFormatting>
  <conditionalFormatting sqref="I89">
    <cfRule type="expression" dxfId="219" priority="219" stopIfTrue="1">
      <formula>NOT(H89="退園")</formula>
    </cfRule>
  </conditionalFormatting>
  <conditionalFormatting sqref="I90">
    <cfRule type="expression" dxfId="218" priority="218" stopIfTrue="1">
      <formula>NOT(H90="退園")</formula>
    </cfRule>
  </conditionalFormatting>
  <conditionalFormatting sqref="I91">
    <cfRule type="expression" dxfId="217" priority="217" stopIfTrue="1">
      <formula>NOT(H91="退園")</formula>
    </cfRule>
  </conditionalFormatting>
  <conditionalFormatting sqref="I92">
    <cfRule type="expression" dxfId="216" priority="216" stopIfTrue="1">
      <formula>NOT(H92="退園")</formula>
    </cfRule>
  </conditionalFormatting>
  <conditionalFormatting sqref="I93">
    <cfRule type="expression" dxfId="215" priority="215" stopIfTrue="1">
      <formula>NOT(H93="退園")</formula>
    </cfRule>
  </conditionalFormatting>
  <conditionalFormatting sqref="I94">
    <cfRule type="expression" dxfId="214" priority="214" stopIfTrue="1">
      <formula>NOT(H94="退園")</formula>
    </cfRule>
  </conditionalFormatting>
  <conditionalFormatting sqref="I95">
    <cfRule type="expression" dxfId="213" priority="213" stopIfTrue="1">
      <formula>NOT(H95="退園")</formula>
    </cfRule>
  </conditionalFormatting>
  <conditionalFormatting sqref="I96">
    <cfRule type="expression" dxfId="212" priority="212" stopIfTrue="1">
      <formula>NOT(H96="退園")</formula>
    </cfRule>
  </conditionalFormatting>
  <conditionalFormatting sqref="I97">
    <cfRule type="expression" dxfId="211" priority="211" stopIfTrue="1">
      <formula>NOT(H97="退園")</formula>
    </cfRule>
  </conditionalFormatting>
  <conditionalFormatting sqref="I98">
    <cfRule type="expression" dxfId="210" priority="210" stopIfTrue="1">
      <formula>NOT(H98="退園")</formula>
    </cfRule>
  </conditionalFormatting>
  <conditionalFormatting sqref="I99">
    <cfRule type="expression" dxfId="209" priority="209" stopIfTrue="1">
      <formula>NOT(H99="退園")</formula>
    </cfRule>
  </conditionalFormatting>
  <conditionalFormatting sqref="I100">
    <cfRule type="expression" dxfId="208" priority="208" stopIfTrue="1">
      <formula>NOT(H100="退園")</formula>
    </cfRule>
  </conditionalFormatting>
  <conditionalFormatting sqref="I101">
    <cfRule type="expression" dxfId="207" priority="207" stopIfTrue="1">
      <formula>NOT(H101="退園")</formula>
    </cfRule>
  </conditionalFormatting>
  <conditionalFormatting sqref="I102">
    <cfRule type="expression" dxfId="206" priority="206" stopIfTrue="1">
      <formula>NOT(H102="退園")</formula>
    </cfRule>
  </conditionalFormatting>
  <conditionalFormatting sqref="I103">
    <cfRule type="expression" dxfId="205" priority="205" stopIfTrue="1">
      <formula>NOT(H103="退園")</formula>
    </cfRule>
  </conditionalFormatting>
  <conditionalFormatting sqref="I104">
    <cfRule type="expression" dxfId="204" priority="204" stopIfTrue="1">
      <formula>NOT(H104="退園")</formula>
    </cfRule>
  </conditionalFormatting>
  <conditionalFormatting sqref="I105">
    <cfRule type="expression" dxfId="203" priority="203" stopIfTrue="1">
      <formula>NOT(H105="退園")</formula>
    </cfRule>
  </conditionalFormatting>
  <conditionalFormatting sqref="I106">
    <cfRule type="expression" dxfId="202" priority="202" stopIfTrue="1">
      <formula>NOT(H106="退園")</formula>
    </cfRule>
  </conditionalFormatting>
  <conditionalFormatting sqref="I107">
    <cfRule type="expression" dxfId="201" priority="201" stopIfTrue="1">
      <formula>NOT(H107="退園")</formula>
    </cfRule>
  </conditionalFormatting>
  <conditionalFormatting sqref="I108">
    <cfRule type="expression" dxfId="200" priority="200" stopIfTrue="1">
      <formula>NOT(H108="退園")</formula>
    </cfRule>
  </conditionalFormatting>
  <conditionalFormatting sqref="I109">
    <cfRule type="expression" dxfId="199" priority="199" stopIfTrue="1">
      <formula>NOT(H109="退園")</formula>
    </cfRule>
  </conditionalFormatting>
  <conditionalFormatting sqref="I110">
    <cfRule type="expression" dxfId="198" priority="198" stopIfTrue="1">
      <formula>NOT(H110="退園")</formula>
    </cfRule>
  </conditionalFormatting>
  <conditionalFormatting sqref="I111">
    <cfRule type="expression" dxfId="197" priority="197" stopIfTrue="1">
      <formula>NOT(H111="退園")</formula>
    </cfRule>
  </conditionalFormatting>
  <conditionalFormatting sqref="I112">
    <cfRule type="expression" dxfId="196" priority="196" stopIfTrue="1">
      <formula>NOT(H112="退園")</formula>
    </cfRule>
  </conditionalFormatting>
  <conditionalFormatting sqref="I113">
    <cfRule type="expression" dxfId="195" priority="195" stopIfTrue="1">
      <formula>NOT(H113="退園")</formula>
    </cfRule>
  </conditionalFormatting>
  <conditionalFormatting sqref="I114">
    <cfRule type="expression" dxfId="194" priority="194" stopIfTrue="1">
      <formula>NOT(H114="退園")</formula>
    </cfRule>
  </conditionalFormatting>
  <conditionalFormatting sqref="I115">
    <cfRule type="expression" dxfId="193" priority="193" stopIfTrue="1">
      <formula>NOT(H115="退園")</formula>
    </cfRule>
  </conditionalFormatting>
  <conditionalFormatting sqref="I116">
    <cfRule type="expression" dxfId="192" priority="192" stopIfTrue="1">
      <formula>NOT(H116="退園")</formula>
    </cfRule>
  </conditionalFormatting>
  <conditionalFormatting sqref="I117">
    <cfRule type="expression" dxfId="191" priority="191" stopIfTrue="1">
      <formula>NOT(H117="退園")</formula>
    </cfRule>
  </conditionalFormatting>
  <conditionalFormatting sqref="I118">
    <cfRule type="expression" dxfId="190" priority="190" stopIfTrue="1">
      <formula>NOT(H118="退園")</formula>
    </cfRule>
  </conditionalFormatting>
  <conditionalFormatting sqref="I119">
    <cfRule type="expression" dxfId="189" priority="189" stopIfTrue="1">
      <formula>NOT(H119="退園")</formula>
    </cfRule>
  </conditionalFormatting>
  <conditionalFormatting sqref="I120">
    <cfRule type="expression" dxfId="188" priority="188" stopIfTrue="1">
      <formula>NOT(H120="退園")</formula>
    </cfRule>
  </conditionalFormatting>
  <conditionalFormatting sqref="I121">
    <cfRule type="expression" dxfId="187" priority="187" stopIfTrue="1">
      <formula>NOT(H121="退園")</formula>
    </cfRule>
  </conditionalFormatting>
  <conditionalFormatting sqref="I122">
    <cfRule type="expression" dxfId="186" priority="186" stopIfTrue="1">
      <formula>NOT(H122="退園")</formula>
    </cfRule>
  </conditionalFormatting>
  <conditionalFormatting sqref="I123">
    <cfRule type="expression" dxfId="185" priority="185" stopIfTrue="1">
      <formula>NOT(H123="退園")</formula>
    </cfRule>
  </conditionalFormatting>
  <conditionalFormatting sqref="I124">
    <cfRule type="expression" dxfId="184" priority="184" stopIfTrue="1">
      <formula>NOT(H124="退園")</formula>
    </cfRule>
  </conditionalFormatting>
  <conditionalFormatting sqref="I125">
    <cfRule type="expression" dxfId="183" priority="183" stopIfTrue="1">
      <formula>NOT(H125="退園")</formula>
    </cfRule>
  </conditionalFormatting>
  <conditionalFormatting sqref="I126">
    <cfRule type="expression" dxfId="182" priority="182" stopIfTrue="1">
      <formula>NOT(H126="退園")</formula>
    </cfRule>
  </conditionalFormatting>
  <conditionalFormatting sqref="I127">
    <cfRule type="expression" dxfId="181" priority="181" stopIfTrue="1">
      <formula>NOT(H127="退園")</formula>
    </cfRule>
  </conditionalFormatting>
  <conditionalFormatting sqref="I128">
    <cfRule type="expression" dxfId="180" priority="180" stopIfTrue="1">
      <formula>NOT(H128="退園")</formula>
    </cfRule>
  </conditionalFormatting>
  <conditionalFormatting sqref="I129">
    <cfRule type="expression" dxfId="179" priority="179" stopIfTrue="1">
      <formula>NOT(H129="退園")</formula>
    </cfRule>
  </conditionalFormatting>
  <conditionalFormatting sqref="I130">
    <cfRule type="expression" dxfId="178" priority="178" stopIfTrue="1">
      <formula>NOT(H130="退園")</formula>
    </cfRule>
  </conditionalFormatting>
  <conditionalFormatting sqref="I131">
    <cfRule type="expression" dxfId="177" priority="177" stopIfTrue="1">
      <formula>NOT(H131="退園")</formula>
    </cfRule>
  </conditionalFormatting>
  <conditionalFormatting sqref="I132">
    <cfRule type="expression" dxfId="176" priority="176" stopIfTrue="1">
      <formula>NOT(H132="退園")</formula>
    </cfRule>
  </conditionalFormatting>
  <conditionalFormatting sqref="I133">
    <cfRule type="expression" dxfId="175" priority="175" stopIfTrue="1">
      <formula>NOT(H133="退園")</formula>
    </cfRule>
  </conditionalFormatting>
  <conditionalFormatting sqref="I134">
    <cfRule type="expression" dxfId="174" priority="174" stopIfTrue="1">
      <formula>NOT(H134="退園")</formula>
    </cfRule>
  </conditionalFormatting>
  <conditionalFormatting sqref="I135">
    <cfRule type="expression" dxfId="173" priority="173" stopIfTrue="1">
      <formula>NOT(H135="退園")</formula>
    </cfRule>
  </conditionalFormatting>
  <conditionalFormatting sqref="I136">
    <cfRule type="expression" dxfId="172" priority="172" stopIfTrue="1">
      <formula>NOT(H136="退園")</formula>
    </cfRule>
  </conditionalFormatting>
  <conditionalFormatting sqref="I137">
    <cfRule type="expression" dxfId="171" priority="171" stopIfTrue="1">
      <formula>NOT(H137="退園")</formula>
    </cfRule>
  </conditionalFormatting>
  <conditionalFormatting sqref="I138">
    <cfRule type="expression" dxfId="170" priority="170" stopIfTrue="1">
      <formula>NOT(H138="退園")</formula>
    </cfRule>
  </conditionalFormatting>
  <conditionalFormatting sqref="I139">
    <cfRule type="expression" dxfId="169" priority="169" stopIfTrue="1">
      <formula>NOT(H139="退園")</formula>
    </cfRule>
  </conditionalFormatting>
  <conditionalFormatting sqref="I140">
    <cfRule type="expression" dxfId="168" priority="168" stopIfTrue="1">
      <formula>NOT(H140="退園")</formula>
    </cfRule>
  </conditionalFormatting>
  <conditionalFormatting sqref="I141">
    <cfRule type="expression" dxfId="167" priority="167" stopIfTrue="1">
      <formula>NOT(H141="退園")</formula>
    </cfRule>
  </conditionalFormatting>
  <conditionalFormatting sqref="I142">
    <cfRule type="expression" dxfId="166" priority="166" stopIfTrue="1">
      <formula>NOT(H142="退園")</formula>
    </cfRule>
  </conditionalFormatting>
  <conditionalFormatting sqref="I143">
    <cfRule type="expression" dxfId="165" priority="165" stopIfTrue="1">
      <formula>NOT(H143="退園")</formula>
    </cfRule>
  </conditionalFormatting>
  <conditionalFormatting sqref="I144">
    <cfRule type="expression" dxfId="164" priority="164" stopIfTrue="1">
      <formula>NOT(H144="退園")</formula>
    </cfRule>
  </conditionalFormatting>
  <conditionalFormatting sqref="I145">
    <cfRule type="expression" dxfId="163" priority="163" stopIfTrue="1">
      <formula>NOT(H145="退園")</formula>
    </cfRule>
  </conditionalFormatting>
  <conditionalFormatting sqref="I146">
    <cfRule type="expression" dxfId="162" priority="162" stopIfTrue="1">
      <formula>NOT(H146="退園")</formula>
    </cfRule>
  </conditionalFormatting>
  <conditionalFormatting sqref="I147">
    <cfRule type="expression" dxfId="161" priority="161" stopIfTrue="1">
      <formula>NOT(H147="退園")</formula>
    </cfRule>
  </conditionalFormatting>
  <conditionalFormatting sqref="I148">
    <cfRule type="expression" dxfId="160" priority="160" stopIfTrue="1">
      <formula>NOT(H148="退園")</formula>
    </cfRule>
  </conditionalFormatting>
  <conditionalFormatting sqref="I149">
    <cfRule type="expression" dxfId="159" priority="159" stopIfTrue="1">
      <formula>NOT(H149="退園")</formula>
    </cfRule>
  </conditionalFormatting>
  <conditionalFormatting sqref="I150">
    <cfRule type="expression" dxfId="158" priority="158" stopIfTrue="1">
      <formula>NOT(H150="退園")</formula>
    </cfRule>
  </conditionalFormatting>
  <conditionalFormatting sqref="I151">
    <cfRule type="expression" dxfId="157" priority="157" stopIfTrue="1">
      <formula>NOT(H151="退園")</formula>
    </cfRule>
  </conditionalFormatting>
  <conditionalFormatting sqref="I152">
    <cfRule type="expression" dxfId="156" priority="156" stopIfTrue="1">
      <formula>NOT(H152="退園")</formula>
    </cfRule>
  </conditionalFormatting>
  <conditionalFormatting sqref="I153">
    <cfRule type="expression" dxfId="155" priority="155" stopIfTrue="1">
      <formula>NOT(H153="退園")</formula>
    </cfRule>
  </conditionalFormatting>
  <conditionalFormatting sqref="I154">
    <cfRule type="expression" dxfId="154" priority="154" stopIfTrue="1">
      <formula>NOT(H154="退園")</formula>
    </cfRule>
  </conditionalFormatting>
  <conditionalFormatting sqref="I155">
    <cfRule type="expression" dxfId="153" priority="153" stopIfTrue="1">
      <formula>NOT(H155="退園")</formula>
    </cfRule>
  </conditionalFormatting>
  <conditionalFormatting sqref="I156">
    <cfRule type="expression" dxfId="152" priority="152" stopIfTrue="1">
      <formula>NOT(H156="退園")</formula>
    </cfRule>
  </conditionalFormatting>
  <conditionalFormatting sqref="I157">
    <cfRule type="expression" dxfId="151" priority="151" stopIfTrue="1">
      <formula>NOT(H157="退園")</formula>
    </cfRule>
  </conditionalFormatting>
  <conditionalFormatting sqref="I158">
    <cfRule type="expression" dxfId="150" priority="150" stopIfTrue="1">
      <formula>NOT(H158="退園")</formula>
    </cfRule>
  </conditionalFormatting>
  <conditionalFormatting sqref="I159">
    <cfRule type="expression" dxfId="149" priority="149" stopIfTrue="1">
      <formula>NOT(H159="退園")</formula>
    </cfRule>
  </conditionalFormatting>
  <conditionalFormatting sqref="I160">
    <cfRule type="expression" dxfId="148" priority="148" stopIfTrue="1">
      <formula>NOT(H160="退園")</formula>
    </cfRule>
  </conditionalFormatting>
  <conditionalFormatting sqref="I161">
    <cfRule type="expression" dxfId="147" priority="147" stopIfTrue="1">
      <formula>NOT(H161="退園")</formula>
    </cfRule>
  </conditionalFormatting>
  <conditionalFormatting sqref="I162">
    <cfRule type="expression" dxfId="146" priority="146" stopIfTrue="1">
      <formula>NOT(H162="退園")</formula>
    </cfRule>
  </conditionalFormatting>
  <conditionalFormatting sqref="I163">
    <cfRule type="expression" dxfId="145" priority="145" stopIfTrue="1">
      <formula>NOT(H163="退園")</formula>
    </cfRule>
  </conditionalFormatting>
  <conditionalFormatting sqref="I164">
    <cfRule type="expression" dxfId="144" priority="144" stopIfTrue="1">
      <formula>NOT(H164="退園")</formula>
    </cfRule>
  </conditionalFormatting>
  <conditionalFormatting sqref="I165">
    <cfRule type="expression" dxfId="143" priority="143" stopIfTrue="1">
      <formula>NOT(H165="退園")</formula>
    </cfRule>
  </conditionalFormatting>
  <conditionalFormatting sqref="I166">
    <cfRule type="expression" dxfId="142" priority="142" stopIfTrue="1">
      <formula>NOT(H166="退園")</formula>
    </cfRule>
  </conditionalFormatting>
  <conditionalFormatting sqref="I167">
    <cfRule type="expression" dxfId="141" priority="141" stopIfTrue="1">
      <formula>NOT(H167="退園")</formula>
    </cfRule>
  </conditionalFormatting>
  <conditionalFormatting sqref="I168">
    <cfRule type="expression" dxfId="140" priority="140" stopIfTrue="1">
      <formula>NOT(H168="退園")</formula>
    </cfRule>
  </conditionalFormatting>
  <conditionalFormatting sqref="I169">
    <cfRule type="expression" dxfId="139" priority="139" stopIfTrue="1">
      <formula>NOT(H169="退園")</formula>
    </cfRule>
  </conditionalFormatting>
  <conditionalFormatting sqref="I170">
    <cfRule type="expression" dxfId="138" priority="138" stopIfTrue="1">
      <formula>NOT(H170="退園")</formula>
    </cfRule>
  </conditionalFormatting>
  <conditionalFormatting sqref="I171">
    <cfRule type="expression" dxfId="137" priority="137" stopIfTrue="1">
      <formula>NOT(H171="退園")</formula>
    </cfRule>
  </conditionalFormatting>
  <conditionalFormatting sqref="I172">
    <cfRule type="expression" dxfId="136" priority="136" stopIfTrue="1">
      <formula>NOT(H172="退園")</formula>
    </cfRule>
  </conditionalFormatting>
  <conditionalFormatting sqref="I173">
    <cfRule type="expression" dxfId="135" priority="135" stopIfTrue="1">
      <formula>NOT(H173="退園")</formula>
    </cfRule>
  </conditionalFormatting>
  <conditionalFormatting sqref="I174">
    <cfRule type="expression" dxfId="134" priority="134" stopIfTrue="1">
      <formula>NOT(H174="退園")</formula>
    </cfRule>
  </conditionalFormatting>
  <conditionalFormatting sqref="I175">
    <cfRule type="expression" dxfId="133" priority="133" stopIfTrue="1">
      <formula>NOT(H175="退園")</formula>
    </cfRule>
  </conditionalFormatting>
  <conditionalFormatting sqref="I176">
    <cfRule type="expression" dxfId="132" priority="132" stopIfTrue="1">
      <formula>NOT(H176="退園")</formula>
    </cfRule>
  </conditionalFormatting>
  <conditionalFormatting sqref="I177">
    <cfRule type="expression" dxfId="131" priority="131" stopIfTrue="1">
      <formula>NOT(H177="退園")</formula>
    </cfRule>
  </conditionalFormatting>
  <conditionalFormatting sqref="I178">
    <cfRule type="expression" dxfId="130" priority="130" stopIfTrue="1">
      <formula>NOT(H178="退園")</formula>
    </cfRule>
  </conditionalFormatting>
  <conditionalFormatting sqref="I179">
    <cfRule type="expression" dxfId="129" priority="129" stopIfTrue="1">
      <formula>NOT(H179="退園")</formula>
    </cfRule>
  </conditionalFormatting>
  <conditionalFormatting sqref="I180">
    <cfRule type="expression" dxfId="128" priority="128" stopIfTrue="1">
      <formula>NOT(H180="退園")</formula>
    </cfRule>
  </conditionalFormatting>
  <conditionalFormatting sqref="I181">
    <cfRule type="expression" dxfId="127" priority="127" stopIfTrue="1">
      <formula>NOT(H181="退園")</formula>
    </cfRule>
  </conditionalFormatting>
  <conditionalFormatting sqref="I182">
    <cfRule type="expression" dxfId="126" priority="126" stopIfTrue="1">
      <formula>NOT(H182="退園")</formula>
    </cfRule>
  </conditionalFormatting>
  <conditionalFormatting sqref="I183">
    <cfRule type="expression" dxfId="125" priority="125" stopIfTrue="1">
      <formula>NOT(H183="退園")</formula>
    </cfRule>
  </conditionalFormatting>
  <conditionalFormatting sqref="I184">
    <cfRule type="expression" dxfId="124" priority="124" stopIfTrue="1">
      <formula>NOT(H184="退園")</formula>
    </cfRule>
  </conditionalFormatting>
  <conditionalFormatting sqref="I185">
    <cfRule type="expression" dxfId="123" priority="123" stopIfTrue="1">
      <formula>NOT(H185="退園")</formula>
    </cfRule>
  </conditionalFormatting>
  <conditionalFormatting sqref="I186">
    <cfRule type="expression" dxfId="122" priority="122" stopIfTrue="1">
      <formula>NOT(H186="退園")</formula>
    </cfRule>
  </conditionalFormatting>
  <conditionalFormatting sqref="I187">
    <cfRule type="expression" dxfId="121" priority="121" stopIfTrue="1">
      <formula>NOT(H187="退園")</formula>
    </cfRule>
  </conditionalFormatting>
  <conditionalFormatting sqref="I188">
    <cfRule type="expression" dxfId="120" priority="120" stopIfTrue="1">
      <formula>NOT(H188="退園")</formula>
    </cfRule>
  </conditionalFormatting>
  <conditionalFormatting sqref="I189">
    <cfRule type="expression" dxfId="119" priority="119" stopIfTrue="1">
      <formula>NOT(H189="退園")</formula>
    </cfRule>
  </conditionalFormatting>
  <conditionalFormatting sqref="I190">
    <cfRule type="expression" dxfId="118" priority="118" stopIfTrue="1">
      <formula>NOT(H190="退園")</formula>
    </cfRule>
  </conditionalFormatting>
  <conditionalFormatting sqref="I191">
    <cfRule type="expression" dxfId="117" priority="117" stopIfTrue="1">
      <formula>NOT(H191="退園")</formula>
    </cfRule>
  </conditionalFormatting>
  <conditionalFormatting sqref="I192">
    <cfRule type="expression" dxfId="116" priority="116" stopIfTrue="1">
      <formula>NOT(H192="退園")</formula>
    </cfRule>
  </conditionalFormatting>
  <conditionalFormatting sqref="I193">
    <cfRule type="expression" dxfId="115" priority="115" stopIfTrue="1">
      <formula>NOT(H193="退園")</formula>
    </cfRule>
  </conditionalFormatting>
  <conditionalFormatting sqref="I194">
    <cfRule type="expression" dxfId="114" priority="114" stopIfTrue="1">
      <formula>NOT(H194="退園")</formula>
    </cfRule>
  </conditionalFormatting>
  <conditionalFormatting sqref="I195">
    <cfRule type="expression" dxfId="113" priority="113" stopIfTrue="1">
      <formula>NOT(H195="退園")</formula>
    </cfRule>
  </conditionalFormatting>
  <conditionalFormatting sqref="I196">
    <cfRule type="expression" dxfId="112" priority="112" stopIfTrue="1">
      <formula>NOT(H196="退園")</formula>
    </cfRule>
  </conditionalFormatting>
  <conditionalFormatting sqref="I197">
    <cfRule type="expression" dxfId="111" priority="111" stopIfTrue="1">
      <formula>NOT(H197="退園")</formula>
    </cfRule>
  </conditionalFormatting>
  <conditionalFormatting sqref="I198">
    <cfRule type="expression" dxfId="110" priority="110" stopIfTrue="1">
      <formula>NOT(H198="退園")</formula>
    </cfRule>
  </conditionalFormatting>
  <conditionalFormatting sqref="I199">
    <cfRule type="expression" dxfId="109" priority="109" stopIfTrue="1">
      <formula>NOT(H199="退園")</formula>
    </cfRule>
  </conditionalFormatting>
  <conditionalFormatting sqref="I200">
    <cfRule type="expression" dxfId="108" priority="108" stopIfTrue="1">
      <formula>NOT(H200="退園")</formula>
    </cfRule>
  </conditionalFormatting>
  <conditionalFormatting sqref="I201">
    <cfRule type="expression" dxfId="107" priority="107" stopIfTrue="1">
      <formula>NOT(H201="退園")</formula>
    </cfRule>
  </conditionalFormatting>
  <conditionalFormatting sqref="I202">
    <cfRule type="expression" dxfId="106" priority="106" stopIfTrue="1">
      <formula>NOT(H202="退園")</formula>
    </cfRule>
  </conditionalFormatting>
  <conditionalFormatting sqref="I203">
    <cfRule type="expression" dxfId="105" priority="105" stopIfTrue="1">
      <formula>NOT(H203="退園")</formula>
    </cfRule>
  </conditionalFormatting>
  <conditionalFormatting sqref="I204">
    <cfRule type="expression" dxfId="104" priority="104" stopIfTrue="1">
      <formula>NOT(H204="退園")</formula>
    </cfRule>
  </conditionalFormatting>
  <conditionalFormatting sqref="I205">
    <cfRule type="expression" dxfId="103" priority="103" stopIfTrue="1">
      <formula>NOT(H205="退園")</formula>
    </cfRule>
  </conditionalFormatting>
  <conditionalFormatting sqref="I206">
    <cfRule type="expression" dxfId="102" priority="102" stopIfTrue="1">
      <formula>NOT(H206="退園")</formula>
    </cfRule>
  </conditionalFormatting>
  <conditionalFormatting sqref="I207">
    <cfRule type="expression" dxfId="101" priority="101" stopIfTrue="1">
      <formula>NOT(H207="退園")</formula>
    </cfRule>
  </conditionalFormatting>
  <conditionalFormatting sqref="I208">
    <cfRule type="expression" dxfId="100" priority="100" stopIfTrue="1">
      <formula>NOT(H208="退園")</formula>
    </cfRule>
  </conditionalFormatting>
  <conditionalFormatting sqref="I209">
    <cfRule type="expression" dxfId="99" priority="99" stopIfTrue="1">
      <formula>NOT(H209="退園")</formula>
    </cfRule>
  </conditionalFormatting>
  <conditionalFormatting sqref="I210">
    <cfRule type="expression" dxfId="98" priority="98" stopIfTrue="1">
      <formula>NOT(H210="退園")</formula>
    </cfRule>
  </conditionalFormatting>
  <conditionalFormatting sqref="I211">
    <cfRule type="expression" dxfId="97" priority="97" stopIfTrue="1">
      <formula>NOT(H211="退園")</formula>
    </cfRule>
  </conditionalFormatting>
  <conditionalFormatting sqref="I212">
    <cfRule type="expression" dxfId="96" priority="96" stopIfTrue="1">
      <formula>NOT(H212="退園")</formula>
    </cfRule>
  </conditionalFormatting>
  <conditionalFormatting sqref="I213">
    <cfRule type="expression" dxfId="95" priority="95" stopIfTrue="1">
      <formula>NOT(H213="退園")</formula>
    </cfRule>
  </conditionalFormatting>
  <conditionalFormatting sqref="I214">
    <cfRule type="expression" dxfId="94" priority="94" stopIfTrue="1">
      <formula>NOT(H214="退園")</formula>
    </cfRule>
  </conditionalFormatting>
  <conditionalFormatting sqref="I215">
    <cfRule type="expression" dxfId="93" priority="93" stopIfTrue="1">
      <formula>NOT(H215="退園")</formula>
    </cfRule>
  </conditionalFormatting>
  <conditionalFormatting sqref="I216">
    <cfRule type="expression" dxfId="92" priority="92" stopIfTrue="1">
      <formula>NOT(H216="退園")</formula>
    </cfRule>
  </conditionalFormatting>
  <conditionalFormatting sqref="I217">
    <cfRule type="expression" dxfId="91" priority="91" stopIfTrue="1">
      <formula>NOT(H217="退園")</formula>
    </cfRule>
  </conditionalFormatting>
  <conditionalFormatting sqref="I218">
    <cfRule type="expression" dxfId="90" priority="90" stopIfTrue="1">
      <formula>NOT(H218="退園")</formula>
    </cfRule>
  </conditionalFormatting>
  <conditionalFormatting sqref="I219">
    <cfRule type="expression" dxfId="89" priority="89" stopIfTrue="1">
      <formula>NOT(H219="退園")</formula>
    </cfRule>
  </conditionalFormatting>
  <conditionalFormatting sqref="I220">
    <cfRule type="expression" dxfId="88" priority="88" stopIfTrue="1">
      <formula>NOT(H220="退園")</formula>
    </cfRule>
  </conditionalFormatting>
  <conditionalFormatting sqref="I221">
    <cfRule type="expression" dxfId="87" priority="87" stopIfTrue="1">
      <formula>NOT(H221="退園")</formula>
    </cfRule>
  </conditionalFormatting>
  <conditionalFormatting sqref="I222">
    <cfRule type="expression" dxfId="86" priority="86" stopIfTrue="1">
      <formula>NOT(H222="退園")</formula>
    </cfRule>
  </conditionalFormatting>
  <conditionalFormatting sqref="I223">
    <cfRule type="expression" dxfId="85" priority="85" stopIfTrue="1">
      <formula>NOT(H223="退園")</formula>
    </cfRule>
  </conditionalFormatting>
  <conditionalFormatting sqref="I224">
    <cfRule type="expression" dxfId="84" priority="84" stopIfTrue="1">
      <formula>NOT(H224="退園")</formula>
    </cfRule>
  </conditionalFormatting>
  <conditionalFormatting sqref="I225">
    <cfRule type="expression" dxfId="83" priority="83" stopIfTrue="1">
      <formula>NOT(H225="退園")</formula>
    </cfRule>
  </conditionalFormatting>
  <conditionalFormatting sqref="I226">
    <cfRule type="expression" dxfId="82" priority="82" stopIfTrue="1">
      <formula>NOT(H226="退園")</formula>
    </cfRule>
  </conditionalFormatting>
  <conditionalFormatting sqref="I227">
    <cfRule type="expression" dxfId="81" priority="81" stopIfTrue="1">
      <formula>NOT(H227="退園")</formula>
    </cfRule>
  </conditionalFormatting>
  <conditionalFormatting sqref="I228">
    <cfRule type="expression" dxfId="80" priority="80" stopIfTrue="1">
      <formula>NOT(H228="退園")</formula>
    </cfRule>
  </conditionalFormatting>
  <conditionalFormatting sqref="I229">
    <cfRule type="expression" dxfId="79" priority="79" stopIfTrue="1">
      <formula>NOT(H229="退園")</formula>
    </cfRule>
  </conditionalFormatting>
  <conditionalFormatting sqref="I230">
    <cfRule type="expression" dxfId="78" priority="78" stopIfTrue="1">
      <formula>NOT(H230="退園")</formula>
    </cfRule>
  </conditionalFormatting>
  <conditionalFormatting sqref="I231">
    <cfRule type="expression" dxfId="77" priority="77" stopIfTrue="1">
      <formula>NOT(H231="退園")</formula>
    </cfRule>
  </conditionalFormatting>
  <conditionalFormatting sqref="I232">
    <cfRule type="expression" dxfId="76" priority="76" stopIfTrue="1">
      <formula>NOT(H232="退園")</formula>
    </cfRule>
  </conditionalFormatting>
  <conditionalFormatting sqref="I233">
    <cfRule type="expression" dxfId="75" priority="75" stopIfTrue="1">
      <formula>NOT(H233="退園")</formula>
    </cfRule>
  </conditionalFormatting>
  <conditionalFormatting sqref="I234">
    <cfRule type="expression" dxfId="74" priority="74" stopIfTrue="1">
      <formula>NOT(H234="退園")</formula>
    </cfRule>
  </conditionalFormatting>
  <conditionalFormatting sqref="I235">
    <cfRule type="expression" dxfId="73" priority="73" stopIfTrue="1">
      <formula>NOT(H235="退園")</formula>
    </cfRule>
  </conditionalFormatting>
  <conditionalFormatting sqref="I236">
    <cfRule type="expression" dxfId="72" priority="72" stopIfTrue="1">
      <formula>NOT(H236="退園")</formula>
    </cfRule>
  </conditionalFormatting>
  <conditionalFormatting sqref="I237">
    <cfRule type="expression" dxfId="71" priority="71" stopIfTrue="1">
      <formula>NOT(H237="退園")</formula>
    </cfRule>
  </conditionalFormatting>
  <conditionalFormatting sqref="I238">
    <cfRule type="expression" dxfId="70" priority="70" stopIfTrue="1">
      <formula>NOT(H238="退園")</formula>
    </cfRule>
  </conditionalFormatting>
  <conditionalFormatting sqref="I239">
    <cfRule type="expression" dxfId="69" priority="69" stopIfTrue="1">
      <formula>NOT(H239="退園")</formula>
    </cfRule>
  </conditionalFormatting>
  <conditionalFormatting sqref="I240">
    <cfRule type="expression" dxfId="68" priority="68" stopIfTrue="1">
      <formula>NOT(H240="退園")</formula>
    </cfRule>
  </conditionalFormatting>
  <conditionalFormatting sqref="I241">
    <cfRule type="expression" dxfId="67" priority="67" stopIfTrue="1">
      <formula>NOT(H241="退園")</formula>
    </cfRule>
  </conditionalFormatting>
  <conditionalFormatting sqref="I242">
    <cfRule type="expression" dxfId="66" priority="66" stopIfTrue="1">
      <formula>NOT(H242="退園")</formula>
    </cfRule>
  </conditionalFormatting>
  <conditionalFormatting sqref="I243">
    <cfRule type="expression" dxfId="65" priority="65" stopIfTrue="1">
      <formula>NOT(H243="退園")</formula>
    </cfRule>
  </conditionalFormatting>
  <conditionalFormatting sqref="I244">
    <cfRule type="expression" dxfId="64" priority="64" stopIfTrue="1">
      <formula>NOT(H244="退園")</formula>
    </cfRule>
  </conditionalFormatting>
  <conditionalFormatting sqref="I245">
    <cfRule type="expression" dxfId="63" priority="63" stopIfTrue="1">
      <formula>NOT(H245="退園")</formula>
    </cfRule>
  </conditionalFormatting>
  <conditionalFormatting sqref="I246">
    <cfRule type="expression" dxfId="62" priority="62" stopIfTrue="1">
      <formula>NOT(H246="退園")</formula>
    </cfRule>
  </conditionalFormatting>
  <conditionalFormatting sqref="I247">
    <cfRule type="expression" dxfId="61" priority="61" stopIfTrue="1">
      <formula>NOT(H247="退園")</formula>
    </cfRule>
  </conditionalFormatting>
  <conditionalFormatting sqref="I248">
    <cfRule type="expression" dxfId="60" priority="60" stopIfTrue="1">
      <formula>NOT(H248="退園")</formula>
    </cfRule>
  </conditionalFormatting>
  <conditionalFormatting sqref="I249">
    <cfRule type="expression" dxfId="59" priority="59" stopIfTrue="1">
      <formula>NOT(H249="退園")</formula>
    </cfRule>
  </conditionalFormatting>
  <conditionalFormatting sqref="I250">
    <cfRule type="expression" dxfId="58" priority="58" stopIfTrue="1">
      <formula>NOT(H250="退園")</formula>
    </cfRule>
  </conditionalFormatting>
  <conditionalFormatting sqref="I251">
    <cfRule type="expression" dxfId="57" priority="57" stopIfTrue="1">
      <formula>NOT(H251="退園")</formula>
    </cfRule>
  </conditionalFormatting>
  <conditionalFormatting sqref="I252">
    <cfRule type="expression" dxfId="56" priority="56" stopIfTrue="1">
      <formula>NOT(H252="退園")</formula>
    </cfRule>
  </conditionalFormatting>
  <conditionalFormatting sqref="I253">
    <cfRule type="expression" dxfId="55" priority="55" stopIfTrue="1">
      <formula>NOT(H253="退園")</formula>
    </cfRule>
  </conditionalFormatting>
  <conditionalFormatting sqref="I254">
    <cfRule type="expression" dxfId="54" priority="54" stopIfTrue="1">
      <formula>NOT(H254="退園")</formula>
    </cfRule>
  </conditionalFormatting>
  <conditionalFormatting sqref="I255">
    <cfRule type="expression" dxfId="53" priority="53" stopIfTrue="1">
      <formula>NOT(H255="退園")</formula>
    </cfRule>
  </conditionalFormatting>
  <conditionalFormatting sqref="I256">
    <cfRule type="expression" dxfId="52" priority="52" stopIfTrue="1">
      <formula>NOT(H256="退園")</formula>
    </cfRule>
  </conditionalFormatting>
  <conditionalFormatting sqref="I257">
    <cfRule type="expression" dxfId="51" priority="51" stopIfTrue="1">
      <formula>NOT(H257="退園")</formula>
    </cfRule>
  </conditionalFormatting>
  <conditionalFormatting sqref="I258">
    <cfRule type="expression" dxfId="50" priority="50" stopIfTrue="1">
      <formula>NOT(H258="退園")</formula>
    </cfRule>
  </conditionalFormatting>
  <conditionalFormatting sqref="I259">
    <cfRule type="expression" dxfId="49" priority="49" stopIfTrue="1">
      <formula>NOT(H259="退園")</formula>
    </cfRule>
  </conditionalFormatting>
  <conditionalFormatting sqref="I260">
    <cfRule type="expression" dxfId="48" priority="48" stopIfTrue="1">
      <formula>NOT(H260="退園")</formula>
    </cfRule>
  </conditionalFormatting>
  <conditionalFormatting sqref="I261">
    <cfRule type="expression" dxfId="47" priority="47" stopIfTrue="1">
      <formula>NOT(H261="退園")</formula>
    </cfRule>
  </conditionalFormatting>
  <conditionalFormatting sqref="I262">
    <cfRule type="expression" dxfId="46" priority="46" stopIfTrue="1">
      <formula>NOT(H262="退園")</formula>
    </cfRule>
  </conditionalFormatting>
  <conditionalFormatting sqref="I263">
    <cfRule type="expression" dxfId="45" priority="45" stopIfTrue="1">
      <formula>NOT(H263="退園")</formula>
    </cfRule>
  </conditionalFormatting>
  <conditionalFormatting sqref="I264">
    <cfRule type="expression" dxfId="44" priority="44" stopIfTrue="1">
      <formula>NOT(H264="退園")</formula>
    </cfRule>
  </conditionalFormatting>
  <conditionalFormatting sqref="I265">
    <cfRule type="expression" dxfId="43" priority="43" stopIfTrue="1">
      <formula>NOT(H265="退園")</formula>
    </cfRule>
  </conditionalFormatting>
  <conditionalFormatting sqref="I266">
    <cfRule type="expression" dxfId="42" priority="42" stopIfTrue="1">
      <formula>NOT(H266="退園")</formula>
    </cfRule>
  </conditionalFormatting>
  <conditionalFormatting sqref="I267">
    <cfRule type="expression" dxfId="41" priority="41" stopIfTrue="1">
      <formula>NOT(H267="退園")</formula>
    </cfRule>
  </conditionalFormatting>
  <conditionalFormatting sqref="I268">
    <cfRule type="expression" dxfId="40" priority="40" stopIfTrue="1">
      <formula>NOT(H268="退園")</formula>
    </cfRule>
  </conditionalFormatting>
  <conditionalFormatting sqref="I269">
    <cfRule type="expression" dxfId="39" priority="39" stopIfTrue="1">
      <formula>NOT(H269="退園")</formula>
    </cfRule>
  </conditionalFormatting>
  <conditionalFormatting sqref="I270">
    <cfRule type="expression" dxfId="38" priority="38" stopIfTrue="1">
      <formula>NOT(H270="退園")</formula>
    </cfRule>
  </conditionalFormatting>
  <conditionalFormatting sqref="I271">
    <cfRule type="expression" dxfId="37" priority="37" stopIfTrue="1">
      <formula>NOT(H271="退園")</formula>
    </cfRule>
  </conditionalFormatting>
  <conditionalFormatting sqref="I272">
    <cfRule type="expression" dxfId="36" priority="36" stopIfTrue="1">
      <formula>NOT(H272="退園")</formula>
    </cfRule>
  </conditionalFormatting>
  <conditionalFormatting sqref="I273">
    <cfRule type="expression" dxfId="35" priority="35" stopIfTrue="1">
      <formula>NOT(H273="退園")</formula>
    </cfRule>
  </conditionalFormatting>
  <conditionalFormatting sqref="I274">
    <cfRule type="expression" dxfId="34" priority="34" stopIfTrue="1">
      <formula>NOT(H274="退園")</formula>
    </cfRule>
  </conditionalFormatting>
  <conditionalFormatting sqref="I275">
    <cfRule type="expression" dxfId="33" priority="33" stopIfTrue="1">
      <formula>NOT(H275="退園")</formula>
    </cfRule>
  </conditionalFormatting>
  <conditionalFormatting sqref="I276">
    <cfRule type="expression" dxfId="32" priority="32" stopIfTrue="1">
      <formula>NOT(H276="退園")</formula>
    </cfRule>
  </conditionalFormatting>
  <conditionalFormatting sqref="I277">
    <cfRule type="expression" dxfId="31" priority="31" stopIfTrue="1">
      <formula>NOT(H277="退園")</formula>
    </cfRule>
  </conditionalFormatting>
  <conditionalFormatting sqref="I278">
    <cfRule type="expression" dxfId="30" priority="30" stopIfTrue="1">
      <formula>NOT(H278="退園")</formula>
    </cfRule>
  </conditionalFormatting>
  <conditionalFormatting sqref="I279">
    <cfRule type="expression" dxfId="29" priority="29" stopIfTrue="1">
      <formula>NOT(H279="退園")</formula>
    </cfRule>
  </conditionalFormatting>
  <conditionalFormatting sqref="I280">
    <cfRule type="expression" dxfId="28" priority="28" stopIfTrue="1">
      <formula>NOT(H280="退園")</formula>
    </cfRule>
  </conditionalFormatting>
  <conditionalFormatting sqref="I281">
    <cfRule type="expression" dxfId="27" priority="27" stopIfTrue="1">
      <formula>NOT(H281="退園")</formula>
    </cfRule>
  </conditionalFormatting>
  <conditionalFormatting sqref="I282">
    <cfRule type="expression" dxfId="26" priority="26" stopIfTrue="1">
      <formula>NOT(H282="退園")</formula>
    </cfRule>
  </conditionalFormatting>
  <conditionalFormatting sqref="I283">
    <cfRule type="expression" dxfId="25" priority="25" stopIfTrue="1">
      <formula>NOT(H283="退園")</formula>
    </cfRule>
  </conditionalFormatting>
  <conditionalFormatting sqref="I284">
    <cfRule type="expression" dxfId="24" priority="24" stopIfTrue="1">
      <formula>NOT(H284="退園")</formula>
    </cfRule>
  </conditionalFormatting>
  <conditionalFormatting sqref="I285">
    <cfRule type="expression" dxfId="23" priority="23" stopIfTrue="1">
      <formula>NOT(H285="退園")</formula>
    </cfRule>
  </conditionalFormatting>
  <conditionalFormatting sqref="I286">
    <cfRule type="expression" dxfId="22" priority="22" stopIfTrue="1">
      <formula>NOT(H286="退園")</formula>
    </cfRule>
  </conditionalFormatting>
  <conditionalFormatting sqref="I287">
    <cfRule type="expression" dxfId="21" priority="21" stopIfTrue="1">
      <formula>NOT(H287="退園")</formula>
    </cfRule>
  </conditionalFormatting>
  <conditionalFormatting sqref="I288">
    <cfRule type="expression" dxfId="20" priority="20" stopIfTrue="1">
      <formula>NOT(H288="退園")</formula>
    </cfRule>
  </conditionalFormatting>
  <conditionalFormatting sqref="I289">
    <cfRule type="expression" dxfId="19" priority="19" stopIfTrue="1">
      <formula>NOT(H289="退園")</formula>
    </cfRule>
  </conditionalFormatting>
  <conditionalFormatting sqref="I290">
    <cfRule type="expression" dxfId="18" priority="18" stopIfTrue="1">
      <formula>NOT(H290="退園")</formula>
    </cfRule>
  </conditionalFormatting>
  <conditionalFormatting sqref="I291">
    <cfRule type="expression" dxfId="17" priority="17" stopIfTrue="1">
      <formula>NOT(H291="退園")</formula>
    </cfRule>
  </conditionalFormatting>
  <conditionalFormatting sqref="I292">
    <cfRule type="expression" dxfId="16" priority="16" stopIfTrue="1">
      <formula>NOT(H292="退園")</formula>
    </cfRule>
  </conditionalFormatting>
  <conditionalFormatting sqref="I293">
    <cfRule type="expression" dxfId="15" priority="15" stopIfTrue="1">
      <formula>NOT(H293="退園")</formula>
    </cfRule>
  </conditionalFormatting>
  <conditionalFormatting sqref="I294">
    <cfRule type="expression" dxfId="14" priority="14" stopIfTrue="1">
      <formula>NOT(H294="退園")</formula>
    </cfRule>
  </conditionalFormatting>
  <conditionalFormatting sqref="I295">
    <cfRule type="expression" dxfId="13" priority="13" stopIfTrue="1">
      <formula>NOT(H295="退園")</formula>
    </cfRule>
  </conditionalFormatting>
  <conditionalFormatting sqref="I296">
    <cfRule type="expression" dxfId="12" priority="12" stopIfTrue="1">
      <formula>NOT(H296="退園")</formula>
    </cfRule>
  </conditionalFormatting>
  <conditionalFormatting sqref="I297">
    <cfRule type="expression" dxfId="11" priority="11" stopIfTrue="1">
      <formula>NOT(H297="退園")</formula>
    </cfRule>
  </conditionalFormatting>
  <conditionalFormatting sqref="I298">
    <cfRule type="expression" dxfId="10" priority="10" stopIfTrue="1">
      <formula>NOT(H298="退園")</formula>
    </cfRule>
  </conditionalFormatting>
  <conditionalFormatting sqref="I299">
    <cfRule type="expression" dxfId="9" priority="9" stopIfTrue="1">
      <formula>NOT(H299="退園")</formula>
    </cfRule>
  </conditionalFormatting>
  <conditionalFormatting sqref="I300">
    <cfRule type="expression" dxfId="8" priority="8" stopIfTrue="1">
      <formula>NOT(H300="退園")</formula>
    </cfRule>
  </conditionalFormatting>
  <conditionalFormatting sqref="I301">
    <cfRule type="expression" dxfId="7" priority="7" stopIfTrue="1">
      <formula>NOT(H301="退園")</formula>
    </cfRule>
  </conditionalFormatting>
  <conditionalFormatting sqref="I302">
    <cfRule type="expression" dxfId="6" priority="6" stopIfTrue="1">
      <formula>NOT(H302="退園")</formula>
    </cfRule>
  </conditionalFormatting>
  <conditionalFormatting sqref="I303">
    <cfRule type="expression" dxfId="5" priority="5" stopIfTrue="1">
      <formula>NOT(H303="退園")</formula>
    </cfRule>
  </conditionalFormatting>
  <conditionalFormatting sqref="I304">
    <cfRule type="expression" dxfId="4" priority="4" stopIfTrue="1">
      <formula>NOT(H304="退園")</formula>
    </cfRule>
  </conditionalFormatting>
  <conditionalFormatting sqref="I305">
    <cfRule type="expression" dxfId="3" priority="3" stopIfTrue="1">
      <formula>NOT(H305="退園")</formula>
    </cfRule>
  </conditionalFormatting>
  <conditionalFormatting sqref="I306">
    <cfRule type="expression" dxfId="2" priority="2" stopIfTrue="1">
      <formula>NOT(H306="退園")</formula>
    </cfRule>
  </conditionalFormatting>
  <conditionalFormatting sqref="I307">
    <cfRule type="expression" dxfId="1" priority="1" stopIfTrue="1">
      <formula>NOT(H307="退園")</formula>
    </cfRule>
  </conditionalFormatting>
  <dataValidations count="2">
    <dataValidation type="list" errorStyle="information" showInputMessage="1" showErrorMessage="1" sqref="H8:H307">
      <formula1>"　,在園,退園,在園のまま市内へ転入,在園のまま市外へ転出,休園,復園,入園キャンセル,その他1（支給対象）,その他２（支給対象外）"</formula1>
    </dataValidation>
    <dataValidation type="date" errorStyle="information" operator="greaterThanOrEqual" allowBlank="1" showInputMessage="1" showErrorMessage="1" errorTitle="【日付形式で入力】" error="日付形式で入力してください。_x000a_例_x000a_令和２年９月１日_x000a_2020/9/1" sqref="F8:G307 D8:D307">
      <formula1>1</formula1>
    </dataValidation>
  </dataValidations>
  <pageMargins left="0.23622047244094491" right="0.23622047244094491" top="0.55118110236220474" bottom="0.35433070866141736" header="0.31496062992125984" footer="0.31496062992125984"/>
  <pageSetup paperSize="9" scale="41" fitToWidth="0" fitToHeight="0" orientation="landscape" r:id="rId1"/>
  <rowBreaks count="2" manualBreakCount="2">
    <brk id="273" min="1" max="16" man="1"/>
    <brk id="313" min="1"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20"/>
  <sheetViews>
    <sheetView showGridLines="0" tabSelected="1" view="pageBreakPreview" zoomScale="70" zoomScaleNormal="100" zoomScaleSheetLayoutView="70" workbookViewId="0">
      <pane xSplit="3" ySplit="7" topLeftCell="F8" activePane="bottomRight" state="frozen"/>
      <selection pane="topRight" activeCell="D1" sqref="D1"/>
      <selection pane="bottomLeft" activeCell="A8" sqref="A8"/>
      <selection pane="bottomRight" activeCell="Z3" sqref="Z3"/>
    </sheetView>
  </sheetViews>
  <sheetFormatPr defaultRowHeight="17.25"/>
  <cols>
    <col min="1" max="1" width="0.875" style="50" customWidth="1"/>
    <col min="2" max="2" width="6.625" style="50" customWidth="1"/>
    <col min="3" max="3" width="40.625" style="240" customWidth="1"/>
    <col min="4" max="4" width="25.625" style="240" customWidth="1"/>
    <col min="5" max="5" width="32.5" style="240" customWidth="1"/>
    <col min="6" max="6" width="23.375" style="240" customWidth="1"/>
    <col min="7" max="8" width="20.875" style="240" customWidth="1"/>
    <col min="9" max="9" width="8.375" style="240" customWidth="1"/>
    <col min="10" max="10" width="7" style="240" customWidth="1"/>
    <col min="11" max="11" width="14.5" style="240" customWidth="1"/>
    <col min="12" max="12" width="12.625" style="240" customWidth="1"/>
    <col min="13" max="13" width="19.5" style="240" customWidth="1"/>
    <col min="14" max="14" width="10.375" style="240" customWidth="1"/>
    <col min="15" max="15" width="11.25" style="240" customWidth="1"/>
    <col min="16" max="23" width="10.25" style="240" customWidth="1"/>
    <col min="24" max="24" width="8.25" style="50" customWidth="1"/>
    <col min="25" max="25" width="8.375" style="95" bestFit="1" customWidth="1"/>
    <col min="26" max="26" width="11.125" style="50" customWidth="1"/>
    <col min="27" max="27" width="12" style="50" customWidth="1"/>
    <col min="28" max="28" width="17.5" style="50" customWidth="1"/>
    <col min="29" max="29" width="30.625" style="50" bestFit="1" customWidth="1"/>
    <col min="30" max="30" width="8.375" style="50" bestFit="1" customWidth="1"/>
    <col min="31" max="31" width="56.25" style="50" bestFit="1" customWidth="1"/>
    <col min="32" max="32" width="8.375" style="50" bestFit="1" customWidth="1"/>
    <col min="33" max="33" width="56.25" style="50" bestFit="1" customWidth="1"/>
    <col min="34" max="34" width="31.875" style="50" bestFit="1" customWidth="1"/>
    <col min="35" max="35" width="29.375" style="50" bestFit="1" customWidth="1"/>
    <col min="36" max="36" width="41.25" style="50" bestFit="1" customWidth="1"/>
    <col min="37" max="37" width="38.125" style="50" customWidth="1"/>
    <col min="38" max="38" width="30.625" style="50" bestFit="1" customWidth="1"/>
    <col min="39" max="39" width="12.375" style="50" bestFit="1" customWidth="1"/>
    <col min="40" max="41" width="9" style="164"/>
    <col min="42" max="16384" width="9" style="50"/>
  </cols>
  <sheetData>
    <row r="1" spans="2:41" ht="36.75" customHeight="1">
      <c r="B1" s="111" t="s">
        <v>151</v>
      </c>
      <c r="C1" s="111"/>
      <c r="D1" s="112"/>
      <c r="E1" s="112"/>
      <c r="F1" s="112"/>
      <c r="G1" s="112"/>
      <c r="H1" s="112"/>
      <c r="I1" s="112"/>
      <c r="J1" s="112"/>
      <c r="K1" s="112"/>
      <c r="L1" s="112"/>
      <c r="M1" s="112"/>
      <c r="N1" s="112"/>
      <c r="O1" s="50"/>
      <c r="P1" s="113" t="s">
        <v>7</v>
      </c>
      <c r="Q1" s="417" t="str">
        <f>請求書!$W$32</f>
        <v>～</v>
      </c>
      <c r="R1" s="417"/>
      <c r="S1" s="417"/>
      <c r="T1" s="423"/>
      <c r="U1" s="423"/>
      <c r="V1" s="50"/>
      <c r="W1" s="50"/>
      <c r="Z1" s="49">
        <v>45383</v>
      </c>
    </row>
    <row r="2" spans="2:41" ht="4.5" customHeight="1" thickBot="1">
      <c r="C2" s="50"/>
      <c r="D2" s="50"/>
      <c r="E2" s="50"/>
      <c r="F2" s="50"/>
      <c r="G2" s="50"/>
      <c r="H2" s="50"/>
      <c r="I2" s="50"/>
      <c r="J2" s="50"/>
      <c r="K2" s="50"/>
      <c r="L2" s="50"/>
      <c r="M2" s="50"/>
      <c r="N2" s="50"/>
      <c r="O2" s="50"/>
      <c r="P2" s="50"/>
      <c r="Q2" s="50"/>
      <c r="R2" s="50"/>
      <c r="S2" s="50"/>
      <c r="T2" s="50"/>
      <c r="U2" s="50"/>
      <c r="V2" s="50"/>
      <c r="W2" s="50"/>
    </row>
    <row r="3" spans="2:41" ht="21.75" customHeight="1">
      <c r="B3" s="395" t="s">
        <v>2</v>
      </c>
      <c r="C3" s="409" t="s">
        <v>0</v>
      </c>
      <c r="D3" s="410"/>
      <c r="E3" s="410"/>
      <c r="F3" s="410"/>
      <c r="G3" s="410"/>
      <c r="H3" s="411"/>
      <c r="I3" s="418" t="s">
        <v>15</v>
      </c>
      <c r="J3" s="418"/>
      <c r="K3" s="418"/>
      <c r="L3" s="414" t="s">
        <v>4</v>
      </c>
      <c r="M3" s="410"/>
      <c r="N3" s="410"/>
      <c r="O3" s="410"/>
      <c r="P3" s="398" t="s">
        <v>5</v>
      </c>
      <c r="Q3" s="399"/>
      <c r="R3" s="400"/>
      <c r="S3" s="419" t="s">
        <v>159</v>
      </c>
      <c r="T3" s="398" t="s">
        <v>160</v>
      </c>
      <c r="U3" s="424" t="s">
        <v>161</v>
      </c>
      <c r="V3" s="400" t="s">
        <v>162</v>
      </c>
      <c r="W3" s="400" t="s">
        <v>163</v>
      </c>
      <c r="X3" s="96"/>
      <c r="Y3" s="97"/>
      <c r="Z3" s="49">
        <v>45747</v>
      </c>
    </row>
    <row r="4" spans="2:41" ht="46.5" customHeight="1">
      <c r="B4" s="396"/>
      <c r="C4" s="403" t="s">
        <v>1</v>
      </c>
      <c r="D4" s="405" t="s">
        <v>3</v>
      </c>
      <c r="E4" s="405" t="s">
        <v>33</v>
      </c>
      <c r="F4" s="405" t="s">
        <v>30</v>
      </c>
      <c r="G4" s="405" t="s">
        <v>35</v>
      </c>
      <c r="H4" s="412" t="s">
        <v>8</v>
      </c>
      <c r="I4" s="426" t="s">
        <v>140</v>
      </c>
      <c r="J4" s="427"/>
      <c r="K4" s="401" t="s">
        <v>155</v>
      </c>
      <c r="L4" s="407" t="s">
        <v>4</v>
      </c>
      <c r="M4" s="401" t="s">
        <v>102</v>
      </c>
      <c r="N4" s="401" t="s">
        <v>152</v>
      </c>
      <c r="O4" s="405" t="s">
        <v>153</v>
      </c>
      <c r="P4" s="407" t="s">
        <v>156</v>
      </c>
      <c r="Q4" s="401" t="s">
        <v>157</v>
      </c>
      <c r="R4" s="408" t="s">
        <v>158</v>
      </c>
      <c r="S4" s="420"/>
      <c r="T4" s="421"/>
      <c r="U4" s="425"/>
      <c r="V4" s="415"/>
      <c r="W4" s="415"/>
      <c r="X4" s="96"/>
      <c r="AH4" s="107">
        <f>COUNTIF($L$8:$L$407,"休園")+COUNTIF($L$8:$L$407,"復園")</f>
        <v>0</v>
      </c>
      <c r="AI4" s="107">
        <f>COUNTIF($L$8:$L$407,"復園")</f>
        <v>0</v>
      </c>
      <c r="AJ4" s="107"/>
      <c r="AK4" s="107">
        <f>COUNTIF($L$8:$L$407,"その他1（支給対象）")</f>
        <v>0</v>
      </c>
      <c r="AL4" s="107">
        <f>COUNTIF($L$8:$L$407,"その他２（支給対象外）")</f>
        <v>0</v>
      </c>
    </row>
    <row r="5" spans="2:41" ht="56.25" customHeight="1" thickBot="1">
      <c r="B5" s="397"/>
      <c r="C5" s="404"/>
      <c r="D5" s="406"/>
      <c r="E5" s="406"/>
      <c r="F5" s="406"/>
      <c r="G5" s="406"/>
      <c r="H5" s="413"/>
      <c r="I5" s="163" t="s">
        <v>126</v>
      </c>
      <c r="J5" s="163" t="s">
        <v>127</v>
      </c>
      <c r="K5" s="402"/>
      <c r="L5" s="407"/>
      <c r="M5" s="401"/>
      <c r="N5" s="401"/>
      <c r="O5" s="405"/>
      <c r="P5" s="407"/>
      <c r="Q5" s="401"/>
      <c r="R5" s="408"/>
      <c r="S5" s="420"/>
      <c r="T5" s="422"/>
      <c r="U5" s="425"/>
      <c r="V5" s="416"/>
      <c r="W5" s="416"/>
      <c r="X5" s="98"/>
      <c r="Y5" s="99"/>
      <c r="Z5" s="100" t="s">
        <v>109</v>
      </c>
      <c r="AA5" s="101"/>
      <c r="AB5" s="101"/>
      <c r="AC5" s="101"/>
      <c r="AD5" s="101"/>
      <c r="AE5" s="101"/>
      <c r="AF5" s="101"/>
      <c r="AH5" s="108" t="str">
        <f>IF($AH$4&gt;0,"☆入力箇所☆","")</f>
        <v/>
      </c>
      <c r="AI5" s="108" t="str">
        <f>IF($AI$4&gt;0,"○入力箇所○","")</f>
        <v/>
      </c>
      <c r="AJ5" s="108" t="str">
        <f>IF($AI$4&gt;0,"復園を選択した場合の在園月数","")</f>
        <v/>
      </c>
      <c r="AK5" s="114" t="str">
        <f>IF($AK$4&gt;0,"■入力箇所■","")</f>
        <v/>
      </c>
      <c r="AL5" s="114" t="str">
        <f>IF($AL$4&gt;0,"▲入力箇所▲","")</f>
        <v/>
      </c>
    </row>
    <row r="6" spans="2:41" s="100" customFormat="1" ht="18" customHeight="1">
      <c r="B6" s="115" t="s">
        <v>22</v>
      </c>
      <c r="C6" s="162" t="s">
        <v>23</v>
      </c>
      <c r="D6" s="116" t="s">
        <v>24</v>
      </c>
      <c r="E6" s="116" t="s">
        <v>25</v>
      </c>
      <c r="F6" s="117" t="s">
        <v>26</v>
      </c>
      <c r="G6" s="117" t="s">
        <v>27</v>
      </c>
      <c r="H6" s="118" t="s">
        <v>28</v>
      </c>
      <c r="I6" s="390" t="s">
        <v>29</v>
      </c>
      <c r="J6" s="391"/>
      <c r="K6" s="119" t="s">
        <v>131</v>
      </c>
      <c r="L6" s="120" t="s">
        <v>112</v>
      </c>
      <c r="M6" s="119" t="s">
        <v>132</v>
      </c>
      <c r="N6" s="116" t="s">
        <v>133</v>
      </c>
      <c r="O6" s="117" t="s">
        <v>119</v>
      </c>
      <c r="P6" s="121" t="s">
        <v>37</v>
      </c>
      <c r="Q6" s="116" t="s">
        <v>38</v>
      </c>
      <c r="R6" s="122" t="s">
        <v>121</v>
      </c>
      <c r="S6" s="123" t="s">
        <v>134</v>
      </c>
      <c r="T6" s="120" t="s">
        <v>135</v>
      </c>
      <c r="U6" s="119" t="s">
        <v>136</v>
      </c>
      <c r="V6" s="118" t="s">
        <v>128</v>
      </c>
      <c r="W6" s="118" t="s">
        <v>101</v>
      </c>
      <c r="X6" s="102"/>
      <c r="Y6" s="394" t="s">
        <v>103</v>
      </c>
      <c r="Z6" s="394" t="s">
        <v>100</v>
      </c>
      <c r="AA6" s="428" t="s">
        <v>103</v>
      </c>
      <c r="AB6" s="428"/>
      <c r="AC6" s="394" t="s">
        <v>104</v>
      </c>
      <c r="AD6" s="394" t="s">
        <v>138</v>
      </c>
      <c r="AE6" s="429" t="s">
        <v>106</v>
      </c>
      <c r="AF6" s="394" t="s">
        <v>111</v>
      </c>
      <c r="AG6" s="431" t="s">
        <v>107</v>
      </c>
      <c r="AH6" s="435" t="s">
        <v>139</v>
      </c>
      <c r="AI6" s="437" t="s">
        <v>95</v>
      </c>
      <c r="AJ6" s="439" t="s">
        <v>97</v>
      </c>
      <c r="AK6" s="441" t="s">
        <v>129</v>
      </c>
      <c r="AL6" s="443" t="s">
        <v>130</v>
      </c>
      <c r="AM6" s="434" t="s">
        <v>99</v>
      </c>
      <c r="AN6" s="433" t="s">
        <v>147</v>
      </c>
      <c r="AO6" s="432" t="s">
        <v>146</v>
      </c>
    </row>
    <row r="7" spans="2:41" s="100" customFormat="1" ht="18" customHeight="1" thickBot="1">
      <c r="B7" s="124" t="s">
        <v>13</v>
      </c>
      <c r="C7" s="125" t="s">
        <v>16</v>
      </c>
      <c r="D7" s="126" t="s">
        <v>17</v>
      </c>
      <c r="E7" s="127" t="s">
        <v>17</v>
      </c>
      <c r="F7" s="128" t="s">
        <v>17</v>
      </c>
      <c r="G7" s="128" t="s">
        <v>36</v>
      </c>
      <c r="H7" s="129" t="s">
        <v>36</v>
      </c>
      <c r="I7" s="392" t="s">
        <v>12</v>
      </c>
      <c r="J7" s="393"/>
      <c r="K7" s="130" t="s">
        <v>17</v>
      </c>
      <c r="L7" s="131" t="s">
        <v>16</v>
      </c>
      <c r="M7" s="126" t="s">
        <v>18</v>
      </c>
      <c r="N7" s="127" t="s">
        <v>19</v>
      </c>
      <c r="O7" s="132" t="s">
        <v>20</v>
      </c>
      <c r="P7" s="133" t="s">
        <v>20</v>
      </c>
      <c r="Q7" s="134" t="s">
        <v>21</v>
      </c>
      <c r="R7" s="135" t="s">
        <v>21</v>
      </c>
      <c r="S7" s="136" t="s">
        <v>17</v>
      </c>
      <c r="T7" s="133" t="s">
        <v>21</v>
      </c>
      <c r="U7" s="134" t="s">
        <v>21</v>
      </c>
      <c r="V7" s="135" t="s">
        <v>21</v>
      </c>
      <c r="W7" s="135" t="s">
        <v>21</v>
      </c>
      <c r="X7" s="103"/>
      <c r="Y7" s="394"/>
      <c r="Z7" s="394"/>
      <c r="AA7" s="428"/>
      <c r="AB7" s="428"/>
      <c r="AC7" s="394"/>
      <c r="AD7" s="394"/>
      <c r="AE7" s="430"/>
      <c r="AF7" s="394"/>
      <c r="AG7" s="431"/>
      <c r="AH7" s="436"/>
      <c r="AI7" s="438"/>
      <c r="AJ7" s="440"/>
      <c r="AK7" s="442"/>
      <c r="AL7" s="444"/>
      <c r="AM7" s="434"/>
      <c r="AN7" s="433"/>
      <c r="AO7" s="432"/>
    </row>
    <row r="8" spans="2:41" s="3" customFormat="1" ht="39" customHeight="1" thickTop="1" thickBot="1">
      <c r="B8" s="88">
        <v>1</v>
      </c>
      <c r="C8" s="197"/>
      <c r="D8" s="198"/>
      <c r="E8" s="199"/>
      <c r="F8" s="4"/>
      <c r="G8" s="4"/>
      <c r="H8" s="4"/>
      <c r="I8" s="200"/>
      <c r="J8" s="201"/>
      <c r="K8" s="202"/>
      <c r="L8" s="203"/>
      <c r="M8" s="204"/>
      <c r="N8" s="205"/>
      <c r="O8" s="206"/>
      <c r="P8" s="207"/>
      <c r="Q8" s="208" t="str">
        <f>IF(SUM(Z8,AC8,AE8,AG8,AJ8,AK8,AL8,AO8)=0,"",SUM(Z8,AC8,AE8,AG8,AJ8,AK8,AL8,AO8))</f>
        <v/>
      </c>
      <c r="R8" s="209" t="str">
        <f>IF(Q8="","",ROUNDDOWN(P8/Q8,0))</f>
        <v/>
      </c>
      <c r="S8" s="210"/>
      <c r="T8" s="211">
        <f>SUM(R8:S8)</f>
        <v>0</v>
      </c>
      <c r="U8" s="208">
        <f>IF(OR(N8="",O8=""),25700,ROUNDDOWN(25700*(N8/O8),0))</f>
        <v>25700</v>
      </c>
      <c r="V8" s="209">
        <f>IF(T8&gt;U8,U8,T8)</f>
        <v>0</v>
      </c>
      <c r="W8" s="212">
        <f>V8-K8</f>
        <v>0</v>
      </c>
      <c r="X8" s="104"/>
      <c r="Y8" s="105" t="str">
        <f>IF(AND(NOT(F8=""),L8="入園"),((YEAR($Z$3)-YEAR(F8))*12+MONTH($Z$3)-MONTH(F8)+1),"")</f>
        <v/>
      </c>
      <c r="Z8" s="58" t="str">
        <f>IF(AND(Y8&gt;12,L8="入園"),12,Y8)</f>
        <v/>
      </c>
      <c r="AA8" s="58" t="str">
        <f>IF(AND(NOT(M8=""),L8="退園"),IF(YEAR(M8)&gt;YEAR($Z$1),(YEAR(M8)-YEAR($Z$1))*12+MONTH(M8)-MONTH($Z$1)+IF(DAY($Z$1)&lt;=DAY(M8),1,0),(YEAR($Z$1)-YEAR(M8))*12+MONTH($Z$1)-MONTH(M8)+IF(DAY($Z$1)&lt;=DAY(M8),1,0)),"")</f>
        <v/>
      </c>
      <c r="AB8" s="58" t="str">
        <f>IF(AND(NOT(M8=""),L8="退園"),IF(MONTH(M8)&gt;MONTH($Z$1),(YEAR($Z$1)-YEAR(M8))*12+MONTH(M8)-MONTH($Z$1)+IF(DAY($Z$1)&lt;=DAY(M8),1,0),(YEAR($Z$1)-YEAR(M8))*12+MONTH($Z$1)-MONTH(M8)+IF(DAY($Z$1)&lt;=DAY(M8),1,0)),"")</f>
        <v/>
      </c>
      <c r="AC8" s="58" t="str">
        <f>IF(AA8&lt;=AB8,AB8,AA8)</f>
        <v/>
      </c>
      <c r="AD8" s="58" t="str">
        <f>IF(AND(NOT(H8=""),L8="在園のまま市内へ転入"),(YEAR($Z$3)-YEAR(H8))*12+MONTH($Z$3)-MONTH(H8)+1,"")</f>
        <v/>
      </c>
      <c r="AE8" s="55" t="str">
        <f>IF(AND(L8="在園のまま市内へ転入",AD8&gt;12),12,AD8)</f>
        <v/>
      </c>
      <c r="AF8" s="55" t="str">
        <f>IF(L8="在園のまま市外へ転出",((YEAR($Z$3)-YEAR(F8))*12+MONTH($Z$3)-MONTH(F8)+1),"")</f>
        <v/>
      </c>
      <c r="AG8" s="106" t="str">
        <f>IF(AF8="","",IF((AF8&gt;12),12,AF8))</f>
        <v/>
      </c>
      <c r="AH8" s="89"/>
      <c r="AI8" s="90"/>
      <c r="AJ8" s="109">
        <f>AH8+AI8</f>
        <v>0</v>
      </c>
      <c r="AK8" s="91"/>
      <c r="AL8" s="92"/>
      <c r="AM8" s="110">
        <f>COUNTIF(M8,"&lt;2023/4/1")</f>
        <v>0</v>
      </c>
      <c r="AN8" s="166" t="str">
        <f>IF(AND(NOT(F8=""),L8="満３歳"),((YEAR($Z$3)-YEAR(F8))*12+MONTH($Z$3)-MONTH(F8)+1),"")</f>
        <v/>
      </c>
      <c r="AO8" s="166" t="str">
        <f>IF(AND(L8="満３歳",AN8&gt;12),12,AN8)</f>
        <v/>
      </c>
    </row>
    <row r="9" spans="2:41" s="3" customFormat="1" ht="39" customHeight="1" thickBot="1">
      <c r="B9" s="93">
        <v>2</v>
      </c>
      <c r="C9" s="197"/>
      <c r="D9" s="198"/>
      <c r="E9" s="199"/>
      <c r="F9" s="4"/>
      <c r="G9" s="4"/>
      <c r="H9" s="198"/>
      <c r="I9" s="213"/>
      <c r="J9" s="214"/>
      <c r="K9" s="202"/>
      <c r="L9" s="203"/>
      <c r="M9" s="204"/>
      <c r="N9" s="205"/>
      <c r="O9" s="206"/>
      <c r="P9" s="207"/>
      <c r="Q9" s="208" t="str">
        <f t="shared" ref="Q9:Q72" si="0">IF(SUM(Z9,AC9,AE9,AG9,AJ9,AK9,AL9)=0,"",SUM(Z9,AC9,AE9,AG9,AJ9,AK9,AL9))</f>
        <v/>
      </c>
      <c r="R9" s="209" t="str">
        <f t="shared" ref="R9:R72" si="1">IF(Q9="","",ROUNDDOWN(P9/Q9,0))</f>
        <v/>
      </c>
      <c r="S9" s="215"/>
      <c r="T9" s="216">
        <f t="shared" ref="T9:T72" si="2">SUM(R9:S9)</f>
        <v>0</v>
      </c>
      <c r="U9" s="208">
        <f t="shared" ref="U9:U72" si="3">IF(OR(N9="",O9=""),25700,ROUNDDOWN(25700*(N9/O9),0))</f>
        <v>25700</v>
      </c>
      <c r="V9" s="217">
        <f>IF(T9&gt;U9,U9,T9)</f>
        <v>0</v>
      </c>
      <c r="W9" s="218">
        <f>V9-K9</f>
        <v>0</v>
      </c>
      <c r="X9" s="104"/>
      <c r="Y9" s="105" t="str">
        <f>IF(AND(NOT(F9=""),L9="入園"),((YEAR($Z$3)-YEAR(F9))*12+MONTH($Z$3)-MONTH(F9)+1),"")</f>
        <v/>
      </c>
      <c r="Z9" s="58" t="str">
        <f>IF(AND(Y9&gt;12,L9="入園"),12,Y9)</f>
        <v/>
      </c>
      <c r="AA9" s="58" t="str">
        <f t="shared" ref="AA9:AA72" si="4">IF(AND(NOT(M9=""),L9="退園"),IF(YEAR(M9)&gt;YEAR($Z$1),(YEAR(M9)-YEAR($Z$1))*12+MONTH(M9)-MONTH($Z$1)+IF(DAY($Z$1)&lt;=DAY(M9),1,0),(YEAR($Z$1)-YEAR(M9))*12+MONTH($Z$1)-MONTH(M9)+IF(DAY($Z$1)&lt;=DAY(M9),1,0)),"")</f>
        <v/>
      </c>
      <c r="AB9" s="58" t="str">
        <f t="shared" ref="AB9:AB72" si="5">IF(AND(NOT(M9=""),L9="退園"),IF(MONTH(M9)&gt;MONTH($Z$1),(YEAR($Z$1)-YEAR(M9))*12+MONTH(M9)-MONTH($Z$1)+IF(DAY($Z$1)&lt;=DAY(M9),1,0),(YEAR($Z$1)-YEAR(M9))*12+MONTH($Z$1)-MONTH(M9)+IF(DAY($Z$1)&lt;=DAY(M9),1,0)),"")</f>
        <v/>
      </c>
      <c r="AC9" s="58" t="str">
        <f t="shared" ref="AC9:AC72" si="6">IF(AA9&lt;=AB9,AB9,AA9)</f>
        <v/>
      </c>
      <c r="AD9" s="58" t="str">
        <f t="shared" ref="AD9:AD72" si="7">IF(AND(NOT(H9=""),L9="在園のまま市内へ転入"),(YEAR($Z$3)-YEAR(H9))*12+MONTH($Z$3)-MONTH(H9)+1,"")</f>
        <v/>
      </c>
      <c r="AE9" s="55" t="str">
        <f t="shared" ref="AE9:AE72" si="8">IF(AND(L9="在園のまま市内へ転入",AD9&gt;12),12,AD9)</f>
        <v/>
      </c>
      <c r="AF9" s="55" t="str">
        <f t="shared" ref="AF9:AF72" si="9">IF(L9="在園のまま市外へ転出",((YEAR($Z$3)-YEAR(F9))*12+MONTH($Z$3)-MONTH(F9)+1),"")</f>
        <v/>
      </c>
      <c r="AG9" s="106" t="str">
        <f t="shared" ref="AG9:AG72" si="10">IF(AF9="","",IF((AF9&gt;12),12,AF9))</f>
        <v/>
      </c>
      <c r="AH9" s="89"/>
      <c r="AI9" s="90"/>
      <c r="AJ9" s="109">
        <f t="shared" ref="AJ9:AJ72" si="11">AH9+AI9</f>
        <v>0</v>
      </c>
      <c r="AK9" s="91"/>
      <c r="AL9" s="92"/>
      <c r="AM9" s="110">
        <f t="shared" ref="AM9:AM72" si="12">COUNTIF(M9,"&lt;2023/4/1")</f>
        <v>0</v>
      </c>
      <c r="AN9" s="166" t="str">
        <f t="shared" ref="AN9:AN72" si="13">IF(AND(NOT(F9=""),L9="満３歳"),((YEAR($Z$3)-YEAR(F9))*12+MONTH($Z$3)-MONTH(F9)+1),"")</f>
        <v/>
      </c>
      <c r="AO9" s="166" t="str">
        <f t="shared" ref="AO9:AO72" si="14">IF(AND(L9="満３歳",AN9&gt;12),12,AN9)</f>
        <v/>
      </c>
    </row>
    <row r="10" spans="2:41" s="3" customFormat="1" ht="39" customHeight="1" thickBot="1">
      <c r="B10" s="93">
        <v>3</v>
      </c>
      <c r="C10" s="197"/>
      <c r="D10" s="198"/>
      <c r="E10" s="199"/>
      <c r="F10" s="4"/>
      <c r="G10" s="4"/>
      <c r="H10" s="198"/>
      <c r="I10" s="213"/>
      <c r="J10" s="214"/>
      <c r="K10" s="202"/>
      <c r="L10" s="203" t="s">
        <v>141</v>
      </c>
      <c r="M10" s="204"/>
      <c r="N10" s="205"/>
      <c r="O10" s="206"/>
      <c r="P10" s="207"/>
      <c r="Q10" s="208" t="str">
        <f t="shared" si="0"/>
        <v/>
      </c>
      <c r="R10" s="209" t="str">
        <f t="shared" si="1"/>
        <v/>
      </c>
      <c r="S10" s="215"/>
      <c r="T10" s="216">
        <f t="shared" si="2"/>
        <v>0</v>
      </c>
      <c r="U10" s="208">
        <f t="shared" si="3"/>
        <v>25700</v>
      </c>
      <c r="V10" s="217">
        <f t="shared" ref="V10:V73" si="15">IF(T10&gt;U10,U10,T10)</f>
        <v>0</v>
      </c>
      <c r="W10" s="218">
        <f t="shared" ref="W10:W73" si="16">V10-K10</f>
        <v>0</v>
      </c>
      <c r="X10" s="104"/>
      <c r="Y10" s="105" t="str">
        <f t="shared" ref="Y10:Y72" si="17">IF(AND(NOT(F10=""),L10="入園"),((YEAR($Z$3)-YEAR(F10))*12+MONTH($Z$3)-MONTH(F10)+1),"")</f>
        <v/>
      </c>
      <c r="Z10" s="58" t="str">
        <f t="shared" ref="Z10:Z72" si="18">IF(AND(Y10&gt;12,L10="入園"),12,Y10)</f>
        <v/>
      </c>
      <c r="AA10" s="58" t="str">
        <f t="shared" si="4"/>
        <v/>
      </c>
      <c r="AB10" s="58" t="str">
        <f t="shared" si="5"/>
        <v/>
      </c>
      <c r="AC10" s="58" t="str">
        <f t="shared" si="6"/>
        <v/>
      </c>
      <c r="AD10" s="58" t="str">
        <f t="shared" si="7"/>
        <v/>
      </c>
      <c r="AE10" s="55" t="str">
        <f t="shared" si="8"/>
        <v/>
      </c>
      <c r="AF10" s="55" t="str">
        <f t="shared" si="9"/>
        <v/>
      </c>
      <c r="AG10" s="106" t="str">
        <f t="shared" si="10"/>
        <v/>
      </c>
      <c r="AH10" s="89"/>
      <c r="AI10" s="90"/>
      <c r="AJ10" s="109">
        <f t="shared" si="11"/>
        <v>0</v>
      </c>
      <c r="AK10" s="91"/>
      <c r="AL10" s="92"/>
      <c r="AM10" s="110">
        <f t="shared" si="12"/>
        <v>0</v>
      </c>
      <c r="AN10" s="166" t="str">
        <f t="shared" si="13"/>
        <v/>
      </c>
      <c r="AO10" s="166" t="str">
        <f t="shared" si="14"/>
        <v/>
      </c>
    </row>
    <row r="11" spans="2:41" s="3" customFormat="1" ht="39" customHeight="1" thickBot="1">
      <c r="B11" s="93">
        <v>4</v>
      </c>
      <c r="C11" s="197"/>
      <c r="D11" s="198"/>
      <c r="E11" s="199"/>
      <c r="F11" s="4"/>
      <c r="G11" s="4"/>
      <c r="H11" s="198"/>
      <c r="I11" s="213"/>
      <c r="J11" s="214"/>
      <c r="K11" s="202"/>
      <c r="L11" s="203"/>
      <c r="M11" s="204"/>
      <c r="N11" s="205"/>
      <c r="O11" s="206"/>
      <c r="P11" s="207"/>
      <c r="Q11" s="208" t="str">
        <f t="shared" si="0"/>
        <v/>
      </c>
      <c r="R11" s="209" t="str">
        <f t="shared" si="1"/>
        <v/>
      </c>
      <c r="S11" s="215"/>
      <c r="T11" s="216">
        <f t="shared" si="2"/>
        <v>0</v>
      </c>
      <c r="U11" s="208">
        <f t="shared" si="3"/>
        <v>25700</v>
      </c>
      <c r="V11" s="217">
        <f t="shared" si="15"/>
        <v>0</v>
      </c>
      <c r="W11" s="218">
        <f t="shared" si="16"/>
        <v>0</v>
      </c>
      <c r="X11" s="104"/>
      <c r="Y11" s="105" t="str">
        <f t="shared" si="17"/>
        <v/>
      </c>
      <c r="Z11" s="58" t="str">
        <f t="shared" si="18"/>
        <v/>
      </c>
      <c r="AA11" s="58" t="str">
        <f t="shared" si="4"/>
        <v/>
      </c>
      <c r="AB11" s="58" t="str">
        <f t="shared" si="5"/>
        <v/>
      </c>
      <c r="AC11" s="58" t="str">
        <f t="shared" si="6"/>
        <v/>
      </c>
      <c r="AD11" s="58" t="str">
        <f t="shared" si="7"/>
        <v/>
      </c>
      <c r="AE11" s="55" t="str">
        <f t="shared" si="8"/>
        <v/>
      </c>
      <c r="AF11" s="55" t="str">
        <f t="shared" si="9"/>
        <v/>
      </c>
      <c r="AG11" s="106" t="str">
        <f t="shared" si="10"/>
        <v/>
      </c>
      <c r="AH11" s="89"/>
      <c r="AI11" s="90"/>
      <c r="AJ11" s="109">
        <f t="shared" si="11"/>
        <v>0</v>
      </c>
      <c r="AK11" s="91"/>
      <c r="AL11" s="92"/>
      <c r="AM11" s="110">
        <f t="shared" si="12"/>
        <v>0</v>
      </c>
      <c r="AN11" s="166" t="str">
        <f t="shared" si="13"/>
        <v/>
      </c>
      <c r="AO11" s="166" t="str">
        <f t="shared" si="14"/>
        <v/>
      </c>
    </row>
    <row r="12" spans="2:41" s="3" customFormat="1" ht="39" customHeight="1" thickBot="1">
      <c r="B12" s="93">
        <v>5</v>
      </c>
      <c r="C12" s="197"/>
      <c r="D12" s="198"/>
      <c r="E12" s="199"/>
      <c r="F12" s="4"/>
      <c r="G12" s="4"/>
      <c r="H12" s="198"/>
      <c r="I12" s="213"/>
      <c r="J12" s="214"/>
      <c r="K12" s="202"/>
      <c r="L12" s="203"/>
      <c r="M12" s="204"/>
      <c r="N12" s="205"/>
      <c r="O12" s="206"/>
      <c r="P12" s="207"/>
      <c r="Q12" s="208" t="str">
        <f t="shared" si="0"/>
        <v/>
      </c>
      <c r="R12" s="209" t="str">
        <f t="shared" si="1"/>
        <v/>
      </c>
      <c r="S12" s="215"/>
      <c r="T12" s="216">
        <f t="shared" si="2"/>
        <v>0</v>
      </c>
      <c r="U12" s="208">
        <f t="shared" si="3"/>
        <v>25700</v>
      </c>
      <c r="V12" s="217">
        <f t="shared" si="15"/>
        <v>0</v>
      </c>
      <c r="W12" s="218">
        <f t="shared" si="16"/>
        <v>0</v>
      </c>
      <c r="X12" s="104"/>
      <c r="Y12" s="105" t="str">
        <f t="shared" si="17"/>
        <v/>
      </c>
      <c r="Z12" s="58" t="str">
        <f t="shared" si="18"/>
        <v/>
      </c>
      <c r="AA12" s="58" t="str">
        <f t="shared" si="4"/>
        <v/>
      </c>
      <c r="AB12" s="58" t="str">
        <f t="shared" si="5"/>
        <v/>
      </c>
      <c r="AC12" s="58" t="str">
        <f t="shared" si="6"/>
        <v/>
      </c>
      <c r="AD12" s="58" t="str">
        <f t="shared" si="7"/>
        <v/>
      </c>
      <c r="AE12" s="55" t="str">
        <f t="shared" si="8"/>
        <v/>
      </c>
      <c r="AF12" s="55" t="str">
        <f t="shared" si="9"/>
        <v/>
      </c>
      <c r="AG12" s="106" t="str">
        <f t="shared" si="10"/>
        <v/>
      </c>
      <c r="AH12" s="89"/>
      <c r="AI12" s="90"/>
      <c r="AJ12" s="109">
        <f t="shared" si="11"/>
        <v>0</v>
      </c>
      <c r="AK12" s="91"/>
      <c r="AL12" s="92"/>
      <c r="AM12" s="110">
        <f t="shared" si="12"/>
        <v>0</v>
      </c>
      <c r="AN12" s="166" t="str">
        <f t="shared" si="13"/>
        <v/>
      </c>
      <c r="AO12" s="166" t="str">
        <f t="shared" si="14"/>
        <v/>
      </c>
    </row>
    <row r="13" spans="2:41" s="3" customFormat="1" ht="39" customHeight="1" thickBot="1">
      <c r="B13" s="93">
        <v>6</v>
      </c>
      <c r="C13" s="197"/>
      <c r="D13" s="198"/>
      <c r="E13" s="199"/>
      <c r="F13" s="4"/>
      <c r="G13" s="4"/>
      <c r="H13" s="198"/>
      <c r="I13" s="213"/>
      <c r="J13" s="214"/>
      <c r="K13" s="202"/>
      <c r="L13" s="203"/>
      <c r="M13" s="204"/>
      <c r="N13" s="205"/>
      <c r="O13" s="206"/>
      <c r="P13" s="207"/>
      <c r="Q13" s="208" t="str">
        <f t="shared" si="0"/>
        <v/>
      </c>
      <c r="R13" s="209" t="str">
        <f t="shared" si="1"/>
        <v/>
      </c>
      <c r="S13" s="215"/>
      <c r="T13" s="216">
        <f t="shared" si="2"/>
        <v>0</v>
      </c>
      <c r="U13" s="208">
        <f t="shared" si="3"/>
        <v>25700</v>
      </c>
      <c r="V13" s="217">
        <f t="shared" si="15"/>
        <v>0</v>
      </c>
      <c r="W13" s="218">
        <f t="shared" si="16"/>
        <v>0</v>
      </c>
      <c r="X13" s="104"/>
      <c r="Y13" s="105" t="str">
        <f t="shared" si="17"/>
        <v/>
      </c>
      <c r="Z13" s="58" t="str">
        <f t="shared" si="18"/>
        <v/>
      </c>
      <c r="AA13" s="58" t="str">
        <f t="shared" si="4"/>
        <v/>
      </c>
      <c r="AB13" s="58" t="str">
        <f t="shared" si="5"/>
        <v/>
      </c>
      <c r="AC13" s="58" t="str">
        <f t="shared" si="6"/>
        <v/>
      </c>
      <c r="AD13" s="58" t="str">
        <f t="shared" si="7"/>
        <v/>
      </c>
      <c r="AE13" s="55" t="str">
        <f t="shared" si="8"/>
        <v/>
      </c>
      <c r="AF13" s="55" t="str">
        <f t="shared" si="9"/>
        <v/>
      </c>
      <c r="AG13" s="106" t="str">
        <f t="shared" si="10"/>
        <v/>
      </c>
      <c r="AH13" s="89"/>
      <c r="AI13" s="90"/>
      <c r="AJ13" s="109">
        <f t="shared" si="11"/>
        <v>0</v>
      </c>
      <c r="AK13" s="91"/>
      <c r="AL13" s="92"/>
      <c r="AM13" s="110">
        <f t="shared" si="12"/>
        <v>0</v>
      </c>
      <c r="AN13" s="166" t="str">
        <f t="shared" si="13"/>
        <v/>
      </c>
      <c r="AO13" s="166" t="str">
        <f t="shared" si="14"/>
        <v/>
      </c>
    </row>
    <row r="14" spans="2:41" s="3" customFormat="1" ht="39" customHeight="1" thickBot="1">
      <c r="B14" s="93">
        <v>7</v>
      </c>
      <c r="C14" s="197"/>
      <c r="D14" s="198"/>
      <c r="E14" s="199"/>
      <c r="F14" s="4"/>
      <c r="G14" s="4"/>
      <c r="H14" s="198"/>
      <c r="I14" s="213"/>
      <c r="J14" s="214"/>
      <c r="K14" s="202"/>
      <c r="L14" s="203"/>
      <c r="M14" s="204"/>
      <c r="N14" s="205"/>
      <c r="O14" s="206"/>
      <c r="P14" s="207"/>
      <c r="Q14" s="208" t="str">
        <f t="shared" si="0"/>
        <v/>
      </c>
      <c r="R14" s="209" t="str">
        <f t="shared" si="1"/>
        <v/>
      </c>
      <c r="S14" s="215"/>
      <c r="T14" s="216">
        <f t="shared" si="2"/>
        <v>0</v>
      </c>
      <c r="U14" s="208">
        <f t="shared" si="3"/>
        <v>25700</v>
      </c>
      <c r="V14" s="217">
        <f t="shared" si="15"/>
        <v>0</v>
      </c>
      <c r="W14" s="218">
        <f t="shared" si="16"/>
        <v>0</v>
      </c>
      <c r="X14" s="104"/>
      <c r="Y14" s="105" t="str">
        <f t="shared" si="17"/>
        <v/>
      </c>
      <c r="Z14" s="58" t="str">
        <f t="shared" si="18"/>
        <v/>
      </c>
      <c r="AA14" s="58" t="str">
        <f t="shared" si="4"/>
        <v/>
      </c>
      <c r="AB14" s="58" t="str">
        <f t="shared" si="5"/>
        <v/>
      </c>
      <c r="AC14" s="58" t="str">
        <f t="shared" si="6"/>
        <v/>
      </c>
      <c r="AD14" s="58" t="str">
        <f t="shared" si="7"/>
        <v/>
      </c>
      <c r="AE14" s="55" t="str">
        <f t="shared" si="8"/>
        <v/>
      </c>
      <c r="AF14" s="55" t="str">
        <f t="shared" si="9"/>
        <v/>
      </c>
      <c r="AG14" s="106" t="str">
        <f t="shared" si="10"/>
        <v/>
      </c>
      <c r="AH14" s="89"/>
      <c r="AI14" s="90"/>
      <c r="AJ14" s="109">
        <f t="shared" si="11"/>
        <v>0</v>
      </c>
      <c r="AK14" s="91"/>
      <c r="AL14" s="92"/>
      <c r="AM14" s="110">
        <f t="shared" si="12"/>
        <v>0</v>
      </c>
      <c r="AN14" s="166" t="str">
        <f t="shared" si="13"/>
        <v/>
      </c>
      <c r="AO14" s="166" t="str">
        <f t="shared" si="14"/>
        <v/>
      </c>
    </row>
    <row r="15" spans="2:41" s="3" customFormat="1" ht="39" customHeight="1" thickBot="1">
      <c r="B15" s="93">
        <v>8</v>
      </c>
      <c r="C15" s="197"/>
      <c r="D15" s="198"/>
      <c r="E15" s="199"/>
      <c r="F15" s="4"/>
      <c r="G15" s="4"/>
      <c r="H15" s="198"/>
      <c r="I15" s="213"/>
      <c r="J15" s="214"/>
      <c r="K15" s="202"/>
      <c r="L15" s="203"/>
      <c r="M15" s="204"/>
      <c r="N15" s="205"/>
      <c r="O15" s="206"/>
      <c r="P15" s="207"/>
      <c r="Q15" s="208" t="str">
        <f t="shared" si="0"/>
        <v/>
      </c>
      <c r="R15" s="209" t="str">
        <f t="shared" si="1"/>
        <v/>
      </c>
      <c r="S15" s="215"/>
      <c r="T15" s="216">
        <f t="shared" si="2"/>
        <v>0</v>
      </c>
      <c r="U15" s="208">
        <f t="shared" si="3"/>
        <v>25700</v>
      </c>
      <c r="V15" s="217">
        <f t="shared" si="15"/>
        <v>0</v>
      </c>
      <c r="W15" s="218">
        <f t="shared" si="16"/>
        <v>0</v>
      </c>
      <c r="X15" s="104"/>
      <c r="Y15" s="105" t="str">
        <f t="shared" si="17"/>
        <v/>
      </c>
      <c r="Z15" s="58" t="str">
        <f t="shared" si="18"/>
        <v/>
      </c>
      <c r="AA15" s="58" t="str">
        <f t="shared" si="4"/>
        <v/>
      </c>
      <c r="AB15" s="58" t="str">
        <f t="shared" si="5"/>
        <v/>
      </c>
      <c r="AC15" s="58" t="str">
        <f t="shared" si="6"/>
        <v/>
      </c>
      <c r="AD15" s="58" t="str">
        <f t="shared" si="7"/>
        <v/>
      </c>
      <c r="AE15" s="55" t="str">
        <f t="shared" si="8"/>
        <v/>
      </c>
      <c r="AF15" s="55" t="str">
        <f t="shared" si="9"/>
        <v/>
      </c>
      <c r="AG15" s="106" t="str">
        <f t="shared" si="10"/>
        <v/>
      </c>
      <c r="AH15" s="89"/>
      <c r="AI15" s="90"/>
      <c r="AJ15" s="109">
        <f t="shared" si="11"/>
        <v>0</v>
      </c>
      <c r="AK15" s="91"/>
      <c r="AL15" s="92"/>
      <c r="AM15" s="110">
        <f t="shared" si="12"/>
        <v>0</v>
      </c>
      <c r="AN15" s="166" t="str">
        <f t="shared" si="13"/>
        <v/>
      </c>
      <c r="AO15" s="166" t="str">
        <f t="shared" si="14"/>
        <v/>
      </c>
    </row>
    <row r="16" spans="2:41" s="3" customFormat="1" ht="39" customHeight="1" thickBot="1">
      <c r="B16" s="93">
        <v>9</v>
      </c>
      <c r="C16" s="197"/>
      <c r="D16" s="198"/>
      <c r="E16" s="199"/>
      <c r="F16" s="4"/>
      <c r="G16" s="4"/>
      <c r="H16" s="198"/>
      <c r="I16" s="213"/>
      <c r="J16" s="214"/>
      <c r="K16" s="202"/>
      <c r="L16" s="203"/>
      <c r="M16" s="204"/>
      <c r="N16" s="205"/>
      <c r="O16" s="206"/>
      <c r="P16" s="207"/>
      <c r="Q16" s="208" t="str">
        <f t="shared" si="0"/>
        <v/>
      </c>
      <c r="R16" s="209" t="str">
        <f t="shared" si="1"/>
        <v/>
      </c>
      <c r="S16" s="215"/>
      <c r="T16" s="216">
        <f t="shared" si="2"/>
        <v>0</v>
      </c>
      <c r="U16" s="208">
        <f t="shared" si="3"/>
        <v>25700</v>
      </c>
      <c r="V16" s="217">
        <f t="shared" si="15"/>
        <v>0</v>
      </c>
      <c r="W16" s="218">
        <f t="shared" si="16"/>
        <v>0</v>
      </c>
      <c r="X16" s="104"/>
      <c r="Y16" s="105" t="str">
        <f t="shared" si="17"/>
        <v/>
      </c>
      <c r="Z16" s="58" t="str">
        <f t="shared" si="18"/>
        <v/>
      </c>
      <c r="AA16" s="58" t="str">
        <f t="shared" si="4"/>
        <v/>
      </c>
      <c r="AB16" s="58" t="str">
        <f t="shared" si="5"/>
        <v/>
      </c>
      <c r="AC16" s="58" t="str">
        <f t="shared" si="6"/>
        <v/>
      </c>
      <c r="AD16" s="58" t="str">
        <f t="shared" si="7"/>
        <v/>
      </c>
      <c r="AE16" s="55" t="str">
        <f t="shared" si="8"/>
        <v/>
      </c>
      <c r="AF16" s="55" t="str">
        <f t="shared" si="9"/>
        <v/>
      </c>
      <c r="AG16" s="106" t="str">
        <f t="shared" si="10"/>
        <v/>
      </c>
      <c r="AH16" s="89"/>
      <c r="AI16" s="90"/>
      <c r="AJ16" s="109">
        <f t="shared" si="11"/>
        <v>0</v>
      </c>
      <c r="AK16" s="91"/>
      <c r="AL16" s="92"/>
      <c r="AM16" s="110">
        <f t="shared" si="12"/>
        <v>0</v>
      </c>
      <c r="AN16" s="166" t="str">
        <f t="shared" si="13"/>
        <v/>
      </c>
      <c r="AO16" s="166" t="str">
        <f t="shared" si="14"/>
        <v/>
      </c>
    </row>
    <row r="17" spans="1:41" s="3" customFormat="1" ht="39" customHeight="1" thickBot="1">
      <c r="A17" s="2"/>
      <c r="B17" s="93">
        <v>10</v>
      </c>
      <c r="C17" s="197"/>
      <c r="D17" s="198"/>
      <c r="E17" s="199"/>
      <c r="F17" s="4"/>
      <c r="G17" s="4"/>
      <c r="H17" s="198"/>
      <c r="I17" s="213"/>
      <c r="J17" s="214"/>
      <c r="K17" s="202"/>
      <c r="L17" s="203"/>
      <c r="M17" s="204"/>
      <c r="N17" s="205"/>
      <c r="O17" s="206"/>
      <c r="P17" s="207"/>
      <c r="Q17" s="208" t="str">
        <f t="shared" si="0"/>
        <v/>
      </c>
      <c r="R17" s="209" t="str">
        <f t="shared" si="1"/>
        <v/>
      </c>
      <c r="S17" s="215"/>
      <c r="T17" s="216">
        <f t="shared" si="2"/>
        <v>0</v>
      </c>
      <c r="U17" s="208">
        <f t="shared" si="3"/>
        <v>25700</v>
      </c>
      <c r="V17" s="217">
        <f t="shared" si="15"/>
        <v>0</v>
      </c>
      <c r="W17" s="218">
        <f t="shared" si="16"/>
        <v>0</v>
      </c>
      <c r="X17" s="104"/>
      <c r="Y17" s="105" t="str">
        <f t="shared" si="17"/>
        <v/>
      </c>
      <c r="Z17" s="58" t="str">
        <f t="shared" si="18"/>
        <v/>
      </c>
      <c r="AA17" s="58" t="str">
        <f t="shared" si="4"/>
        <v/>
      </c>
      <c r="AB17" s="58" t="str">
        <f t="shared" si="5"/>
        <v/>
      </c>
      <c r="AC17" s="58" t="str">
        <f t="shared" si="6"/>
        <v/>
      </c>
      <c r="AD17" s="58" t="str">
        <f t="shared" si="7"/>
        <v/>
      </c>
      <c r="AE17" s="55" t="str">
        <f t="shared" si="8"/>
        <v/>
      </c>
      <c r="AF17" s="55" t="str">
        <f t="shared" si="9"/>
        <v/>
      </c>
      <c r="AG17" s="106" t="str">
        <f t="shared" si="10"/>
        <v/>
      </c>
      <c r="AH17" s="89"/>
      <c r="AI17" s="90"/>
      <c r="AJ17" s="109">
        <f t="shared" si="11"/>
        <v>0</v>
      </c>
      <c r="AK17" s="91"/>
      <c r="AL17" s="92"/>
      <c r="AM17" s="110">
        <f t="shared" si="12"/>
        <v>0</v>
      </c>
      <c r="AN17" s="166" t="str">
        <f t="shared" si="13"/>
        <v/>
      </c>
      <c r="AO17" s="166" t="str">
        <f t="shared" si="14"/>
        <v/>
      </c>
    </row>
    <row r="18" spans="1:41" s="3" customFormat="1" ht="39" customHeight="1" thickBot="1">
      <c r="A18" s="2"/>
      <c r="B18" s="93">
        <v>11</v>
      </c>
      <c r="C18" s="197"/>
      <c r="D18" s="198"/>
      <c r="E18" s="199"/>
      <c r="F18" s="4"/>
      <c r="G18" s="4"/>
      <c r="H18" s="198"/>
      <c r="I18" s="213"/>
      <c r="J18" s="214"/>
      <c r="K18" s="202"/>
      <c r="L18" s="203"/>
      <c r="M18" s="204"/>
      <c r="N18" s="205"/>
      <c r="O18" s="206"/>
      <c r="P18" s="207"/>
      <c r="Q18" s="208" t="str">
        <f t="shared" si="0"/>
        <v/>
      </c>
      <c r="R18" s="209" t="str">
        <f t="shared" si="1"/>
        <v/>
      </c>
      <c r="S18" s="215"/>
      <c r="T18" s="216">
        <f t="shared" si="2"/>
        <v>0</v>
      </c>
      <c r="U18" s="208">
        <f t="shared" si="3"/>
        <v>25700</v>
      </c>
      <c r="V18" s="217">
        <f t="shared" si="15"/>
        <v>0</v>
      </c>
      <c r="W18" s="218">
        <f t="shared" si="16"/>
        <v>0</v>
      </c>
      <c r="X18" s="104"/>
      <c r="Y18" s="105" t="str">
        <f t="shared" si="17"/>
        <v/>
      </c>
      <c r="Z18" s="58" t="str">
        <f t="shared" si="18"/>
        <v/>
      </c>
      <c r="AA18" s="58" t="str">
        <f t="shared" si="4"/>
        <v/>
      </c>
      <c r="AB18" s="58" t="str">
        <f t="shared" si="5"/>
        <v/>
      </c>
      <c r="AC18" s="58" t="str">
        <f t="shared" si="6"/>
        <v/>
      </c>
      <c r="AD18" s="58" t="str">
        <f t="shared" si="7"/>
        <v/>
      </c>
      <c r="AE18" s="55" t="str">
        <f t="shared" si="8"/>
        <v/>
      </c>
      <c r="AF18" s="55" t="str">
        <f t="shared" si="9"/>
        <v/>
      </c>
      <c r="AG18" s="106" t="str">
        <f t="shared" si="10"/>
        <v/>
      </c>
      <c r="AH18" s="89"/>
      <c r="AI18" s="90"/>
      <c r="AJ18" s="109">
        <f t="shared" si="11"/>
        <v>0</v>
      </c>
      <c r="AK18" s="91"/>
      <c r="AL18" s="92"/>
      <c r="AM18" s="110">
        <f t="shared" si="12"/>
        <v>0</v>
      </c>
      <c r="AN18" s="166" t="str">
        <f t="shared" si="13"/>
        <v/>
      </c>
      <c r="AO18" s="166" t="str">
        <f t="shared" si="14"/>
        <v/>
      </c>
    </row>
    <row r="19" spans="1:41" s="3" customFormat="1" ht="39" customHeight="1" thickBot="1">
      <c r="A19" s="2"/>
      <c r="B19" s="93">
        <v>12</v>
      </c>
      <c r="C19" s="197"/>
      <c r="D19" s="198"/>
      <c r="E19" s="199"/>
      <c r="F19" s="4"/>
      <c r="G19" s="4"/>
      <c r="H19" s="198"/>
      <c r="I19" s="213"/>
      <c r="J19" s="214"/>
      <c r="K19" s="202"/>
      <c r="L19" s="203"/>
      <c r="M19" s="204"/>
      <c r="N19" s="205"/>
      <c r="O19" s="206"/>
      <c r="P19" s="207"/>
      <c r="Q19" s="208" t="str">
        <f t="shared" si="0"/>
        <v/>
      </c>
      <c r="R19" s="209" t="str">
        <f t="shared" si="1"/>
        <v/>
      </c>
      <c r="S19" s="215"/>
      <c r="T19" s="216">
        <f t="shared" si="2"/>
        <v>0</v>
      </c>
      <c r="U19" s="208">
        <f t="shared" si="3"/>
        <v>25700</v>
      </c>
      <c r="V19" s="217">
        <f t="shared" si="15"/>
        <v>0</v>
      </c>
      <c r="W19" s="218">
        <f t="shared" si="16"/>
        <v>0</v>
      </c>
      <c r="X19" s="104"/>
      <c r="Y19" s="105" t="str">
        <f t="shared" si="17"/>
        <v/>
      </c>
      <c r="Z19" s="58" t="str">
        <f t="shared" si="18"/>
        <v/>
      </c>
      <c r="AA19" s="58" t="str">
        <f t="shared" si="4"/>
        <v/>
      </c>
      <c r="AB19" s="58" t="str">
        <f t="shared" si="5"/>
        <v/>
      </c>
      <c r="AC19" s="58" t="str">
        <f t="shared" si="6"/>
        <v/>
      </c>
      <c r="AD19" s="58" t="str">
        <f t="shared" si="7"/>
        <v/>
      </c>
      <c r="AE19" s="55" t="str">
        <f t="shared" si="8"/>
        <v/>
      </c>
      <c r="AF19" s="55" t="str">
        <f t="shared" si="9"/>
        <v/>
      </c>
      <c r="AG19" s="106" t="str">
        <f t="shared" si="10"/>
        <v/>
      </c>
      <c r="AH19" s="89"/>
      <c r="AI19" s="90"/>
      <c r="AJ19" s="109">
        <f t="shared" si="11"/>
        <v>0</v>
      </c>
      <c r="AK19" s="91"/>
      <c r="AL19" s="92"/>
      <c r="AM19" s="110">
        <f t="shared" si="12"/>
        <v>0</v>
      </c>
      <c r="AN19" s="166" t="str">
        <f t="shared" si="13"/>
        <v/>
      </c>
      <c r="AO19" s="166" t="str">
        <f t="shared" si="14"/>
        <v/>
      </c>
    </row>
    <row r="20" spans="1:41" s="3" customFormat="1" ht="39" customHeight="1" thickBot="1">
      <c r="A20" s="2"/>
      <c r="B20" s="93">
        <v>13</v>
      </c>
      <c r="C20" s="197"/>
      <c r="D20" s="198"/>
      <c r="E20" s="199"/>
      <c r="F20" s="4"/>
      <c r="G20" s="4"/>
      <c r="H20" s="198"/>
      <c r="I20" s="213"/>
      <c r="J20" s="214"/>
      <c r="K20" s="202"/>
      <c r="L20" s="203"/>
      <c r="M20" s="204"/>
      <c r="N20" s="205"/>
      <c r="O20" s="206"/>
      <c r="P20" s="207"/>
      <c r="Q20" s="208" t="str">
        <f t="shared" si="0"/>
        <v/>
      </c>
      <c r="R20" s="209" t="str">
        <f t="shared" si="1"/>
        <v/>
      </c>
      <c r="S20" s="215"/>
      <c r="T20" s="216">
        <f t="shared" si="2"/>
        <v>0</v>
      </c>
      <c r="U20" s="208">
        <f t="shared" si="3"/>
        <v>25700</v>
      </c>
      <c r="V20" s="217">
        <f t="shared" si="15"/>
        <v>0</v>
      </c>
      <c r="W20" s="218">
        <f t="shared" si="16"/>
        <v>0</v>
      </c>
      <c r="X20" s="104"/>
      <c r="Y20" s="105" t="str">
        <f t="shared" si="17"/>
        <v/>
      </c>
      <c r="Z20" s="58" t="str">
        <f t="shared" si="18"/>
        <v/>
      </c>
      <c r="AA20" s="58" t="str">
        <f t="shared" si="4"/>
        <v/>
      </c>
      <c r="AB20" s="58" t="str">
        <f t="shared" si="5"/>
        <v/>
      </c>
      <c r="AC20" s="58" t="str">
        <f t="shared" si="6"/>
        <v/>
      </c>
      <c r="AD20" s="58" t="str">
        <f t="shared" si="7"/>
        <v/>
      </c>
      <c r="AE20" s="55" t="str">
        <f t="shared" si="8"/>
        <v/>
      </c>
      <c r="AF20" s="55" t="str">
        <f t="shared" si="9"/>
        <v/>
      </c>
      <c r="AG20" s="106" t="str">
        <f t="shared" si="10"/>
        <v/>
      </c>
      <c r="AH20" s="89"/>
      <c r="AI20" s="90"/>
      <c r="AJ20" s="109">
        <f t="shared" si="11"/>
        <v>0</v>
      </c>
      <c r="AK20" s="91"/>
      <c r="AL20" s="92"/>
      <c r="AM20" s="110">
        <f t="shared" si="12"/>
        <v>0</v>
      </c>
      <c r="AN20" s="166" t="str">
        <f t="shared" si="13"/>
        <v/>
      </c>
      <c r="AO20" s="166" t="str">
        <f t="shared" si="14"/>
        <v/>
      </c>
    </row>
    <row r="21" spans="1:41" s="3" customFormat="1" ht="39" customHeight="1" thickBot="1">
      <c r="A21" s="2"/>
      <c r="B21" s="93">
        <v>14</v>
      </c>
      <c r="C21" s="197"/>
      <c r="D21" s="198"/>
      <c r="E21" s="199"/>
      <c r="F21" s="4"/>
      <c r="G21" s="4"/>
      <c r="H21" s="198"/>
      <c r="I21" s="213"/>
      <c r="J21" s="214"/>
      <c r="K21" s="202"/>
      <c r="L21" s="203"/>
      <c r="M21" s="204"/>
      <c r="N21" s="205"/>
      <c r="O21" s="206"/>
      <c r="P21" s="207"/>
      <c r="Q21" s="208" t="str">
        <f t="shared" si="0"/>
        <v/>
      </c>
      <c r="R21" s="209" t="str">
        <f t="shared" si="1"/>
        <v/>
      </c>
      <c r="S21" s="215"/>
      <c r="T21" s="216">
        <f t="shared" si="2"/>
        <v>0</v>
      </c>
      <c r="U21" s="208">
        <f t="shared" si="3"/>
        <v>25700</v>
      </c>
      <c r="V21" s="217">
        <f t="shared" si="15"/>
        <v>0</v>
      </c>
      <c r="W21" s="218">
        <f t="shared" si="16"/>
        <v>0</v>
      </c>
      <c r="X21" s="104"/>
      <c r="Y21" s="105" t="str">
        <f t="shared" si="17"/>
        <v/>
      </c>
      <c r="Z21" s="58" t="str">
        <f t="shared" si="18"/>
        <v/>
      </c>
      <c r="AA21" s="58" t="str">
        <f t="shared" si="4"/>
        <v/>
      </c>
      <c r="AB21" s="58" t="str">
        <f t="shared" si="5"/>
        <v/>
      </c>
      <c r="AC21" s="58" t="str">
        <f t="shared" si="6"/>
        <v/>
      </c>
      <c r="AD21" s="58" t="str">
        <f t="shared" si="7"/>
        <v/>
      </c>
      <c r="AE21" s="55" t="str">
        <f t="shared" si="8"/>
        <v/>
      </c>
      <c r="AF21" s="55" t="str">
        <f t="shared" si="9"/>
        <v/>
      </c>
      <c r="AG21" s="106" t="str">
        <f t="shared" si="10"/>
        <v/>
      </c>
      <c r="AH21" s="89"/>
      <c r="AI21" s="90"/>
      <c r="AJ21" s="109">
        <f t="shared" si="11"/>
        <v>0</v>
      </c>
      <c r="AK21" s="91"/>
      <c r="AL21" s="92"/>
      <c r="AM21" s="110">
        <f t="shared" si="12"/>
        <v>0</v>
      </c>
      <c r="AN21" s="166" t="str">
        <f t="shared" si="13"/>
        <v/>
      </c>
      <c r="AO21" s="166" t="str">
        <f t="shared" si="14"/>
        <v/>
      </c>
    </row>
    <row r="22" spans="1:41" s="3" customFormat="1" ht="39" customHeight="1" thickBot="1">
      <c r="A22" s="2"/>
      <c r="B22" s="93">
        <v>15</v>
      </c>
      <c r="C22" s="197"/>
      <c r="D22" s="198"/>
      <c r="E22" s="199"/>
      <c r="F22" s="4"/>
      <c r="G22" s="4"/>
      <c r="H22" s="198"/>
      <c r="I22" s="213"/>
      <c r="J22" s="214"/>
      <c r="K22" s="202"/>
      <c r="L22" s="203"/>
      <c r="M22" s="204"/>
      <c r="N22" s="205"/>
      <c r="O22" s="206"/>
      <c r="P22" s="207"/>
      <c r="Q22" s="208" t="str">
        <f t="shared" si="0"/>
        <v/>
      </c>
      <c r="R22" s="209" t="str">
        <f t="shared" si="1"/>
        <v/>
      </c>
      <c r="S22" s="215"/>
      <c r="T22" s="216">
        <f t="shared" si="2"/>
        <v>0</v>
      </c>
      <c r="U22" s="208">
        <f t="shared" si="3"/>
        <v>25700</v>
      </c>
      <c r="V22" s="217">
        <f t="shared" si="15"/>
        <v>0</v>
      </c>
      <c r="W22" s="218">
        <f t="shared" si="16"/>
        <v>0</v>
      </c>
      <c r="X22" s="104"/>
      <c r="Y22" s="105" t="str">
        <f t="shared" si="17"/>
        <v/>
      </c>
      <c r="Z22" s="58" t="str">
        <f t="shared" si="18"/>
        <v/>
      </c>
      <c r="AA22" s="58" t="str">
        <f t="shared" si="4"/>
        <v/>
      </c>
      <c r="AB22" s="58" t="str">
        <f t="shared" si="5"/>
        <v/>
      </c>
      <c r="AC22" s="58" t="str">
        <f t="shared" si="6"/>
        <v/>
      </c>
      <c r="AD22" s="58" t="str">
        <f t="shared" si="7"/>
        <v/>
      </c>
      <c r="AE22" s="55" t="str">
        <f t="shared" si="8"/>
        <v/>
      </c>
      <c r="AF22" s="55" t="str">
        <f t="shared" si="9"/>
        <v/>
      </c>
      <c r="AG22" s="106" t="str">
        <f t="shared" si="10"/>
        <v/>
      </c>
      <c r="AH22" s="89"/>
      <c r="AI22" s="90"/>
      <c r="AJ22" s="109">
        <f t="shared" si="11"/>
        <v>0</v>
      </c>
      <c r="AK22" s="91"/>
      <c r="AL22" s="92"/>
      <c r="AM22" s="110">
        <f t="shared" si="12"/>
        <v>0</v>
      </c>
      <c r="AN22" s="166" t="str">
        <f t="shared" si="13"/>
        <v/>
      </c>
      <c r="AO22" s="166" t="str">
        <f t="shared" si="14"/>
        <v/>
      </c>
    </row>
    <row r="23" spans="1:41" s="3" customFormat="1" ht="39" customHeight="1" thickBot="1">
      <c r="A23" s="2"/>
      <c r="B23" s="93">
        <v>16</v>
      </c>
      <c r="C23" s="197"/>
      <c r="D23" s="198"/>
      <c r="E23" s="199"/>
      <c r="F23" s="4"/>
      <c r="G23" s="4"/>
      <c r="H23" s="198"/>
      <c r="I23" s="213"/>
      <c r="J23" s="214"/>
      <c r="K23" s="202"/>
      <c r="L23" s="203"/>
      <c r="M23" s="204"/>
      <c r="N23" s="205"/>
      <c r="O23" s="206"/>
      <c r="P23" s="207"/>
      <c r="Q23" s="208" t="str">
        <f t="shared" si="0"/>
        <v/>
      </c>
      <c r="R23" s="209" t="str">
        <f t="shared" si="1"/>
        <v/>
      </c>
      <c r="S23" s="215"/>
      <c r="T23" s="216">
        <f t="shared" si="2"/>
        <v>0</v>
      </c>
      <c r="U23" s="208">
        <f t="shared" si="3"/>
        <v>25700</v>
      </c>
      <c r="V23" s="217">
        <f t="shared" si="15"/>
        <v>0</v>
      </c>
      <c r="W23" s="218">
        <f t="shared" si="16"/>
        <v>0</v>
      </c>
      <c r="X23" s="104"/>
      <c r="Y23" s="105" t="str">
        <f t="shared" si="17"/>
        <v/>
      </c>
      <c r="Z23" s="58" t="str">
        <f t="shared" si="18"/>
        <v/>
      </c>
      <c r="AA23" s="58" t="str">
        <f t="shared" si="4"/>
        <v/>
      </c>
      <c r="AB23" s="58" t="str">
        <f t="shared" si="5"/>
        <v/>
      </c>
      <c r="AC23" s="58" t="str">
        <f t="shared" si="6"/>
        <v/>
      </c>
      <c r="AD23" s="58" t="str">
        <f t="shared" si="7"/>
        <v/>
      </c>
      <c r="AE23" s="55" t="str">
        <f t="shared" si="8"/>
        <v/>
      </c>
      <c r="AF23" s="55" t="str">
        <f t="shared" si="9"/>
        <v/>
      </c>
      <c r="AG23" s="106" t="str">
        <f t="shared" si="10"/>
        <v/>
      </c>
      <c r="AH23" s="89"/>
      <c r="AI23" s="90"/>
      <c r="AJ23" s="109">
        <f t="shared" si="11"/>
        <v>0</v>
      </c>
      <c r="AK23" s="91"/>
      <c r="AL23" s="92"/>
      <c r="AM23" s="110">
        <f t="shared" si="12"/>
        <v>0</v>
      </c>
      <c r="AN23" s="166" t="str">
        <f t="shared" si="13"/>
        <v/>
      </c>
      <c r="AO23" s="166" t="str">
        <f t="shared" si="14"/>
        <v/>
      </c>
    </row>
    <row r="24" spans="1:41" s="3" customFormat="1" ht="39" customHeight="1" thickBot="1">
      <c r="A24" s="2"/>
      <c r="B24" s="93">
        <v>17</v>
      </c>
      <c r="C24" s="197"/>
      <c r="D24" s="198"/>
      <c r="E24" s="199"/>
      <c r="F24" s="4"/>
      <c r="G24" s="4"/>
      <c r="H24" s="198"/>
      <c r="I24" s="213"/>
      <c r="J24" s="214"/>
      <c r="K24" s="202"/>
      <c r="L24" s="203"/>
      <c r="M24" s="204"/>
      <c r="N24" s="205"/>
      <c r="O24" s="206"/>
      <c r="P24" s="207"/>
      <c r="Q24" s="208" t="str">
        <f t="shared" si="0"/>
        <v/>
      </c>
      <c r="R24" s="209" t="str">
        <f t="shared" si="1"/>
        <v/>
      </c>
      <c r="S24" s="215"/>
      <c r="T24" s="216">
        <f t="shared" si="2"/>
        <v>0</v>
      </c>
      <c r="U24" s="208">
        <f t="shared" si="3"/>
        <v>25700</v>
      </c>
      <c r="V24" s="217">
        <f t="shared" si="15"/>
        <v>0</v>
      </c>
      <c r="W24" s="218">
        <f t="shared" si="16"/>
        <v>0</v>
      </c>
      <c r="X24" s="104"/>
      <c r="Y24" s="105" t="str">
        <f t="shared" si="17"/>
        <v/>
      </c>
      <c r="Z24" s="58" t="str">
        <f t="shared" si="18"/>
        <v/>
      </c>
      <c r="AA24" s="58" t="str">
        <f t="shared" si="4"/>
        <v/>
      </c>
      <c r="AB24" s="58" t="str">
        <f t="shared" si="5"/>
        <v/>
      </c>
      <c r="AC24" s="58" t="str">
        <f t="shared" si="6"/>
        <v/>
      </c>
      <c r="AD24" s="58" t="str">
        <f t="shared" si="7"/>
        <v/>
      </c>
      <c r="AE24" s="55" t="str">
        <f t="shared" si="8"/>
        <v/>
      </c>
      <c r="AF24" s="55" t="str">
        <f t="shared" si="9"/>
        <v/>
      </c>
      <c r="AG24" s="106" t="str">
        <f t="shared" si="10"/>
        <v/>
      </c>
      <c r="AH24" s="89"/>
      <c r="AI24" s="90"/>
      <c r="AJ24" s="109">
        <f t="shared" si="11"/>
        <v>0</v>
      </c>
      <c r="AK24" s="91"/>
      <c r="AL24" s="92"/>
      <c r="AM24" s="110">
        <f t="shared" si="12"/>
        <v>0</v>
      </c>
      <c r="AN24" s="166" t="str">
        <f t="shared" si="13"/>
        <v/>
      </c>
      <c r="AO24" s="166" t="str">
        <f t="shared" si="14"/>
        <v/>
      </c>
    </row>
    <row r="25" spans="1:41" s="3" customFormat="1" ht="39" customHeight="1" thickBot="1">
      <c r="A25" s="2"/>
      <c r="B25" s="93">
        <v>18</v>
      </c>
      <c r="C25" s="197"/>
      <c r="D25" s="198"/>
      <c r="E25" s="199"/>
      <c r="F25" s="4"/>
      <c r="G25" s="4"/>
      <c r="H25" s="198"/>
      <c r="I25" s="213"/>
      <c r="J25" s="214"/>
      <c r="K25" s="202"/>
      <c r="L25" s="203"/>
      <c r="M25" s="204"/>
      <c r="N25" s="205"/>
      <c r="O25" s="206"/>
      <c r="P25" s="207"/>
      <c r="Q25" s="208" t="str">
        <f t="shared" si="0"/>
        <v/>
      </c>
      <c r="R25" s="209" t="str">
        <f t="shared" si="1"/>
        <v/>
      </c>
      <c r="S25" s="215"/>
      <c r="T25" s="216">
        <f t="shared" si="2"/>
        <v>0</v>
      </c>
      <c r="U25" s="208">
        <f t="shared" si="3"/>
        <v>25700</v>
      </c>
      <c r="V25" s="217">
        <f t="shared" si="15"/>
        <v>0</v>
      </c>
      <c r="W25" s="218">
        <f t="shared" si="16"/>
        <v>0</v>
      </c>
      <c r="X25" s="104"/>
      <c r="Y25" s="105" t="str">
        <f t="shared" si="17"/>
        <v/>
      </c>
      <c r="Z25" s="58" t="str">
        <f t="shared" si="18"/>
        <v/>
      </c>
      <c r="AA25" s="58" t="str">
        <f t="shared" si="4"/>
        <v/>
      </c>
      <c r="AB25" s="58" t="str">
        <f t="shared" si="5"/>
        <v/>
      </c>
      <c r="AC25" s="58" t="str">
        <f t="shared" si="6"/>
        <v/>
      </c>
      <c r="AD25" s="58" t="str">
        <f t="shared" si="7"/>
        <v/>
      </c>
      <c r="AE25" s="55" t="str">
        <f t="shared" si="8"/>
        <v/>
      </c>
      <c r="AF25" s="55" t="str">
        <f t="shared" si="9"/>
        <v/>
      </c>
      <c r="AG25" s="106" t="str">
        <f t="shared" si="10"/>
        <v/>
      </c>
      <c r="AH25" s="89"/>
      <c r="AI25" s="90"/>
      <c r="AJ25" s="109">
        <f t="shared" si="11"/>
        <v>0</v>
      </c>
      <c r="AK25" s="91"/>
      <c r="AL25" s="92"/>
      <c r="AM25" s="110">
        <f t="shared" si="12"/>
        <v>0</v>
      </c>
      <c r="AN25" s="166" t="str">
        <f t="shared" si="13"/>
        <v/>
      </c>
      <c r="AO25" s="166" t="str">
        <f t="shared" si="14"/>
        <v/>
      </c>
    </row>
    <row r="26" spans="1:41" s="3" customFormat="1" ht="39" customHeight="1" thickBot="1">
      <c r="A26" s="2"/>
      <c r="B26" s="93">
        <v>19</v>
      </c>
      <c r="C26" s="197"/>
      <c r="D26" s="198"/>
      <c r="E26" s="199"/>
      <c r="F26" s="4"/>
      <c r="G26" s="4"/>
      <c r="H26" s="198"/>
      <c r="I26" s="213"/>
      <c r="J26" s="214"/>
      <c r="K26" s="202"/>
      <c r="L26" s="203"/>
      <c r="M26" s="204"/>
      <c r="N26" s="205"/>
      <c r="O26" s="206"/>
      <c r="P26" s="207"/>
      <c r="Q26" s="208" t="str">
        <f t="shared" si="0"/>
        <v/>
      </c>
      <c r="R26" s="209" t="str">
        <f t="shared" si="1"/>
        <v/>
      </c>
      <c r="S26" s="215"/>
      <c r="T26" s="216">
        <f t="shared" si="2"/>
        <v>0</v>
      </c>
      <c r="U26" s="208">
        <f t="shared" si="3"/>
        <v>25700</v>
      </c>
      <c r="V26" s="217">
        <f t="shared" si="15"/>
        <v>0</v>
      </c>
      <c r="W26" s="218">
        <f t="shared" si="16"/>
        <v>0</v>
      </c>
      <c r="X26" s="104"/>
      <c r="Y26" s="105" t="str">
        <f t="shared" si="17"/>
        <v/>
      </c>
      <c r="Z26" s="58" t="str">
        <f t="shared" si="18"/>
        <v/>
      </c>
      <c r="AA26" s="58" t="str">
        <f t="shared" si="4"/>
        <v/>
      </c>
      <c r="AB26" s="58" t="str">
        <f t="shared" si="5"/>
        <v/>
      </c>
      <c r="AC26" s="58" t="str">
        <f t="shared" si="6"/>
        <v/>
      </c>
      <c r="AD26" s="58" t="str">
        <f t="shared" si="7"/>
        <v/>
      </c>
      <c r="AE26" s="55" t="str">
        <f t="shared" si="8"/>
        <v/>
      </c>
      <c r="AF26" s="55" t="str">
        <f t="shared" si="9"/>
        <v/>
      </c>
      <c r="AG26" s="106" t="str">
        <f t="shared" si="10"/>
        <v/>
      </c>
      <c r="AH26" s="89"/>
      <c r="AI26" s="90"/>
      <c r="AJ26" s="109">
        <f t="shared" si="11"/>
        <v>0</v>
      </c>
      <c r="AK26" s="91"/>
      <c r="AL26" s="92"/>
      <c r="AM26" s="110">
        <f t="shared" si="12"/>
        <v>0</v>
      </c>
      <c r="AN26" s="166" t="str">
        <f t="shared" si="13"/>
        <v/>
      </c>
      <c r="AO26" s="166" t="str">
        <f t="shared" si="14"/>
        <v/>
      </c>
    </row>
    <row r="27" spans="1:41" s="3" customFormat="1" ht="39" customHeight="1" thickBot="1">
      <c r="A27" s="2"/>
      <c r="B27" s="93">
        <v>20</v>
      </c>
      <c r="C27" s="197"/>
      <c r="D27" s="198"/>
      <c r="E27" s="199"/>
      <c r="F27" s="4"/>
      <c r="G27" s="4"/>
      <c r="H27" s="198"/>
      <c r="I27" s="213"/>
      <c r="J27" s="214"/>
      <c r="K27" s="202"/>
      <c r="L27" s="203"/>
      <c r="M27" s="204"/>
      <c r="N27" s="205"/>
      <c r="O27" s="206"/>
      <c r="P27" s="207"/>
      <c r="Q27" s="208" t="str">
        <f t="shared" si="0"/>
        <v/>
      </c>
      <c r="R27" s="209" t="str">
        <f t="shared" si="1"/>
        <v/>
      </c>
      <c r="S27" s="215"/>
      <c r="T27" s="216">
        <f t="shared" si="2"/>
        <v>0</v>
      </c>
      <c r="U27" s="208">
        <f t="shared" si="3"/>
        <v>25700</v>
      </c>
      <c r="V27" s="217">
        <f t="shared" si="15"/>
        <v>0</v>
      </c>
      <c r="W27" s="218">
        <f t="shared" si="16"/>
        <v>0</v>
      </c>
      <c r="X27" s="104"/>
      <c r="Y27" s="105" t="str">
        <f t="shared" si="17"/>
        <v/>
      </c>
      <c r="Z27" s="58" t="str">
        <f t="shared" si="18"/>
        <v/>
      </c>
      <c r="AA27" s="58" t="str">
        <f t="shared" si="4"/>
        <v/>
      </c>
      <c r="AB27" s="58" t="str">
        <f t="shared" si="5"/>
        <v/>
      </c>
      <c r="AC27" s="58" t="str">
        <f t="shared" si="6"/>
        <v/>
      </c>
      <c r="AD27" s="58" t="str">
        <f t="shared" si="7"/>
        <v/>
      </c>
      <c r="AE27" s="55" t="str">
        <f t="shared" si="8"/>
        <v/>
      </c>
      <c r="AF27" s="55" t="str">
        <f t="shared" si="9"/>
        <v/>
      </c>
      <c r="AG27" s="106" t="str">
        <f t="shared" si="10"/>
        <v/>
      </c>
      <c r="AH27" s="89"/>
      <c r="AI27" s="90"/>
      <c r="AJ27" s="109">
        <f t="shared" si="11"/>
        <v>0</v>
      </c>
      <c r="AK27" s="91"/>
      <c r="AL27" s="92"/>
      <c r="AM27" s="110">
        <f t="shared" si="12"/>
        <v>0</v>
      </c>
      <c r="AN27" s="166" t="str">
        <f t="shared" si="13"/>
        <v/>
      </c>
      <c r="AO27" s="166" t="str">
        <f t="shared" si="14"/>
        <v/>
      </c>
    </row>
    <row r="28" spans="1:41" s="3" customFormat="1" ht="39" customHeight="1" thickBot="1">
      <c r="A28" s="2"/>
      <c r="B28" s="93">
        <v>21</v>
      </c>
      <c r="C28" s="197"/>
      <c r="D28" s="198"/>
      <c r="E28" s="199"/>
      <c r="F28" s="4"/>
      <c r="G28" s="4"/>
      <c r="H28" s="198"/>
      <c r="I28" s="213"/>
      <c r="J28" s="214"/>
      <c r="K28" s="202"/>
      <c r="L28" s="203"/>
      <c r="M28" s="204"/>
      <c r="N28" s="205"/>
      <c r="O28" s="206"/>
      <c r="P28" s="207"/>
      <c r="Q28" s="208" t="str">
        <f t="shared" si="0"/>
        <v/>
      </c>
      <c r="R28" s="209" t="str">
        <f t="shared" si="1"/>
        <v/>
      </c>
      <c r="S28" s="215"/>
      <c r="T28" s="216">
        <f t="shared" si="2"/>
        <v>0</v>
      </c>
      <c r="U28" s="208">
        <f t="shared" si="3"/>
        <v>25700</v>
      </c>
      <c r="V28" s="217">
        <f t="shared" si="15"/>
        <v>0</v>
      </c>
      <c r="W28" s="218">
        <f t="shared" si="16"/>
        <v>0</v>
      </c>
      <c r="X28" s="104"/>
      <c r="Y28" s="105" t="str">
        <f t="shared" si="17"/>
        <v/>
      </c>
      <c r="Z28" s="58" t="str">
        <f t="shared" si="18"/>
        <v/>
      </c>
      <c r="AA28" s="58" t="str">
        <f t="shared" si="4"/>
        <v/>
      </c>
      <c r="AB28" s="58" t="str">
        <f t="shared" si="5"/>
        <v/>
      </c>
      <c r="AC28" s="58" t="str">
        <f t="shared" si="6"/>
        <v/>
      </c>
      <c r="AD28" s="58" t="str">
        <f t="shared" si="7"/>
        <v/>
      </c>
      <c r="AE28" s="55" t="str">
        <f t="shared" si="8"/>
        <v/>
      </c>
      <c r="AF28" s="55" t="str">
        <f t="shared" si="9"/>
        <v/>
      </c>
      <c r="AG28" s="106" t="str">
        <f t="shared" si="10"/>
        <v/>
      </c>
      <c r="AH28" s="89"/>
      <c r="AI28" s="90"/>
      <c r="AJ28" s="109">
        <f t="shared" si="11"/>
        <v>0</v>
      </c>
      <c r="AK28" s="91"/>
      <c r="AL28" s="92"/>
      <c r="AM28" s="110">
        <f t="shared" si="12"/>
        <v>0</v>
      </c>
      <c r="AN28" s="166" t="str">
        <f t="shared" si="13"/>
        <v/>
      </c>
      <c r="AO28" s="166" t="str">
        <f t="shared" si="14"/>
        <v/>
      </c>
    </row>
    <row r="29" spans="1:41" s="3" customFormat="1" ht="39" customHeight="1" thickBot="1">
      <c r="A29" s="2"/>
      <c r="B29" s="93">
        <v>22</v>
      </c>
      <c r="C29" s="197"/>
      <c r="D29" s="198"/>
      <c r="E29" s="199"/>
      <c r="F29" s="4"/>
      <c r="G29" s="4"/>
      <c r="H29" s="198"/>
      <c r="I29" s="213"/>
      <c r="J29" s="214"/>
      <c r="K29" s="202"/>
      <c r="L29" s="203"/>
      <c r="M29" s="204"/>
      <c r="N29" s="205"/>
      <c r="O29" s="206"/>
      <c r="P29" s="207"/>
      <c r="Q29" s="208" t="str">
        <f t="shared" si="0"/>
        <v/>
      </c>
      <c r="R29" s="209" t="str">
        <f t="shared" si="1"/>
        <v/>
      </c>
      <c r="S29" s="215"/>
      <c r="T29" s="216">
        <f t="shared" si="2"/>
        <v>0</v>
      </c>
      <c r="U29" s="208">
        <f t="shared" si="3"/>
        <v>25700</v>
      </c>
      <c r="V29" s="217">
        <f t="shared" si="15"/>
        <v>0</v>
      </c>
      <c r="W29" s="218">
        <f t="shared" si="16"/>
        <v>0</v>
      </c>
      <c r="X29" s="104"/>
      <c r="Y29" s="105" t="str">
        <f t="shared" si="17"/>
        <v/>
      </c>
      <c r="Z29" s="58" t="str">
        <f t="shared" si="18"/>
        <v/>
      </c>
      <c r="AA29" s="58" t="str">
        <f t="shared" si="4"/>
        <v/>
      </c>
      <c r="AB29" s="58" t="str">
        <f t="shared" si="5"/>
        <v/>
      </c>
      <c r="AC29" s="58" t="str">
        <f t="shared" si="6"/>
        <v/>
      </c>
      <c r="AD29" s="58" t="str">
        <f t="shared" si="7"/>
        <v/>
      </c>
      <c r="AE29" s="55" t="str">
        <f t="shared" si="8"/>
        <v/>
      </c>
      <c r="AF29" s="55" t="str">
        <f t="shared" si="9"/>
        <v/>
      </c>
      <c r="AG29" s="106" t="str">
        <f t="shared" si="10"/>
        <v/>
      </c>
      <c r="AH29" s="89"/>
      <c r="AI29" s="90"/>
      <c r="AJ29" s="109">
        <f t="shared" si="11"/>
        <v>0</v>
      </c>
      <c r="AK29" s="91"/>
      <c r="AL29" s="92"/>
      <c r="AM29" s="110">
        <f t="shared" si="12"/>
        <v>0</v>
      </c>
      <c r="AN29" s="166" t="str">
        <f t="shared" si="13"/>
        <v/>
      </c>
      <c r="AO29" s="166" t="str">
        <f t="shared" si="14"/>
        <v/>
      </c>
    </row>
    <row r="30" spans="1:41" s="3" customFormat="1" ht="39" customHeight="1" thickBot="1">
      <c r="A30" s="2"/>
      <c r="B30" s="93">
        <v>23</v>
      </c>
      <c r="C30" s="197"/>
      <c r="D30" s="198"/>
      <c r="E30" s="199"/>
      <c r="F30" s="4"/>
      <c r="G30" s="4"/>
      <c r="H30" s="198"/>
      <c r="I30" s="213"/>
      <c r="J30" s="214"/>
      <c r="K30" s="202"/>
      <c r="L30" s="203"/>
      <c r="M30" s="204"/>
      <c r="N30" s="205"/>
      <c r="O30" s="206"/>
      <c r="P30" s="207"/>
      <c r="Q30" s="208" t="str">
        <f t="shared" si="0"/>
        <v/>
      </c>
      <c r="R30" s="209" t="str">
        <f t="shared" si="1"/>
        <v/>
      </c>
      <c r="S30" s="215"/>
      <c r="T30" s="216">
        <f t="shared" si="2"/>
        <v>0</v>
      </c>
      <c r="U30" s="208">
        <f t="shared" si="3"/>
        <v>25700</v>
      </c>
      <c r="V30" s="217">
        <f t="shared" si="15"/>
        <v>0</v>
      </c>
      <c r="W30" s="218">
        <f t="shared" si="16"/>
        <v>0</v>
      </c>
      <c r="X30" s="104"/>
      <c r="Y30" s="105" t="str">
        <f t="shared" si="17"/>
        <v/>
      </c>
      <c r="Z30" s="58" t="str">
        <f t="shared" si="18"/>
        <v/>
      </c>
      <c r="AA30" s="58" t="str">
        <f t="shared" si="4"/>
        <v/>
      </c>
      <c r="AB30" s="58" t="str">
        <f t="shared" si="5"/>
        <v/>
      </c>
      <c r="AC30" s="58" t="str">
        <f t="shared" si="6"/>
        <v/>
      </c>
      <c r="AD30" s="58" t="str">
        <f t="shared" si="7"/>
        <v/>
      </c>
      <c r="AE30" s="55" t="str">
        <f t="shared" si="8"/>
        <v/>
      </c>
      <c r="AF30" s="55" t="str">
        <f t="shared" si="9"/>
        <v/>
      </c>
      <c r="AG30" s="106" t="str">
        <f t="shared" si="10"/>
        <v/>
      </c>
      <c r="AH30" s="89"/>
      <c r="AI30" s="90"/>
      <c r="AJ30" s="109">
        <f t="shared" si="11"/>
        <v>0</v>
      </c>
      <c r="AK30" s="91"/>
      <c r="AL30" s="92"/>
      <c r="AM30" s="110">
        <f t="shared" si="12"/>
        <v>0</v>
      </c>
      <c r="AN30" s="166" t="str">
        <f t="shared" si="13"/>
        <v/>
      </c>
      <c r="AO30" s="166" t="str">
        <f t="shared" si="14"/>
        <v/>
      </c>
    </row>
    <row r="31" spans="1:41" s="3" customFormat="1" ht="39" customHeight="1" thickBot="1">
      <c r="A31" s="2"/>
      <c r="B31" s="93">
        <v>24</v>
      </c>
      <c r="C31" s="197"/>
      <c r="D31" s="198"/>
      <c r="E31" s="199"/>
      <c r="F31" s="4"/>
      <c r="G31" s="4"/>
      <c r="H31" s="198"/>
      <c r="I31" s="213"/>
      <c r="J31" s="214"/>
      <c r="K31" s="202"/>
      <c r="L31" s="203"/>
      <c r="M31" s="204"/>
      <c r="N31" s="205"/>
      <c r="O31" s="206"/>
      <c r="P31" s="207"/>
      <c r="Q31" s="208" t="str">
        <f t="shared" si="0"/>
        <v/>
      </c>
      <c r="R31" s="209" t="str">
        <f t="shared" si="1"/>
        <v/>
      </c>
      <c r="S31" s="215"/>
      <c r="T31" s="216">
        <f t="shared" si="2"/>
        <v>0</v>
      </c>
      <c r="U31" s="208">
        <f t="shared" si="3"/>
        <v>25700</v>
      </c>
      <c r="V31" s="217">
        <f t="shared" si="15"/>
        <v>0</v>
      </c>
      <c r="W31" s="218">
        <f t="shared" si="16"/>
        <v>0</v>
      </c>
      <c r="X31" s="104"/>
      <c r="Y31" s="105" t="str">
        <f t="shared" si="17"/>
        <v/>
      </c>
      <c r="Z31" s="58" t="str">
        <f t="shared" si="18"/>
        <v/>
      </c>
      <c r="AA31" s="58" t="str">
        <f t="shared" si="4"/>
        <v/>
      </c>
      <c r="AB31" s="58" t="str">
        <f t="shared" si="5"/>
        <v/>
      </c>
      <c r="AC31" s="58" t="str">
        <f t="shared" si="6"/>
        <v/>
      </c>
      <c r="AD31" s="58" t="str">
        <f t="shared" si="7"/>
        <v/>
      </c>
      <c r="AE31" s="55" t="str">
        <f t="shared" si="8"/>
        <v/>
      </c>
      <c r="AF31" s="55" t="str">
        <f t="shared" si="9"/>
        <v/>
      </c>
      <c r="AG31" s="106" t="str">
        <f t="shared" si="10"/>
        <v/>
      </c>
      <c r="AH31" s="89"/>
      <c r="AI31" s="90"/>
      <c r="AJ31" s="109">
        <f t="shared" si="11"/>
        <v>0</v>
      </c>
      <c r="AK31" s="91"/>
      <c r="AL31" s="92"/>
      <c r="AM31" s="110">
        <f t="shared" si="12"/>
        <v>0</v>
      </c>
      <c r="AN31" s="166" t="str">
        <f t="shared" si="13"/>
        <v/>
      </c>
      <c r="AO31" s="166" t="str">
        <f t="shared" si="14"/>
        <v/>
      </c>
    </row>
    <row r="32" spans="1:41" s="3" customFormat="1" ht="39" customHeight="1" thickBot="1">
      <c r="A32" s="2"/>
      <c r="B32" s="93">
        <v>25</v>
      </c>
      <c r="C32" s="197"/>
      <c r="D32" s="198"/>
      <c r="E32" s="199"/>
      <c r="F32" s="4"/>
      <c r="G32" s="4"/>
      <c r="H32" s="198"/>
      <c r="I32" s="213"/>
      <c r="J32" s="214"/>
      <c r="K32" s="202"/>
      <c r="L32" s="203"/>
      <c r="M32" s="204"/>
      <c r="N32" s="205"/>
      <c r="O32" s="206"/>
      <c r="P32" s="207"/>
      <c r="Q32" s="208" t="str">
        <f t="shared" si="0"/>
        <v/>
      </c>
      <c r="R32" s="209" t="str">
        <f t="shared" si="1"/>
        <v/>
      </c>
      <c r="S32" s="215"/>
      <c r="T32" s="216">
        <f t="shared" si="2"/>
        <v>0</v>
      </c>
      <c r="U32" s="208">
        <f t="shared" si="3"/>
        <v>25700</v>
      </c>
      <c r="V32" s="217">
        <f t="shared" si="15"/>
        <v>0</v>
      </c>
      <c r="W32" s="218">
        <f t="shared" si="16"/>
        <v>0</v>
      </c>
      <c r="X32" s="104"/>
      <c r="Y32" s="105" t="str">
        <f t="shared" si="17"/>
        <v/>
      </c>
      <c r="Z32" s="58" t="str">
        <f t="shared" si="18"/>
        <v/>
      </c>
      <c r="AA32" s="58" t="str">
        <f t="shared" si="4"/>
        <v/>
      </c>
      <c r="AB32" s="58" t="str">
        <f t="shared" si="5"/>
        <v/>
      </c>
      <c r="AC32" s="58" t="str">
        <f t="shared" si="6"/>
        <v/>
      </c>
      <c r="AD32" s="58" t="str">
        <f t="shared" si="7"/>
        <v/>
      </c>
      <c r="AE32" s="55" t="str">
        <f t="shared" si="8"/>
        <v/>
      </c>
      <c r="AF32" s="55" t="str">
        <f t="shared" si="9"/>
        <v/>
      </c>
      <c r="AG32" s="106" t="str">
        <f t="shared" si="10"/>
        <v/>
      </c>
      <c r="AH32" s="89"/>
      <c r="AI32" s="90"/>
      <c r="AJ32" s="109">
        <f t="shared" si="11"/>
        <v>0</v>
      </c>
      <c r="AK32" s="91"/>
      <c r="AL32" s="92"/>
      <c r="AM32" s="110">
        <f t="shared" si="12"/>
        <v>0</v>
      </c>
      <c r="AN32" s="166" t="str">
        <f t="shared" si="13"/>
        <v/>
      </c>
      <c r="AO32" s="166" t="str">
        <f t="shared" si="14"/>
        <v/>
      </c>
    </row>
    <row r="33" spans="1:41" s="3" customFormat="1" ht="39" customHeight="1" thickBot="1">
      <c r="A33" s="2"/>
      <c r="B33" s="93">
        <v>26</v>
      </c>
      <c r="C33" s="197"/>
      <c r="D33" s="198"/>
      <c r="E33" s="199"/>
      <c r="F33" s="4"/>
      <c r="G33" s="4"/>
      <c r="H33" s="198"/>
      <c r="I33" s="213"/>
      <c r="J33" s="214"/>
      <c r="K33" s="202"/>
      <c r="L33" s="203"/>
      <c r="M33" s="204"/>
      <c r="N33" s="205"/>
      <c r="O33" s="206"/>
      <c r="P33" s="207"/>
      <c r="Q33" s="208" t="str">
        <f t="shared" si="0"/>
        <v/>
      </c>
      <c r="R33" s="209" t="str">
        <f t="shared" si="1"/>
        <v/>
      </c>
      <c r="S33" s="215"/>
      <c r="T33" s="216">
        <f t="shared" si="2"/>
        <v>0</v>
      </c>
      <c r="U33" s="208">
        <f t="shared" si="3"/>
        <v>25700</v>
      </c>
      <c r="V33" s="217">
        <f t="shared" si="15"/>
        <v>0</v>
      </c>
      <c r="W33" s="218">
        <f t="shared" si="16"/>
        <v>0</v>
      </c>
      <c r="X33" s="104"/>
      <c r="Y33" s="105" t="str">
        <f t="shared" si="17"/>
        <v/>
      </c>
      <c r="Z33" s="58" t="str">
        <f t="shared" si="18"/>
        <v/>
      </c>
      <c r="AA33" s="58" t="str">
        <f t="shared" si="4"/>
        <v/>
      </c>
      <c r="AB33" s="58" t="str">
        <f t="shared" si="5"/>
        <v/>
      </c>
      <c r="AC33" s="58" t="str">
        <f t="shared" si="6"/>
        <v/>
      </c>
      <c r="AD33" s="58" t="str">
        <f t="shared" si="7"/>
        <v/>
      </c>
      <c r="AE33" s="55" t="str">
        <f t="shared" si="8"/>
        <v/>
      </c>
      <c r="AF33" s="55" t="str">
        <f t="shared" si="9"/>
        <v/>
      </c>
      <c r="AG33" s="106" t="str">
        <f t="shared" si="10"/>
        <v/>
      </c>
      <c r="AH33" s="89"/>
      <c r="AI33" s="90"/>
      <c r="AJ33" s="109">
        <f t="shared" si="11"/>
        <v>0</v>
      </c>
      <c r="AK33" s="91"/>
      <c r="AL33" s="92"/>
      <c r="AM33" s="110">
        <f t="shared" si="12"/>
        <v>0</v>
      </c>
      <c r="AN33" s="166" t="str">
        <f t="shared" si="13"/>
        <v/>
      </c>
      <c r="AO33" s="166" t="str">
        <f t="shared" si="14"/>
        <v/>
      </c>
    </row>
    <row r="34" spans="1:41" s="3" customFormat="1" ht="39" customHeight="1" thickBot="1">
      <c r="A34" s="2"/>
      <c r="B34" s="93">
        <v>27</v>
      </c>
      <c r="C34" s="197"/>
      <c r="D34" s="198"/>
      <c r="E34" s="199"/>
      <c r="F34" s="4"/>
      <c r="G34" s="4"/>
      <c r="H34" s="198"/>
      <c r="I34" s="213"/>
      <c r="J34" s="214"/>
      <c r="K34" s="202"/>
      <c r="L34" s="203"/>
      <c r="M34" s="204"/>
      <c r="N34" s="205"/>
      <c r="O34" s="206"/>
      <c r="P34" s="207"/>
      <c r="Q34" s="208" t="str">
        <f t="shared" si="0"/>
        <v/>
      </c>
      <c r="R34" s="209" t="str">
        <f t="shared" si="1"/>
        <v/>
      </c>
      <c r="S34" s="215"/>
      <c r="T34" s="216">
        <f t="shared" si="2"/>
        <v>0</v>
      </c>
      <c r="U34" s="208">
        <f t="shared" si="3"/>
        <v>25700</v>
      </c>
      <c r="V34" s="217">
        <f t="shared" si="15"/>
        <v>0</v>
      </c>
      <c r="W34" s="218">
        <f t="shared" si="16"/>
        <v>0</v>
      </c>
      <c r="X34" s="104"/>
      <c r="Y34" s="105" t="str">
        <f t="shared" si="17"/>
        <v/>
      </c>
      <c r="Z34" s="58" t="str">
        <f t="shared" si="18"/>
        <v/>
      </c>
      <c r="AA34" s="58" t="str">
        <f t="shared" si="4"/>
        <v/>
      </c>
      <c r="AB34" s="58" t="str">
        <f t="shared" si="5"/>
        <v/>
      </c>
      <c r="AC34" s="58" t="str">
        <f t="shared" si="6"/>
        <v/>
      </c>
      <c r="AD34" s="58" t="str">
        <f t="shared" si="7"/>
        <v/>
      </c>
      <c r="AE34" s="55" t="str">
        <f t="shared" si="8"/>
        <v/>
      </c>
      <c r="AF34" s="55" t="str">
        <f t="shared" si="9"/>
        <v/>
      </c>
      <c r="AG34" s="106" t="str">
        <f t="shared" si="10"/>
        <v/>
      </c>
      <c r="AH34" s="89"/>
      <c r="AI34" s="90"/>
      <c r="AJ34" s="109">
        <f t="shared" si="11"/>
        <v>0</v>
      </c>
      <c r="AK34" s="91"/>
      <c r="AL34" s="92"/>
      <c r="AM34" s="110">
        <f t="shared" si="12"/>
        <v>0</v>
      </c>
      <c r="AN34" s="166" t="str">
        <f t="shared" si="13"/>
        <v/>
      </c>
      <c r="AO34" s="166" t="str">
        <f t="shared" si="14"/>
        <v/>
      </c>
    </row>
    <row r="35" spans="1:41" s="3" customFormat="1" ht="39" customHeight="1" thickBot="1">
      <c r="A35" s="2"/>
      <c r="B35" s="93">
        <v>28</v>
      </c>
      <c r="C35" s="197"/>
      <c r="D35" s="198"/>
      <c r="E35" s="199"/>
      <c r="F35" s="4"/>
      <c r="G35" s="4"/>
      <c r="H35" s="198"/>
      <c r="I35" s="213"/>
      <c r="J35" s="214"/>
      <c r="K35" s="202"/>
      <c r="L35" s="203"/>
      <c r="M35" s="204"/>
      <c r="N35" s="205"/>
      <c r="O35" s="206"/>
      <c r="P35" s="207"/>
      <c r="Q35" s="208" t="str">
        <f t="shared" si="0"/>
        <v/>
      </c>
      <c r="R35" s="209" t="str">
        <f t="shared" si="1"/>
        <v/>
      </c>
      <c r="S35" s="215"/>
      <c r="T35" s="216">
        <f t="shared" si="2"/>
        <v>0</v>
      </c>
      <c r="U35" s="208">
        <f t="shared" si="3"/>
        <v>25700</v>
      </c>
      <c r="V35" s="217">
        <f t="shared" si="15"/>
        <v>0</v>
      </c>
      <c r="W35" s="218">
        <f t="shared" si="16"/>
        <v>0</v>
      </c>
      <c r="X35" s="104"/>
      <c r="Y35" s="105" t="str">
        <f t="shared" si="17"/>
        <v/>
      </c>
      <c r="Z35" s="58" t="str">
        <f t="shared" si="18"/>
        <v/>
      </c>
      <c r="AA35" s="58" t="str">
        <f t="shared" si="4"/>
        <v/>
      </c>
      <c r="AB35" s="58" t="str">
        <f t="shared" si="5"/>
        <v/>
      </c>
      <c r="AC35" s="58" t="str">
        <f t="shared" si="6"/>
        <v/>
      </c>
      <c r="AD35" s="58" t="str">
        <f t="shared" si="7"/>
        <v/>
      </c>
      <c r="AE35" s="55" t="str">
        <f t="shared" si="8"/>
        <v/>
      </c>
      <c r="AF35" s="55" t="str">
        <f t="shared" si="9"/>
        <v/>
      </c>
      <c r="AG35" s="106" t="str">
        <f t="shared" si="10"/>
        <v/>
      </c>
      <c r="AH35" s="89"/>
      <c r="AI35" s="90"/>
      <c r="AJ35" s="109">
        <f t="shared" si="11"/>
        <v>0</v>
      </c>
      <c r="AK35" s="91"/>
      <c r="AL35" s="92"/>
      <c r="AM35" s="110">
        <f t="shared" si="12"/>
        <v>0</v>
      </c>
      <c r="AN35" s="166" t="str">
        <f t="shared" si="13"/>
        <v/>
      </c>
      <c r="AO35" s="166" t="str">
        <f t="shared" si="14"/>
        <v/>
      </c>
    </row>
    <row r="36" spans="1:41" s="3" customFormat="1" ht="39" customHeight="1" thickBot="1">
      <c r="A36" s="2"/>
      <c r="B36" s="93">
        <v>29</v>
      </c>
      <c r="C36" s="197"/>
      <c r="D36" s="198"/>
      <c r="E36" s="199"/>
      <c r="F36" s="4"/>
      <c r="G36" s="4"/>
      <c r="H36" s="198"/>
      <c r="I36" s="213"/>
      <c r="J36" s="214"/>
      <c r="K36" s="202"/>
      <c r="L36" s="203"/>
      <c r="M36" s="204"/>
      <c r="N36" s="205"/>
      <c r="O36" s="206"/>
      <c r="P36" s="207"/>
      <c r="Q36" s="208" t="str">
        <f t="shared" si="0"/>
        <v/>
      </c>
      <c r="R36" s="209" t="str">
        <f t="shared" si="1"/>
        <v/>
      </c>
      <c r="S36" s="215"/>
      <c r="T36" s="216">
        <f t="shared" si="2"/>
        <v>0</v>
      </c>
      <c r="U36" s="208">
        <f t="shared" si="3"/>
        <v>25700</v>
      </c>
      <c r="V36" s="217">
        <f t="shared" si="15"/>
        <v>0</v>
      </c>
      <c r="W36" s="218">
        <f t="shared" si="16"/>
        <v>0</v>
      </c>
      <c r="X36" s="104"/>
      <c r="Y36" s="105" t="str">
        <f t="shared" si="17"/>
        <v/>
      </c>
      <c r="Z36" s="58" t="str">
        <f t="shared" si="18"/>
        <v/>
      </c>
      <c r="AA36" s="58" t="str">
        <f t="shared" si="4"/>
        <v/>
      </c>
      <c r="AB36" s="58" t="str">
        <f t="shared" si="5"/>
        <v/>
      </c>
      <c r="AC36" s="58" t="str">
        <f t="shared" si="6"/>
        <v/>
      </c>
      <c r="AD36" s="58" t="str">
        <f t="shared" si="7"/>
        <v/>
      </c>
      <c r="AE36" s="55" t="str">
        <f t="shared" si="8"/>
        <v/>
      </c>
      <c r="AF36" s="55" t="str">
        <f t="shared" si="9"/>
        <v/>
      </c>
      <c r="AG36" s="106" t="str">
        <f t="shared" si="10"/>
        <v/>
      </c>
      <c r="AH36" s="89"/>
      <c r="AI36" s="90"/>
      <c r="AJ36" s="109">
        <f t="shared" si="11"/>
        <v>0</v>
      </c>
      <c r="AK36" s="91"/>
      <c r="AL36" s="92"/>
      <c r="AM36" s="110">
        <f t="shared" si="12"/>
        <v>0</v>
      </c>
      <c r="AN36" s="166" t="str">
        <f t="shared" si="13"/>
        <v/>
      </c>
      <c r="AO36" s="166" t="str">
        <f t="shared" si="14"/>
        <v/>
      </c>
    </row>
    <row r="37" spans="1:41" s="3" customFormat="1" ht="39" customHeight="1" thickBot="1">
      <c r="A37" s="2"/>
      <c r="B37" s="93">
        <v>30</v>
      </c>
      <c r="C37" s="197"/>
      <c r="D37" s="198"/>
      <c r="E37" s="199"/>
      <c r="F37" s="4"/>
      <c r="G37" s="4"/>
      <c r="H37" s="198"/>
      <c r="I37" s="213"/>
      <c r="J37" s="214"/>
      <c r="K37" s="202"/>
      <c r="L37" s="203"/>
      <c r="M37" s="204"/>
      <c r="N37" s="205"/>
      <c r="O37" s="206"/>
      <c r="P37" s="207"/>
      <c r="Q37" s="208" t="str">
        <f t="shared" si="0"/>
        <v/>
      </c>
      <c r="R37" s="209" t="str">
        <f t="shared" si="1"/>
        <v/>
      </c>
      <c r="S37" s="215"/>
      <c r="T37" s="216">
        <f t="shared" si="2"/>
        <v>0</v>
      </c>
      <c r="U37" s="208">
        <f t="shared" si="3"/>
        <v>25700</v>
      </c>
      <c r="V37" s="217">
        <f t="shared" si="15"/>
        <v>0</v>
      </c>
      <c r="W37" s="218">
        <f t="shared" si="16"/>
        <v>0</v>
      </c>
      <c r="X37" s="104"/>
      <c r="Y37" s="105" t="str">
        <f t="shared" si="17"/>
        <v/>
      </c>
      <c r="Z37" s="58" t="str">
        <f t="shared" si="18"/>
        <v/>
      </c>
      <c r="AA37" s="58" t="str">
        <f t="shared" si="4"/>
        <v/>
      </c>
      <c r="AB37" s="58" t="str">
        <f t="shared" si="5"/>
        <v/>
      </c>
      <c r="AC37" s="58" t="str">
        <f t="shared" si="6"/>
        <v/>
      </c>
      <c r="AD37" s="58" t="str">
        <f t="shared" si="7"/>
        <v/>
      </c>
      <c r="AE37" s="55" t="str">
        <f t="shared" si="8"/>
        <v/>
      </c>
      <c r="AF37" s="55" t="str">
        <f t="shared" si="9"/>
        <v/>
      </c>
      <c r="AG37" s="106" t="str">
        <f t="shared" si="10"/>
        <v/>
      </c>
      <c r="AH37" s="89"/>
      <c r="AI37" s="90"/>
      <c r="AJ37" s="109">
        <f t="shared" si="11"/>
        <v>0</v>
      </c>
      <c r="AK37" s="91"/>
      <c r="AL37" s="92"/>
      <c r="AM37" s="110">
        <f t="shared" si="12"/>
        <v>0</v>
      </c>
      <c r="AN37" s="166" t="str">
        <f t="shared" si="13"/>
        <v/>
      </c>
      <c r="AO37" s="166" t="str">
        <f t="shared" si="14"/>
        <v/>
      </c>
    </row>
    <row r="38" spans="1:41" s="3" customFormat="1" ht="39" customHeight="1" thickBot="1">
      <c r="A38" s="2"/>
      <c r="B38" s="93">
        <v>31</v>
      </c>
      <c r="C38" s="197"/>
      <c r="D38" s="198"/>
      <c r="E38" s="199"/>
      <c r="F38" s="4"/>
      <c r="G38" s="4"/>
      <c r="H38" s="198"/>
      <c r="I38" s="213"/>
      <c r="J38" s="214"/>
      <c r="K38" s="202"/>
      <c r="L38" s="203"/>
      <c r="M38" s="204"/>
      <c r="N38" s="205"/>
      <c r="O38" s="206"/>
      <c r="P38" s="207"/>
      <c r="Q38" s="208" t="str">
        <f t="shared" si="0"/>
        <v/>
      </c>
      <c r="R38" s="209" t="str">
        <f t="shared" si="1"/>
        <v/>
      </c>
      <c r="S38" s="215"/>
      <c r="T38" s="216">
        <f t="shared" si="2"/>
        <v>0</v>
      </c>
      <c r="U38" s="208">
        <f t="shared" si="3"/>
        <v>25700</v>
      </c>
      <c r="V38" s="217">
        <f t="shared" si="15"/>
        <v>0</v>
      </c>
      <c r="W38" s="218">
        <f t="shared" si="16"/>
        <v>0</v>
      </c>
      <c r="X38" s="104"/>
      <c r="Y38" s="105" t="str">
        <f t="shared" si="17"/>
        <v/>
      </c>
      <c r="Z38" s="58" t="str">
        <f t="shared" si="18"/>
        <v/>
      </c>
      <c r="AA38" s="58" t="str">
        <f t="shared" si="4"/>
        <v/>
      </c>
      <c r="AB38" s="58" t="str">
        <f t="shared" si="5"/>
        <v/>
      </c>
      <c r="AC38" s="58" t="str">
        <f t="shared" si="6"/>
        <v/>
      </c>
      <c r="AD38" s="58" t="str">
        <f t="shared" si="7"/>
        <v/>
      </c>
      <c r="AE38" s="55" t="str">
        <f t="shared" si="8"/>
        <v/>
      </c>
      <c r="AF38" s="55" t="str">
        <f t="shared" si="9"/>
        <v/>
      </c>
      <c r="AG38" s="106" t="str">
        <f t="shared" si="10"/>
        <v/>
      </c>
      <c r="AH38" s="89"/>
      <c r="AI38" s="90"/>
      <c r="AJ38" s="109">
        <f t="shared" si="11"/>
        <v>0</v>
      </c>
      <c r="AK38" s="91"/>
      <c r="AL38" s="92"/>
      <c r="AM38" s="110">
        <f t="shared" si="12"/>
        <v>0</v>
      </c>
      <c r="AN38" s="166" t="str">
        <f t="shared" si="13"/>
        <v/>
      </c>
      <c r="AO38" s="166" t="str">
        <f t="shared" si="14"/>
        <v/>
      </c>
    </row>
    <row r="39" spans="1:41" s="3" customFormat="1" ht="39" customHeight="1" thickBot="1">
      <c r="A39" s="2"/>
      <c r="B39" s="93">
        <v>32</v>
      </c>
      <c r="C39" s="197"/>
      <c r="D39" s="198"/>
      <c r="E39" s="199"/>
      <c r="F39" s="4"/>
      <c r="G39" s="4"/>
      <c r="H39" s="198"/>
      <c r="I39" s="213"/>
      <c r="J39" s="214"/>
      <c r="K39" s="202"/>
      <c r="L39" s="203"/>
      <c r="M39" s="204"/>
      <c r="N39" s="205"/>
      <c r="O39" s="206"/>
      <c r="P39" s="207"/>
      <c r="Q39" s="208" t="str">
        <f t="shared" si="0"/>
        <v/>
      </c>
      <c r="R39" s="209" t="str">
        <f t="shared" si="1"/>
        <v/>
      </c>
      <c r="S39" s="215"/>
      <c r="T39" s="216">
        <f t="shared" si="2"/>
        <v>0</v>
      </c>
      <c r="U39" s="208">
        <f t="shared" si="3"/>
        <v>25700</v>
      </c>
      <c r="V39" s="217">
        <f t="shared" si="15"/>
        <v>0</v>
      </c>
      <c r="W39" s="218">
        <f t="shared" si="16"/>
        <v>0</v>
      </c>
      <c r="X39" s="104"/>
      <c r="Y39" s="105" t="str">
        <f t="shared" si="17"/>
        <v/>
      </c>
      <c r="Z39" s="58" t="str">
        <f t="shared" si="18"/>
        <v/>
      </c>
      <c r="AA39" s="58" t="str">
        <f t="shared" si="4"/>
        <v/>
      </c>
      <c r="AB39" s="58" t="str">
        <f t="shared" si="5"/>
        <v/>
      </c>
      <c r="AC39" s="58" t="str">
        <f t="shared" si="6"/>
        <v/>
      </c>
      <c r="AD39" s="58" t="str">
        <f t="shared" si="7"/>
        <v/>
      </c>
      <c r="AE39" s="55" t="str">
        <f t="shared" si="8"/>
        <v/>
      </c>
      <c r="AF39" s="55" t="str">
        <f t="shared" si="9"/>
        <v/>
      </c>
      <c r="AG39" s="106" t="str">
        <f t="shared" si="10"/>
        <v/>
      </c>
      <c r="AH39" s="89"/>
      <c r="AI39" s="90"/>
      <c r="AJ39" s="109">
        <f t="shared" si="11"/>
        <v>0</v>
      </c>
      <c r="AK39" s="91"/>
      <c r="AL39" s="92"/>
      <c r="AM39" s="110">
        <f t="shared" si="12"/>
        <v>0</v>
      </c>
      <c r="AN39" s="166" t="str">
        <f t="shared" si="13"/>
        <v/>
      </c>
      <c r="AO39" s="166" t="str">
        <f t="shared" si="14"/>
        <v/>
      </c>
    </row>
    <row r="40" spans="1:41" s="3" customFormat="1" ht="39" customHeight="1" thickBot="1">
      <c r="A40" s="2"/>
      <c r="B40" s="93">
        <v>33</v>
      </c>
      <c r="C40" s="197"/>
      <c r="D40" s="198"/>
      <c r="E40" s="199"/>
      <c r="F40" s="4"/>
      <c r="G40" s="4"/>
      <c r="H40" s="198"/>
      <c r="I40" s="213"/>
      <c r="J40" s="214"/>
      <c r="K40" s="202"/>
      <c r="L40" s="203"/>
      <c r="M40" s="204"/>
      <c r="N40" s="205"/>
      <c r="O40" s="206"/>
      <c r="P40" s="207"/>
      <c r="Q40" s="208" t="str">
        <f t="shared" si="0"/>
        <v/>
      </c>
      <c r="R40" s="209" t="str">
        <f t="shared" si="1"/>
        <v/>
      </c>
      <c r="S40" s="215"/>
      <c r="T40" s="216">
        <f t="shared" si="2"/>
        <v>0</v>
      </c>
      <c r="U40" s="208">
        <f t="shared" si="3"/>
        <v>25700</v>
      </c>
      <c r="V40" s="217">
        <f t="shared" si="15"/>
        <v>0</v>
      </c>
      <c r="W40" s="218">
        <f t="shared" si="16"/>
        <v>0</v>
      </c>
      <c r="X40" s="104"/>
      <c r="Y40" s="105" t="str">
        <f t="shared" si="17"/>
        <v/>
      </c>
      <c r="Z40" s="58" t="str">
        <f t="shared" si="18"/>
        <v/>
      </c>
      <c r="AA40" s="58" t="str">
        <f t="shared" si="4"/>
        <v/>
      </c>
      <c r="AB40" s="58" t="str">
        <f t="shared" si="5"/>
        <v/>
      </c>
      <c r="AC40" s="58" t="str">
        <f t="shared" si="6"/>
        <v/>
      </c>
      <c r="AD40" s="58" t="str">
        <f t="shared" si="7"/>
        <v/>
      </c>
      <c r="AE40" s="55" t="str">
        <f t="shared" si="8"/>
        <v/>
      </c>
      <c r="AF40" s="55" t="str">
        <f t="shared" si="9"/>
        <v/>
      </c>
      <c r="AG40" s="106" t="str">
        <f t="shared" si="10"/>
        <v/>
      </c>
      <c r="AH40" s="89"/>
      <c r="AI40" s="90"/>
      <c r="AJ40" s="109">
        <f t="shared" si="11"/>
        <v>0</v>
      </c>
      <c r="AK40" s="91"/>
      <c r="AL40" s="92"/>
      <c r="AM40" s="110">
        <f t="shared" si="12"/>
        <v>0</v>
      </c>
      <c r="AN40" s="166" t="str">
        <f t="shared" si="13"/>
        <v/>
      </c>
      <c r="AO40" s="166" t="str">
        <f t="shared" si="14"/>
        <v/>
      </c>
    </row>
    <row r="41" spans="1:41" s="3" customFormat="1" ht="39" customHeight="1" thickBot="1">
      <c r="A41" s="2"/>
      <c r="B41" s="93">
        <v>34</v>
      </c>
      <c r="C41" s="197"/>
      <c r="D41" s="198"/>
      <c r="E41" s="199"/>
      <c r="F41" s="4"/>
      <c r="G41" s="4"/>
      <c r="H41" s="198"/>
      <c r="I41" s="213"/>
      <c r="J41" s="214"/>
      <c r="K41" s="202"/>
      <c r="L41" s="203"/>
      <c r="M41" s="204"/>
      <c r="N41" s="205"/>
      <c r="O41" s="206"/>
      <c r="P41" s="207"/>
      <c r="Q41" s="208" t="str">
        <f t="shared" si="0"/>
        <v/>
      </c>
      <c r="R41" s="209" t="str">
        <f t="shared" si="1"/>
        <v/>
      </c>
      <c r="S41" s="215"/>
      <c r="T41" s="216">
        <f t="shared" si="2"/>
        <v>0</v>
      </c>
      <c r="U41" s="208">
        <f t="shared" si="3"/>
        <v>25700</v>
      </c>
      <c r="V41" s="217">
        <f t="shared" si="15"/>
        <v>0</v>
      </c>
      <c r="W41" s="218">
        <f t="shared" si="16"/>
        <v>0</v>
      </c>
      <c r="X41" s="104"/>
      <c r="Y41" s="105" t="str">
        <f t="shared" si="17"/>
        <v/>
      </c>
      <c r="Z41" s="58" t="str">
        <f t="shared" si="18"/>
        <v/>
      </c>
      <c r="AA41" s="58" t="str">
        <f t="shared" si="4"/>
        <v/>
      </c>
      <c r="AB41" s="58" t="str">
        <f t="shared" si="5"/>
        <v/>
      </c>
      <c r="AC41" s="58" t="str">
        <f t="shared" si="6"/>
        <v/>
      </c>
      <c r="AD41" s="58" t="str">
        <f t="shared" si="7"/>
        <v/>
      </c>
      <c r="AE41" s="55" t="str">
        <f t="shared" si="8"/>
        <v/>
      </c>
      <c r="AF41" s="55" t="str">
        <f t="shared" si="9"/>
        <v/>
      </c>
      <c r="AG41" s="106" t="str">
        <f t="shared" si="10"/>
        <v/>
      </c>
      <c r="AH41" s="89"/>
      <c r="AI41" s="90"/>
      <c r="AJ41" s="109">
        <f t="shared" si="11"/>
        <v>0</v>
      </c>
      <c r="AK41" s="91"/>
      <c r="AL41" s="92"/>
      <c r="AM41" s="110">
        <f t="shared" si="12"/>
        <v>0</v>
      </c>
      <c r="AN41" s="166" t="str">
        <f t="shared" si="13"/>
        <v/>
      </c>
      <c r="AO41" s="166" t="str">
        <f t="shared" si="14"/>
        <v/>
      </c>
    </row>
    <row r="42" spans="1:41" s="3" customFormat="1" ht="39" customHeight="1" thickBot="1">
      <c r="A42" s="2"/>
      <c r="B42" s="93">
        <v>35</v>
      </c>
      <c r="C42" s="197"/>
      <c r="D42" s="198"/>
      <c r="E42" s="199"/>
      <c r="F42" s="4"/>
      <c r="G42" s="4"/>
      <c r="H42" s="198"/>
      <c r="I42" s="213"/>
      <c r="J42" s="214"/>
      <c r="K42" s="202"/>
      <c r="L42" s="203"/>
      <c r="M42" s="204"/>
      <c r="N42" s="205"/>
      <c r="O42" s="206"/>
      <c r="P42" s="207"/>
      <c r="Q42" s="208" t="str">
        <f t="shared" si="0"/>
        <v/>
      </c>
      <c r="R42" s="209" t="str">
        <f t="shared" si="1"/>
        <v/>
      </c>
      <c r="S42" s="215"/>
      <c r="T42" s="216">
        <f t="shared" si="2"/>
        <v>0</v>
      </c>
      <c r="U42" s="208">
        <f t="shared" si="3"/>
        <v>25700</v>
      </c>
      <c r="V42" s="217">
        <f t="shared" si="15"/>
        <v>0</v>
      </c>
      <c r="W42" s="218">
        <f t="shared" si="16"/>
        <v>0</v>
      </c>
      <c r="X42" s="104"/>
      <c r="Y42" s="105" t="str">
        <f t="shared" si="17"/>
        <v/>
      </c>
      <c r="Z42" s="58" t="str">
        <f t="shared" si="18"/>
        <v/>
      </c>
      <c r="AA42" s="58" t="str">
        <f t="shared" si="4"/>
        <v/>
      </c>
      <c r="AB42" s="58" t="str">
        <f t="shared" si="5"/>
        <v/>
      </c>
      <c r="AC42" s="58" t="str">
        <f t="shared" si="6"/>
        <v/>
      </c>
      <c r="AD42" s="58" t="str">
        <f t="shared" si="7"/>
        <v/>
      </c>
      <c r="AE42" s="55" t="str">
        <f t="shared" si="8"/>
        <v/>
      </c>
      <c r="AF42" s="55" t="str">
        <f t="shared" si="9"/>
        <v/>
      </c>
      <c r="AG42" s="106" t="str">
        <f t="shared" si="10"/>
        <v/>
      </c>
      <c r="AH42" s="89"/>
      <c r="AI42" s="90"/>
      <c r="AJ42" s="109">
        <f t="shared" si="11"/>
        <v>0</v>
      </c>
      <c r="AK42" s="91"/>
      <c r="AL42" s="92"/>
      <c r="AM42" s="110">
        <f t="shared" si="12"/>
        <v>0</v>
      </c>
      <c r="AN42" s="166" t="str">
        <f t="shared" si="13"/>
        <v/>
      </c>
      <c r="AO42" s="166" t="str">
        <f t="shared" si="14"/>
        <v/>
      </c>
    </row>
    <row r="43" spans="1:41" s="3" customFormat="1" ht="39" customHeight="1" thickBot="1">
      <c r="A43" s="2"/>
      <c r="B43" s="93">
        <v>36</v>
      </c>
      <c r="C43" s="197"/>
      <c r="D43" s="198"/>
      <c r="E43" s="199"/>
      <c r="F43" s="4"/>
      <c r="G43" s="4"/>
      <c r="H43" s="198"/>
      <c r="I43" s="213"/>
      <c r="J43" s="214"/>
      <c r="K43" s="202"/>
      <c r="L43" s="203"/>
      <c r="M43" s="204"/>
      <c r="N43" s="205"/>
      <c r="O43" s="206"/>
      <c r="P43" s="207"/>
      <c r="Q43" s="208" t="str">
        <f t="shared" si="0"/>
        <v/>
      </c>
      <c r="R43" s="209" t="str">
        <f t="shared" si="1"/>
        <v/>
      </c>
      <c r="S43" s="215"/>
      <c r="T43" s="216">
        <f t="shared" si="2"/>
        <v>0</v>
      </c>
      <c r="U43" s="208">
        <f t="shared" si="3"/>
        <v>25700</v>
      </c>
      <c r="V43" s="217">
        <f t="shared" si="15"/>
        <v>0</v>
      </c>
      <c r="W43" s="218">
        <f t="shared" si="16"/>
        <v>0</v>
      </c>
      <c r="X43" s="104"/>
      <c r="Y43" s="105" t="str">
        <f t="shared" si="17"/>
        <v/>
      </c>
      <c r="Z43" s="58" t="str">
        <f t="shared" si="18"/>
        <v/>
      </c>
      <c r="AA43" s="58" t="str">
        <f t="shared" si="4"/>
        <v/>
      </c>
      <c r="AB43" s="58" t="str">
        <f t="shared" si="5"/>
        <v/>
      </c>
      <c r="AC43" s="58" t="str">
        <f t="shared" si="6"/>
        <v/>
      </c>
      <c r="AD43" s="58" t="str">
        <f t="shared" si="7"/>
        <v/>
      </c>
      <c r="AE43" s="55" t="str">
        <f t="shared" si="8"/>
        <v/>
      </c>
      <c r="AF43" s="55" t="str">
        <f t="shared" si="9"/>
        <v/>
      </c>
      <c r="AG43" s="106" t="str">
        <f t="shared" si="10"/>
        <v/>
      </c>
      <c r="AH43" s="89"/>
      <c r="AI43" s="90"/>
      <c r="AJ43" s="109">
        <f t="shared" si="11"/>
        <v>0</v>
      </c>
      <c r="AK43" s="91"/>
      <c r="AL43" s="92"/>
      <c r="AM43" s="110">
        <f t="shared" si="12"/>
        <v>0</v>
      </c>
      <c r="AN43" s="166" t="str">
        <f t="shared" si="13"/>
        <v/>
      </c>
      <c r="AO43" s="166" t="str">
        <f t="shared" si="14"/>
        <v/>
      </c>
    </row>
    <row r="44" spans="1:41" s="3" customFormat="1" ht="39" customHeight="1" thickBot="1">
      <c r="A44" s="2"/>
      <c r="B44" s="93">
        <v>37</v>
      </c>
      <c r="C44" s="197"/>
      <c r="D44" s="198"/>
      <c r="E44" s="199"/>
      <c r="F44" s="4"/>
      <c r="G44" s="4"/>
      <c r="H44" s="198"/>
      <c r="I44" s="213"/>
      <c r="J44" s="214"/>
      <c r="K44" s="202"/>
      <c r="L44" s="203"/>
      <c r="M44" s="204"/>
      <c r="N44" s="205"/>
      <c r="O44" s="206"/>
      <c r="P44" s="207"/>
      <c r="Q44" s="208" t="str">
        <f t="shared" si="0"/>
        <v/>
      </c>
      <c r="R44" s="209" t="str">
        <f t="shared" si="1"/>
        <v/>
      </c>
      <c r="S44" s="215"/>
      <c r="T44" s="216">
        <f t="shared" si="2"/>
        <v>0</v>
      </c>
      <c r="U44" s="208">
        <f t="shared" si="3"/>
        <v>25700</v>
      </c>
      <c r="V44" s="217">
        <f t="shared" si="15"/>
        <v>0</v>
      </c>
      <c r="W44" s="218">
        <f t="shared" si="16"/>
        <v>0</v>
      </c>
      <c r="X44" s="104"/>
      <c r="Y44" s="105" t="str">
        <f t="shared" si="17"/>
        <v/>
      </c>
      <c r="Z44" s="58" t="str">
        <f t="shared" si="18"/>
        <v/>
      </c>
      <c r="AA44" s="58" t="str">
        <f t="shared" si="4"/>
        <v/>
      </c>
      <c r="AB44" s="58" t="str">
        <f t="shared" si="5"/>
        <v/>
      </c>
      <c r="AC44" s="58" t="str">
        <f t="shared" si="6"/>
        <v/>
      </c>
      <c r="AD44" s="58" t="str">
        <f t="shared" si="7"/>
        <v/>
      </c>
      <c r="AE44" s="55" t="str">
        <f t="shared" si="8"/>
        <v/>
      </c>
      <c r="AF44" s="55" t="str">
        <f t="shared" si="9"/>
        <v/>
      </c>
      <c r="AG44" s="106" t="str">
        <f t="shared" si="10"/>
        <v/>
      </c>
      <c r="AH44" s="89"/>
      <c r="AI44" s="90"/>
      <c r="AJ44" s="109">
        <f t="shared" si="11"/>
        <v>0</v>
      </c>
      <c r="AK44" s="91"/>
      <c r="AL44" s="92"/>
      <c r="AM44" s="110">
        <f t="shared" si="12"/>
        <v>0</v>
      </c>
      <c r="AN44" s="166" t="str">
        <f t="shared" si="13"/>
        <v/>
      </c>
      <c r="AO44" s="166" t="str">
        <f t="shared" si="14"/>
        <v/>
      </c>
    </row>
    <row r="45" spans="1:41" s="3" customFormat="1" ht="39" customHeight="1" thickBot="1">
      <c r="A45" s="2"/>
      <c r="B45" s="93">
        <v>38</v>
      </c>
      <c r="C45" s="197"/>
      <c r="D45" s="198"/>
      <c r="E45" s="199"/>
      <c r="F45" s="4"/>
      <c r="G45" s="4"/>
      <c r="H45" s="198"/>
      <c r="I45" s="213"/>
      <c r="J45" s="214"/>
      <c r="K45" s="202"/>
      <c r="L45" s="203"/>
      <c r="M45" s="204"/>
      <c r="N45" s="205"/>
      <c r="O45" s="206"/>
      <c r="P45" s="207"/>
      <c r="Q45" s="208" t="str">
        <f t="shared" si="0"/>
        <v/>
      </c>
      <c r="R45" s="209" t="str">
        <f t="shared" si="1"/>
        <v/>
      </c>
      <c r="S45" s="215"/>
      <c r="T45" s="216">
        <f t="shared" si="2"/>
        <v>0</v>
      </c>
      <c r="U45" s="208">
        <f t="shared" si="3"/>
        <v>25700</v>
      </c>
      <c r="V45" s="217">
        <f t="shared" si="15"/>
        <v>0</v>
      </c>
      <c r="W45" s="218">
        <f t="shared" si="16"/>
        <v>0</v>
      </c>
      <c r="X45" s="104"/>
      <c r="Y45" s="105" t="str">
        <f t="shared" si="17"/>
        <v/>
      </c>
      <c r="Z45" s="58" t="str">
        <f t="shared" si="18"/>
        <v/>
      </c>
      <c r="AA45" s="58" t="str">
        <f t="shared" si="4"/>
        <v/>
      </c>
      <c r="AB45" s="58" t="str">
        <f t="shared" si="5"/>
        <v/>
      </c>
      <c r="AC45" s="58" t="str">
        <f t="shared" si="6"/>
        <v/>
      </c>
      <c r="AD45" s="58" t="str">
        <f t="shared" si="7"/>
        <v/>
      </c>
      <c r="AE45" s="55" t="str">
        <f t="shared" si="8"/>
        <v/>
      </c>
      <c r="AF45" s="55" t="str">
        <f t="shared" si="9"/>
        <v/>
      </c>
      <c r="AG45" s="106" t="str">
        <f t="shared" si="10"/>
        <v/>
      </c>
      <c r="AH45" s="89"/>
      <c r="AI45" s="90"/>
      <c r="AJ45" s="109">
        <f t="shared" si="11"/>
        <v>0</v>
      </c>
      <c r="AK45" s="91"/>
      <c r="AL45" s="92"/>
      <c r="AM45" s="110">
        <f t="shared" si="12"/>
        <v>0</v>
      </c>
      <c r="AN45" s="166" t="str">
        <f t="shared" si="13"/>
        <v/>
      </c>
      <c r="AO45" s="166" t="str">
        <f t="shared" si="14"/>
        <v/>
      </c>
    </row>
    <row r="46" spans="1:41" s="3" customFormat="1" ht="39" customHeight="1" thickBot="1">
      <c r="A46" s="2"/>
      <c r="B46" s="93">
        <v>39</v>
      </c>
      <c r="C46" s="197"/>
      <c r="D46" s="198"/>
      <c r="E46" s="199"/>
      <c r="F46" s="4"/>
      <c r="G46" s="4"/>
      <c r="H46" s="198"/>
      <c r="I46" s="213"/>
      <c r="J46" s="214"/>
      <c r="K46" s="202"/>
      <c r="L46" s="203"/>
      <c r="M46" s="204"/>
      <c r="N46" s="205"/>
      <c r="O46" s="206"/>
      <c r="P46" s="207"/>
      <c r="Q46" s="208" t="str">
        <f t="shared" si="0"/>
        <v/>
      </c>
      <c r="R46" s="209" t="str">
        <f t="shared" si="1"/>
        <v/>
      </c>
      <c r="S46" s="215"/>
      <c r="T46" s="216">
        <f t="shared" si="2"/>
        <v>0</v>
      </c>
      <c r="U46" s="208">
        <f t="shared" si="3"/>
        <v>25700</v>
      </c>
      <c r="V46" s="217">
        <f t="shared" si="15"/>
        <v>0</v>
      </c>
      <c r="W46" s="218">
        <f t="shared" si="16"/>
        <v>0</v>
      </c>
      <c r="X46" s="104"/>
      <c r="Y46" s="105" t="str">
        <f t="shared" si="17"/>
        <v/>
      </c>
      <c r="Z46" s="58" t="str">
        <f t="shared" si="18"/>
        <v/>
      </c>
      <c r="AA46" s="58" t="str">
        <f t="shared" si="4"/>
        <v/>
      </c>
      <c r="AB46" s="58" t="str">
        <f t="shared" si="5"/>
        <v/>
      </c>
      <c r="AC46" s="58" t="str">
        <f t="shared" si="6"/>
        <v/>
      </c>
      <c r="AD46" s="58" t="str">
        <f t="shared" si="7"/>
        <v/>
      </c>
      <c r="AE46" s="55" t="str">
        <f t="shared" si="8"/>
        <v/>
      </c>
      <c r="AF46" s="55" t="str">
        <f t="shared" si="9"/>
        <v/>
      </c>
      <c r="AG46" s="106" t="str">
        <f t="shared" si="10"/>
        <v/>
      </c>
      <c r="AH46" s="89"/>
      <c r="AI46" s="90"/>
      <c r="AJ46" s="109">
        <f t="shared" si="11"/>
        <v>0</v>
      </c>
      <c r="AK46" s="91"/>
      <c r="AL46" s="92"/>
      <c r="AM46" s="110">
        <f t="shared" si="12"/>
        <v>0</v>
      </c>
      <c r="AN46" s="166" t="str">
        <f t="shared" si="13"/>
        <v/>
      </c>
      <c r="AO46" s="166" t="str">
        <f t="shared" si="14"/>
        <v/>
      </c>
    </row>
    <row r="47" spans="1:41" s="3" customFormat="1" ht="39" customHeight="1" thickBot="1">
      <c r="A47" s="2"/>
      <c r="B47" s="93">
        <v>40</v>
      </c>
      <c r="C47" s="197"/>
      <c r="D47" s="198"/>
      <c r="E47" s="199"/>
      <c r="F47" s="4"/>
      <c r="G47" s="4"/>
      <c r="H47" s="198"/>
      <c r="I47" s="213"/>
      <c r="J47" s="214"/>
      <c r="K47" s="202"/>
      <c r="L47" s="203"/>
      <c r="M47" s="204"/>
      <c r="N47" s="205"/>
      <c r="O47" s="206"/>
      <c r="P47" s="207"/>
      <c r="Q47" s="208" t="str">
        <f t="shared" si="0"/>
        <v/>
      </c>
      <c r="R47" s="209" t="str">
        <f t="shared" si="1"/>
        <v/>
      </c>
      <c r="S47" s="215"/>
      <c r="T47" s="216">
        <f t="shared" si="2"/>
        <v>0</v>
      </c>
      <c r="U47" s="208">
        <f t="shared" si="3"/>
        <v>25700</v>
      </c>
      <c r="V47" s="217">
        <f t="shared" si="15"/>
        <v>0</v>
      </c>
      <c r="W47" s="218">
        <f t="shared" si="16"/>
        <v>0</v>
      </c>
      <c r="X47" s="104"/>
      <c r="Y47" s="105" t="str">
        <f t="shared" si="17"/>
        <v/>
      </c>
      <c r="Z47" s="58" t="str">
        <f t="shared" si="18"/>
        <v/>
      </c>
      <c r="AA47" s="58" t="str">
        <f t="shared" si="4"/>
        <v/>
      </c>
      <c r="AB47" s="58" t="str">
        <f t="shared" si="5"/>
        <v/>
      </c>
      <c r="AC47" s="58" t="str">
        <f t="shared" si="6"/>
        <v/>
      </c>
      <c r="AD47" s="58" t="str">
        <f t="shared" si="7"/>
        <v/>
      </c>
      <c r="AE47" s="55" t="str">
        <f t="shared" si="8"/>
        <v/>
      </c>
      <c r="AF47" s="55" t="str">
        <f t="shared" si="9"/>
        <v/>
      </c>
      <c r="AG47" s="106" t="str">
        <f t="shared" si="10"/>
        <v/>
      </c>
      <c r="AH47" s="89"/>
      <c r="AI47" s="90"/>
      <c r="AJ47" s="109">
        <f t="shared" si="11"/>
        <v>0</v>
      </c>
      <c r="AK47" s="91"/>
      <c r="AL47" s="92"/>
      <c r="AM47" s="110">
        <f t="shared" si="12"/>
        <v>0</v>
      </c>
      <c r="AN47" s="166" t="str">
        <f t="shared" si="13"/>
        <v/>
      </c>
      <c r="AO47" s="166" t="str">
        <f t="shared" si="14"/>
        <v/>
      </c>
    </row>
    <row r="48" spans="1:41" s="3" customFormat="1" ht="39" customHeight="1" thickBot="1">
      <c r="A48" s="2"/>
      <c r="B48" s="93">
        <v>41</v>
      </c>
      <c r="C48" s="197"/>
      <c r="D48" s="198"/>
      <c r="E48" s="199"/>
      <c r="F48" s="4"/>
      <c r="G48" s="4"/>
      <c r="H48" s="198"/>
      <c r="I48" s="213"/>
      <c r="J48" s="214"/>
      <c r="K48" s="202"/>
      <c r="L48" s="203"/>
      <c r="M48" s="204"/>
      <c r="N48" s="205"/>
      <c r="O48" s="206"/>
      <c r="P48" s="207"/>
      <c r="Q48" s="208" t="str">
        <f t="shared" si="0"/>
        <v/>
      </c>
      <c r="R48" s="209" t="str">
        <f t="shared" si="1"/>
        <v/>
      </c>
      <c r="S48" s="215"/>
      <c r="T48" s="216">
        <f t="shared" si="2"/>
        <v>0</v>
      </c>
      <c r="U48" s="208">
        <f t="shared" si="3"/>
        <v>25700</v>
      </c>
      <c r="V48" s="217">
        <f t="shared" si="15"/>
        <v>0</v>
      </c>
      <c r="W48" s="218">
        <f t="shared" si="16"/>
        <v>0</v>
      </c>
      <c r="X48" s="104"/>
      <c r="Y48" s="105" t="str">
        <f t="shared" si="17"/>
        <v/>
      </c>
      <c r="Z48" s="58" t="str">
        <f t="shared" si="18"/>
        <v/>
      </c>
      <c r="AA48" s="58" t="str">
        <f t="shared" si="4"/>
        <v/>
      </c>
      <c r="AB48" s="58" t="str">
        <f t="shared" si="5"/>
        <v/>
      </c>
      <c r="AC48" s="58" t="str">
        <f t="shared" si="6"/>
        <v/>
      </c>
      <c r="AD48" s="58" t="str">
        <f t="shared" si="7"/>
        <v/>
      </c>
      <c r="AE48" s="55" t="str">
        <f t="shared" si="8"/>
        <v/>
      </c>
      <c r="AF48" s="55" t="str">
        <f t="shared" si="9"/>
        <v/>
      </c>
      <c r="AG48" s="106" t="str">
        <f t="shared" si="10"/>
        <v/>
      </c>
      <c r="AH48" s="89"/>
      <c r="AI48" s="90"/>
      <c r="AJ48" s="109">
        <f t="shared" si="11"/>
        <v>0</v>
      </c>
      <c r="AK48" s="91"/>
      <c r="AL48" s="92"/>
      <c r="AM48" s="110">
        <f t="shared" si="12"/>
        <v>0</v>
      </c>
      <c r="AN48" s="166" t="str">
        <f t="shared" si="13"/>
        <v/>
      </c>
      <c r="AO48" s="166" t="str">
        <f t="shared" si="14"/>
        <v/>
      </c>
    </row>
    <row r="49" spans="1:41" s="3" customFormat="1" ht="39" customHeight="1" thickBot="1">
      <c r="A49" s="2"/>
      <c r="B49" s="93">
        <v>42</v>
      </c>
      <c r="C49" s="197"/>
      <c r="D49" s="198"/>
      <c r="E49" s="199"/>
      <c r="F49" s="4"/>
      <c r="G49" s="4"/>
      <c r="H49" s="198"/>
      <c r="I49" s="213"/>
      <c r="J49" s="214"/>
      <c r="K49" s="202"/>
      <c r="L49" s="203"/>
      <c r="M49" s="204"/>
      <c r="N49" s="205"/>
      <c r="O49" s="206"/>
      <c r="P49" s="207"/>
      <c r="Q49" s="208" t="str">
        <f t="shared" si="0"/>
        <v/>
      </c>
      <c r="R49" s="209" t="str">
        <f t="shared" si="1"/>
        <v/>
      </c>
      <c r="S49" s="215"/>
      <c r="T49" s="216">
        <f t="shared" si="2"/>
        <v>0</v>
      </c>
      <c r="U49" s="208">
        <f t="shared" si="3"/>
        <v>25700</v>
      </c>
      <c r="V49" s="217">
        <f t="shared" si="15"/>
        <v>0</v>
      </c>
      <c r="W49" s="218">
        <f t="shared" si="16"/>
        <v>0</v>
      </c>
      <c r="X49" s="104"/>
      <c r="Y49" s="105" t="str">
        <f t="shared" si="17"/>
        <v/>
      </c>
      <c r="Z49" s="58" t="str">
        <f t="shared" si="18"/>
        <v/>
      </c>
      <c r="AA49" s="58" t="str">
        <f t="shared" si="4"/>
        <v/>
      </c>
      <c r="AB49" s="58" t="str">
        <f t="shared" si="5"/>
        <v/>
      </c>
      <c r="AC49" s="58" t="str">
        <f t="shared" si="6"/>
        <v/>
      </c>
      <c r="AD49" s="58" t="str">
        <f t="shared" si="7"/>
        <v/>
      </c>
      <c r="AE49" s="55" t="str">
        <f t="shared" si="8"/>
        <v/>
      </c>
      <c r="AF49" s="55" t="str">
        <f t="shared" si="9"/>
        <v/>
      </c>
      <c r="AG49" s="106" t="str">
        <f t="shared" si="10"/>
        <v/>
      </c>
      <c r="AH49" s="89"/>
      <c r="AI49" s="90"/>
      <c r="AJ49" s="109">
        <f t="shared" si="11"/>
        <v>0</v>
      </c>
      <c r="AK49" s="91"/>
      <c r="AL49" s="92"/>
      <c r="AM49" s="110">
        <f t="shared" si="12"/>
        <v>0</v>
      </c>
      <c r="AN49" s="166" t="str">
        <f t="shared" si="13"/>
        <v/>
      </c>
      <c r="AO49" s="166" t="str">
        <f t="shared" si="14"/>
        <v/>
      </c>
    </row>
    <row r="50" spans="1:41" s="3" customFormat="1" ht="39" customHeight="1" thickBot="1">
      <c r="A50" s="2"/>
      <c r="B50" s="93">
        <v>43</v>
      </c>
      <c r="C50" s="197"/>
      <c r="D50" s="198"/>
      <c r="E50" s="199"/>
      <c r="F50" s="4"/>
      <c r="G50" s="4"/>
      <c r="H50" s="198"/>
      <c r="I50" s="213"/>
      <c r="J50" s="214"/>
      <c r="K50" s="202"/>
      <c r="L50" s="203"/>
      <c r="M50" s="204"/>
      <c r="N50" s="205"/>
      <c r="O50" s="206"/>
      <c r="P50" s="207"/>
      <c r="Q50" s="208" t="str">
        <f t="shared" si="0"/>
        <v/>
      </c>
      <c r="R50" s="209" t="str">
        <f t="shared" si="1"/>
        <v/>
      </c>
      <c r="S50" s="215"/>
      <c r="T50" s="216">
        <f t="shared" si="2"/>
        <v>0</v>
      </c>
      <c r="U50" s="208">
        <f t="shared" si="3"/>
        <v>25700</v>
      </c>
      <c r="V50" s="217">
        <f t="shared" si="15"/>
        <v>0</v>
      </c>
      <c r="W50" s="218">
        <f t="shared" si="16"/>
        <v>0</v>
      </c>
      <c r="X50" s="104"/>
      <c r="Y50" s="105" t="str">
        <f t="shared" si="17"/>
        <v/>
      </c>
      <c r="Z50" s="58" t="str">
        <f t="shared" si="18"/>
        <v/>
      </c>
      <c r="AA50" s="58" t="str">
        <f t="shared" si="4"/>
        <v/>
      </c>
      <c r="AB50" s="58" t="str">
        <f t="shared" si="5"/>
        <v/>
      </c>
      <c r="AC50" s="58" t="str">
        <f t="shared" si="6"/>
        <v/>
      </c>
      <c r="AD50" s="58" t="str">
        <f t="shared" si="7"/>
        <v/>
      </c>
      <c r="AE50" s="55" t="str">
        <f t="shared" si="8"/>
        <v/>
      </c>
      <c r="AF50" s="55" t="str">
        <f t="shared" si="9"/>
        <v/>
      </c>
      <c r="AG50" s="106" t="str">
        <f t="shared" si="10"/>
        <v/>
      </c>
      <c r="AH50" s="89"/>
      <c r="AI50" s="90"/>
      <c r="AJ50" s="109">
        <f t="shared" si="11"/>
        <v>0</v>
      </c>
      <c r="AK50" s="91"/>
      <c r="AL50" s="92"/>
      <c r="AM50" s="110">
        <f t="shared" si="12"/>
        <v>0</v>
      </c>
      <c r="AN50" s="166" t="str">
        <f t="shared" si="13"/>
        <v/>
      </c>
      <c r="AO50" s="166" t="str">
        <f t="shared" si="14"/>
        <v/>
      </c>
    </row>
    <row r="51" spans="1:41" s="3" customFormat="1" ht="39" customHeight="1" thickBot="1">
      <c r="A51" s="2"/>
      <c r="B51" s="93">
        <v>44</v>
      </c>
      <c r="C51" s="197"/>
      <c r="D51" s="198"/>
      <c r="E51" s="199"/>
      <c r="F51" s="4"/>
      <c r="G51" s="4"/>
      <c r="H51" s="198"/>
      <c r="I51" s="213"/>
      <c r="J51" s="214"/>
      <c r="K51" s="202"/>
      <c r="L51" s="203"/>
      <c r="M51" s="204"/>
      <c r="N51" s="205"/>
      <c r="O51" s="206"/>
      <c r="P51" s="207"/>
      <c r="Q51" s="208" t="str">
        <f t="shared" si="0"/>
        <v/>
      </c>
      <c r="R51" s="209" t="str">
        <f t="shared" si="1"/>
        <v/>
      </c>
      <c r="S51" s="215"/>
      <c r="T51" s="216">
        <f t="shared" si="2"/>
        <v>0</v>
      </c>
      <c r="U51" s="208">
        <f t="shared" si="3"/>
        <v>25700</v>
      </c>
      <c r="V51" s="217">
        <f t="shared" si="15"/>
        <v>0</v>
      </c>
      <c r="W51" s="218">
        <f t="shared" si="16"/>
        <v>0</v>
      </c>
      <c r="X51" s="104"/>
      <c r="Y51" s="105" t="str">
        <f t="shared" si="17"/>
        <v/>
      </c>
      <c r="Z51" s="58" t="str">
        <f t="shared" si="18"/>
        <v/>
      </c>
      <c r="AA51" s="58" t="str">
        <f t="shared" si="4"/>
        <v/>
      </c>
      <c r="AB51" s="58" t="str">
        <f t="shared" si="5"/>
        <v/>
      </c>
      <c r="AC51" s="58" t="str">
        <f t="shared" si="6"/>
        <v/>
      </c>
      <c r="AD51" s="58" t="str">
        <f t="shared" si="7"/>
        <v/>
      </c>
      <c r="AE51" s="55" t="str">
        <f t="shared" si="8"/>
        <v/>
      </c>
      <c r="AF51" s="55" t="str">
        <f t="shared" si="9"/>
        <v/>
      </c>
      <c r="AG51" s="106" t="str">
        <f t="shared" si="10"/>
        <v/>
      </c>
      <c r="AH51" s="89"/>
      <c r="AI51" s="90"/>
      <c r="AJ51" s="109">
        <f t="shared" si="11"/>
        <v>0</v>
      </c>
      <c r="AK51" s="91"/>
      <c r="AL51" s="92"/>
      <c r="AM51" s="110">
        <f t="shared" si="12"/>
        <v>0</v>
      </c>
      <c r="AN51" s="166" t="str">
        <f t="shared" si="13"/>
        <v/>
      </c>
      <c r="AO51" s="166" t="str">
        <f t="shared" si="14"/>
        <v/>
      </c>
    </row>
    <row r="52" spans="1:41" s="3" customFormat="1" ht="39" customHeight="1" thickBot="1">
      <c r="A52" s="2"/>
      <c r="B52" s="93">
        <v>45</v>
      </c>
      <c r="C52" s="197"/>
      <c r="D52" s="198"/>
      <c r="E52" s="199"/>
      <c r="F52" s="4"/>
      <c r="G52" s="4"/>
      <c r="H52" s="198"/>
      <c r="I52" s="213"/>
      <c r="J52" s="214"/>
      <c r="K52" s="202"/>
      <c r="L52" s="203"/>
      <c r="M52" s="204"/>
      <c r="N52" s="205"/>
      <c r="O52" s="206"/>
      <c r="P52" s="207"/>
      <c r="Q52" s="208" t="str">
        <f t="shared" si="0"/>
        <v/>
      </c>
      <c r="R52" s="209" t="str">
        <f t="shared" si="1"/>
        <v/>
      </c>
      <c r="S52" s="215"/>
      <c r="T52" s="216">
        <f t="shared" si="2"/>
        <v>0</v>
      </c>
      <c r="U52" s="208">
        <f t="shared" si="3"/>
        <v>25700</v>
      </c>
      <c r="V52" s="217">
        <f t="shared" si="15"/>
        <v>0</v>
      </c>
      <c r="W52" s="218">
        <f t="shared" si="16"/>
        <v>0</v>
      </c>
      <c r="X52" s="104"/>
      <c r="Y52" s="105" t="str">
        <f t="shared" si="17"/>
        <v/>
      </c>
      <c r="Z52" s="58" t="str">
        <f t="shared" si="18"/>
        <v/>
      </c>
      <c r="AA52" s="58" t="str">
        <f t="shared" si="4"/>
        <v/>
      </c>
      <c r="AB52" s="58" t="str">
        <f t="shared" si="5"/>
        <v/>
      </c>
      <c r="AC52" s="58" t="str">
        <f t="shared" si="6"/>
        <v/>
      </c>
      <c r="AD52" s="58" t="str">
        <f t="shared" si="7"/>
        <v/>
      </c>
      <c r="AE52" s="55" t="str">
        <f t="shared" si="8"/>
        <v/>
      </c>
      <c r="AF52" s="55" t="str">
        <f t="shared" si="9"/>
        <v/>
      </c>
      <c r="AG52" s="106" t="str">
        <f t="shared" si="10"/>
        <v/>
      </c>
      <c r="AH52" s="89"/>
      <c r="AI52" s="90"/>
      <c r="AJ52" s="109">
        <f t="shared" si="11"/>
        <v>0</v>
      </c>
      <c r="AK52" s="91"/>
      <c r="AL52" s="92"/>
      <c r="AM52" s="110">
        <f t="shared" si="12"/>
        <v>0</v>
      </c>
      <c r="AN52" s="166" t="str">
        <f t="shared" si="13"/>
        <v/>
      </c>
      <c r="AO52" s="166" t="str">
        <f t="shared" si="14"/>
        <v/>
      </c>
    </row>
    <row r="53" spans="1:41" s="3" customFormat="1" ht="39" customHeight="1" thickBot="1">
      <c r="A53" s="2"/>
      <c r="B53" s="93">
        <v>46</v>
      </c>
      <c r="C53" s="197"/>
      <c r="D53" s="198"/>
      <c r="E53" s="199"/>
      <c r="F53" s="4"/>
      <c r="G53" s="4"/>
      <c r="H53" s="198"/>
      <c r="I53" s="213"/>
      <c r="J53" s="214"/>
      <c r="K53" s="202"/>
      <c r="L53" s="203"/>
      <c r="M53" s="204"/>
      <c r="N53" s="205"/>
      <c r="O53" s="206"/>
      <c r="P53" s="207"/>
      <c r="Q53" s="208" t="str">
        <f t="shared" si="0"/>
        <v/>
      </c>
      <c r="R53" s="209" t="str">
        <f t="shared" si="1"/>
        <v/>
      </c>
      <c r="S53" s="215"/>
      <c r="T53" s="216">
        <f t="shared" si="2"/>
        <v>0</v>
      </c>
      <c r="U53" s="208">
        <f t="shared" si="3"/>
        <v>25700</v>
      </c>
      <c r="V53" s="217">
        <f t="shared" si="15"/>
        <v>0</v>
      </c>
      <c r="W53" s="218">
        <f t="shared" si="16"/>
        <v>0</v>
      </c>
      <c r="X53" s="104"/>
      <c r="Y53" s="105" t="str">
        <f t="shared" si="17"/>
        <v/>
      </c>
      <c r="Z53" s="58" t="str">
        <f t="shared" si="18"/>
        <v/>
      </c>
      <c r="AA53" s="58" t="str">
        <f t="shared" si="4"/>
        <v/>
      </c>
      <c r="AB53" s="58" t="str">
        <f t="shared" si="5"/>
        <v/>
      </c>
      <c r="AC53" s="58" t="str">
        <f t="shared" si="6"/>
        <v/>
      </c>
      <c r="AD53" s="58" t="str">
        <f t="shared" si="7"/>
        <v/>
      </c>
      <c r="AE53" s="55" t="str">
        <f t="shared" si="8"/>
        <v/>
      </c>
      <c r="AF53" s="55" t="str">
        <f t="shared" si="9"/>
        <v/>
      </c>
      <c r="AG53" s="106" t="str">
        <f t="shared" si="10"/>
        <v/>
      </c>
      <c r="AH53" s="89"/>
      <c r="AI53" s="90"/>
      <c r="AJ53" s="109">
        <f t="shared" si="11"/>
        <v>0</v>
      </c>
      <c r="AK53" s="91"/>
      <c r="AL53" s="92"/>
      <c r="AM53" s="110">
        <f t="shared" si="12"/>
        <v>0</v>
      </c>
      <c r="AN53" s="166" t="str">
        <f t="shared" si="13"/>
        <v/>
      </c>
      <c r="AO53" s="166" t="str">
        <f t="shared" si="14"/>
        <v/>
      </c>
    </row>
    <row r="54" spans="1:41" s="3" customFormat="1" ht="39" customHeight="1" thickBot="1">
      <c r="A54" s="2"/>
      <c r="B54" s="93">
        <v>47</v>
      </c>
      <c r="C54" s="197"/>
      <c r="D54" s="198"/>
      <c r="E54" s="199"/>
      <c r="F54" s="4"/>
      <c r="G54" s="4"/>
      <c r="H54" s="198"/>
      <c r="I54" s="213"/>
      <c r="J54" s="214"/>
      <c r="K54" s="202"/>
      <c r="L54" s="203"/>
      <c r="M54" s="204"/>
      <c r="N54" s="205"/>
      <c r="O54" s="206"/>
      <c r="P54" s="207"/>
      <c r="Q54" s="208" t="str">
        <f t="shared" si="0"/>
        <v/>
      </c>
      <c r="R54" s="209" t="str">
        <f t="shared" si="1"/>
        <v/>
      </c>
      <c r="S54" s="215"/>
      <c r="T54" s="216">
        <f t="shared" si="2"/>
        <v>0</v>
      </c>
      <c r="U54" s="208">
        <f t="shared" si="3"/>
        <v>25700</v>
      </c>
      <c r="V54" s="217">
        <f t="shared" si="15"/>
        <v>0</v>
      </c>
      <c r="W54" s="218">
        <f t="shared" si="16"/>
        <v>0</v>
      </c>
      <c r="X54" s="104"/>
      <c r="Y54" s="105" t="str">
        <f t="shared" si="17"/>
        <v/>
      </c>
      <c r="Z54" s="58" t="str">
        <f t="shared" si="18"/>
        <v/>
      </c>
      <c r="AA54" s="58" t="str">
        <f t="shared" si="4"/>
        <v/>
      </c>
      <c r="AB54" s="58" t="str">
        <f t="shared" si="5"/>
        <v/>
      </c>
      <c r="AC54" s="58" t="str">
        <f t="shared" si="6"/>
        <v/>
      </c>
      <c r="AD54" s="58" t="str">
        <f t="shared" si="7"/>
        <v/>
      </c>
      <c r="AE54" s="55" t="str">
        <f t="shared" si="8"/>
        <v/>
      </c>
      <c r="AF54" s="55" t="str">
        <f t="shared" si="9"/>
        <v/>
      </c>
      <c r="AG54" s="106" t="str">
        <f t="shared" si="10"/>
        <v/>
      </c>
      <c r="AH54" s="89"/>
      <c r="AI54" s="90"/>
      <c r="AJ54" s="109">
        <f t="shared" si="11"/>
        <v>0</v>
      </c>
      <c r="AK54" s="91"/>
      <c r="AL54" s="92"/>
      <c r="AM54" s="110">
        <f t="shared" si="12"/>
        <v>0</v>
      </c>
      <c r="AN54" s="166" t="str">
        <f t="shared" si="13"/>
        <v/>
      </c>
      <c r="AO54" s="166" t="str">
        <f t="shared" si="14"/>
        <v/>
      </c>
    </row>
    <row r="55" spans="1:41" s="3" customFormat="1" ht="39" customHeight="1" thickBot="1">
      <c r="A55" s="2"/>
      <c r="B55" s="93">
        <v>48</v>
      </c>
      <c r="C55" s="197"/>
      <c r="D55" s="198"/>
      <c r="E55" s="199"/>
      <c r="F55" s="4"/>
      <c r="G55" s="4"/>
      <c r="H55" s="198"/>
      <c r="I55" s="213"/>
      <c r="J55" s="214"/>
      <c r="K55" s="202"/>
      <c r="L55" s="203"/>
      <c r="M55" s="204"/>
      <c r="N55" s="205"/>
      <c r="O55" s="206"/>
      <c r="P55" s="207"/>
      <c r="Q55" s="208" t="str">
        <f t="shared" si="0"/>
        <v/>
      </c>
      <c r="R55" s="209" t="str">
        <f t="shared" si="1"/>
        <v/>
      </c>
      <c r="S55" s="215"/>
      <c r="T55" s="216">
        <f t="shared" si="2"/>
        <v>0</v>
      </c>
      <c r="U55" s="208">
        <f t="shared" si="3"/>
        <v>25700</v>
      </c>
      <c r="V55" s="217">
        <f t="shared" si="15"/>
        <v>0</v>
      </c>
      <c r="W55" s="218">
        <f t="shared" si="16"/>
        <v>0</v>
      </c>
      <c r="X55" s="104"/>
      <c r="Y55" s="105" t="str">
        <f t="shared" si="17"/>
        <v/>
      </c>
      <c r="Z55" s="58" t="str">
        <f t="shared" si="18"/>
        <v/>
      </c>
      <c r="AA55" s="58" t="str">
        <f t="shared" si="4"/>
        <v/>
      </c>
      <c r="AB55" s="58" t="str">
        <f t="shared" si="5"/>
        <v/>
      </c>
      <c r="AC55" s="58" t="str">
        <f t="shared" si="6"/>
        <v/>
      </c>
      <c r="AD55" s="58" t="str">
        <f t="shared" si="7"/>
        <v/>
      </c>
      <c r="AE55" s="55" t="str">
        <f t="shared" si="8"/>
        <v/>
      </c>
      <c r="AF55" s="55" t="str">
        <f t="shared" si="9"/>
        <v/>
      </c>
      <c r="AG55" s="106" t="str">
        <f t="shared" si="10"/>
        <v/>
      </c>
      <c r="AH55" s="89"/>
      <c r="AI55" s="90"/>
      <c r="AJ55" s="109">
        <f t="shared" si="11"/>
        <v>0</v>
      </c>
      <c r="AK55" s="91"/>
      <c r="AL55" s="92"/>
      <c r="AM55" s="110">
        <f t="shared" si="12"/>
        <v>0</v>
      </c>
      <c r="AN55" s="166" t="str">
        <f t="shared" si="13"/>
        <v/>
      </c>
      <c r="AO55" s="166" t="str">
        <f t="shared" si="14"/>
        <v/>
      </c>
    </row>
    <row r="56" spans="1:41" s="3" customFormat="1" ht="39" customHeight="1" thickBot="1">
      <c r="A56" s="2"/>
      <c r="B56" s="93">
        <v>49</v>
      </c>
      <c r="C56" s="197"/>
      <c r="D56" s="198"/>
      <c r="E56" s="199"/>
      <c r="F56" s="4"/>
      <c r="G56" s="4"/>
      <c r="H56" s="198"/>
      <c r="I56" s="213"/>
      <c r="J56" s="214"/>
      <c r="K56" s="202"/>
      <c r="L56" s="203"/>
      <c r="M56" s="204"/>
      <c r="N56" s="205"/>
      <c r="O56" s="206"/>
      <c r="P56" s="207"/>
      <c r="Q56" s="208" t="str">
        <f t="shared" si="0"/>
        <v/>
      </c>
      <c r="R56" s="209" t="str">
        <f t="shared" si="1"/>
        <v/>
      </c>
      <c r="S56" s="215"/>
      <c r="T56" s="216">
        <f t="shared" si="2"/>
        <v>0</v>
      </c>
      <c r="U56" s="208">
        <f t="shared" si="3"/>
        <v>25700</v>
      </c>
      <c r="V56" s="217">
        <f t="shared" si="15"/>
        <v>0</v>
      </c>
      <c r="W56" s="218">
        <f t="shared" si="16"/>
        <v>0</v>
      </c>
      <c r="X56" s="104"/>
      <c r="Y56" s="105" t="str">
        <f t="shared" si="17"/>
        <v/>
      </c>
      <c r="Z56" s="58" t="str">
        <f t="shared" si="18"/>
        <v/>
      </c>
      <c r="AA56" s="58" t="str">
        <f t="shared" si="4"/>
        <v/>
      </c>
      <c r="AB56" s="58" t="str">
        <f t="shared" si="5"/>
        <v/>
      </c>
      <c r="AC56" s="58" t="str">
        <f t="shared" si="6"/>
        <v/>
      </c>
      <c r="AD56" s="58" t="str">
        <f t="shared" si="7"/>
        <v/>
      </c>
      <c r="AE56" s="55" t="str">
        <f t="shared" si="8"/>
        <v/>
      </c>
      <c r="AF56" s="55" t="str">
        <f t="shared" si="9"/>
        <v/>
      </c>
      <c r="AG56" s="106" t="str">
        <f t="shared" si="10"/>
        <v/>
      </c>
      <c r="AH56" s="89"/>
      <c r="AI56" s="90"/>
      <c r="AJ56" s="109">
        <f t="shared" si="11"/>
        <v>0</v>
      </c>
      <c r="AK56" s="91"/>
      <c r="AL56" s="92"/>
      <c r="AM56" s="110">
        <f t="shared" si="12"/>
        <v>0</v>
      </c>
      <c r="AN56" s="166" t="str">
        <f t="shared" si="13"/>
        <v/>
      </c>
      <c r="AO56" s="166" t="str">
        <f t="shared" si="14"/>
        <v/>
      </c>
    </row>
    <row r="57" spans="1:41" s="3" customFormat="1" ht="39" customHeight="1" thickBot="1">
      <c r="A57" s="2"/>
      <c r="B57" s="93">
        <v>50</v>
      </c>
      <c r="C57" s="197"/>
      <c r="D57" s="198"/>
      <c r="E57" s="199"/>
      <c r="F57" s="4"/>
      <c r="G57" s="4"/>
      <c r="H57" s="198"/>
      <c r="I57" s="213"/>
      <c r="J57" s="214"/>
      <c r="K57" s="202"/>
      <c r="L57" s="203"/>
      <c r="M57" s="204"/>
      <c r="N57" s="205"/>
      <c r="O57" s="206"/>
      <c r="P57" s="207"/>
      <c r="Q57" s="208" t="str">
        <f t="shared" si="0"/>
        <v/>
      </c>
      <c r="R57" s="209" t="str">
        <f t="shared" si="1"/>
        <v/>
      </c>
      <c r="S57" s="215"/>
      <c r="T57" s="216">
        <f t="shared" si="2"/>
        <v>0</v>
      </c>
      <c r="U57" s="208">
        <f t="shared" si="3"/>
        <v>25700</v>
      </c>
      <c r="V57" s="217">
        <f t="shared" si="15"/>
        <v>0</v>
      </c>
      <c r="W57" s="218">
        <f t="shared" si="16"/>
        <v>0</v>
      </c>
      <c r="X57" s="104"/>
      <c r="Y57" s="105" t="str">
        <f t="shared" si="17"/>
        <v/>
      </c>
      <c r="Z57" s="58" t="str">
        <f t="shared" si="18"/>
        <v/>
      </c>
      <c r="AA57" s="58" t="str">
        <f t="shared" si="4"/>
        <v/>
      </c>
      <c r="AB57" s="58" t="str">
        <f t="shared" si="5"/>
        <v/>
      </c>
      <c r="AC57" s="58" t="str">
        <f t="shared" si="6"/>
        <v/>
      </c>
      <c r="AD57" s="58" t="str">
        <f t="shared" si="7"/>
        <v/>
      </c>
      <c r="AE57" s="55" t="str">
        <f t="shared" si="8"/>
        <v/>
      </c>
      <c r="AF57" s="55" t="str">
        <f t="shared" si="9"/>
        <v/>
      </c>
      <c r="AG57" s="106" t="str">
        <f t="shared" si="10"/>
        <v/>
      </c>
      <c r="AH57" s="89"/>
      <c r="AI57" s="90"/>
      <c r="AJ57" s="109">
        <f t="shared" si="11"/>
        <v>0</v>
      </c>
      <c r="AK57" s="91"/>
      <c r="AL57" s="92"/>
      <c r="AM57" s="110">
        <f t="shared" si="12"/>
        <v>0</v>
      </c>
      <c r="AN57" s="166" t="str">
        <f t="shared" si="13"/>
        <v/>
      </c>
      <c r="AO57" s="166" t="str">
        <f t="shared" si="14"/>
        <v/>
      </c>
    </row>
    <row r="58" spans="1:41" s="3" customFormat="1" ht="39" customHeight="1" thickBot="1">
      <c r="A58" s="2"/>
      <c r="B58" s="93">
        <v>51</v>
      </c>
      <c r="C58" s="197"/>
      <c r="D58" s="198"/>
      <c r="E58" s="199"/>
      <c r="F58" s="4"/>
      <c r="G58" s="4"/>
      <c r="H58" s="198"/>
      <c r="I58" s="213"/>
      <c r="J58" s="214"/>
      <c r="K58" s="202"/>
      <c r="L58" s="203"/>
      <c r="M58" s="204"/>
      <c r="N58" s="205"/>
      <c r="O58" s="206"/>
      <c r="P58" s="207"/>
      <c r="Q58" s="208" t="str">
        <f t="shared" si="0"/>
        <v/>
      </c>
      <c r="R58" s="209" t="str">
        <f t="shared" si="1"/>
        <v/>
      </c>
      <c r="S58" s="215"/>
      <c r="T58" s="216">
        <f t="shared" si="2"/>
        <v>0</v>
      </c>
      <c r="U58" s="208">
        <f t="shared" si="3"/>
        <v>25700</v>
      </c>
      <c r="V58" s="217">
        <f t="shared" si="15"/>
        <v>0</v>
      </c>
      <c r="W58" s="218">
        <f t="shared" si="16"/>
        <v>0</v>
      </c>
      <c r="X58" s="104"/>
      <c r="Y58" s="105" t="str">
        <f t="shared" si="17"/>
        <v/>
      </c>
      <c r="Z58" s="58" t="str">
        <f t="shared" si="18"/>
        <v/>
      </c>
      <c r="AA58" s="58" t="str">
        <f t="shared" si="4"/>
        <v/>
      </c>
      <c r="AB58" s="58" t="str">
        <f t="shared" si="5"/>
        <v/>
      </c>
      <c r="AC58" s="58" t="str">
        <f t="shared" si="6"/>
        <v/>
      </c>
      <c r="AD58" s="58" t="str">
        <f t="shared" si="7"/>
        <v/>
      </c>
      <c r="AE58" s="55" t="str">
        <f t="shared" si="8"/>
        <v/>
      </c>
      <c r="AF58" s="55" t="str">
        <f t="shared" si="9"/>
        <v/>
      </c>
      <c r="AG58" s="106" t="str">
        <f t="shared" si="10"/>
        <v/>
      </c>
      <c r="AH58" s="89"/>
      <c r="AI58" s="90"/>
      <c r="AJ58" s="109">
        <f t="shared" si="11"/>
        <v>0</v>
      </c>
      <c r="AK58" s="91"/>
      <c r="AL58" s="92"/>
      <c r="AM58" s="110">
        <f t="shared" si="12"/>
        <v>0</v>
      </c>
      <c r="AN58" s="166" t="str">
        <f t="shared" si="13"/>
        <v/>
      </c>
      <c r="AO58" s="166" t="str">
        <f t="shared" si="14"/>
        <v/>
      </c>
    </row>
    <row r="59" spans="1:41" s="3" customFormat="1" ht="39" customHeight="1" thickBot="1">
      <c r="A59" s="2"/>
      <c r="B59" s="93">
        <v>52</v>
      </c>
      <c r="C59" s="197"/>
      <c r="D59" s="198"/>
      <c r="E59" s="199"/>
      <c r="F59" s="4"/>
      <c r="G59" s="4"/>
      <c r="H59" s="198"/>
      <c r="I59" s="213"/>
      <c r="J59" s="214"/>
      <c r="K59" s="202"/>
      <c r="L59" s="203"/>
      <c r="M59" s="204"/>
      <c r="N59" s="205"/>
      <c r="O59" s="206"/>
      <c r="P59" s="207"/>
      <c r="Q59" s="208" t="str">
        <f t="shared" si="0"/>
        <v/>
      </c>
      <c r="R59" s="209" t="str">
        <f t="shared" si="1"/>
        <v/>
      </c>
      <c r="S59" s="215"/>
      <c r="T59" s="216">
        <f t="shared" si="2"/>
        <v>0</v>
      </c>
      <c r="U59" s="208">
        <f t="shared" si="3"/>
        <v>25700</v>
      </c>
      <c r="V59" s="217">
        <f t="shared" si="15"/>
        <v>0</v>
      </c>
      <c r="W59" s="218">
        <f t="shared" si="16"/>
        <v>0</v>
      </c>
      <c r="X59" s="104"/>
      <c r="Y59" s="105" t="str">
        <f t="shared" si="17"/>
        <v/>
      </c>
      <c r="Z59" s="58" t="str">
        <f t="shared" si="18"/>
        <v/>
      </c>
      <c r="AA59" s="58" t="str">
        <f t="shared" si="4"/>
        <v/>
      </c>
      <c r="AB59" s="58" t="str">
        <f t="shared" si="5"/>
        <v/>
      </c>
      <c r="AC59" s="58" t="str">
        <f t="shared" si="6"/>
        <v/>
      </c>
      <c r="AD59" s="58" t="str">
        <f t="shared" si="7"/>
        <v/>
      </c>
      <c r="AE59" s="55" t="str">
        <f t="shared" si="8"/>
        <v/>
      </c>
      <c r="AF59" s="55" t="str">
        <f t="shared" si="9"/>
        <v/>
      </c>
      <c r="AG59" s="106" t="str">
        <f t="shared" si="10"/>
        <v/>
      </c>
      <c r="AH59" s="89"/>
      <c r="AI59" s="90"/>
      <c r="AJ59" s="109">
        <f t="shared" si="11"/>
        <v>0</v>
      </c>
      <c r="AK59" s="91"/>
      <c r="AL59" s="92"/>
      <c r="AM59" s="110">
        <f t="shared" si="12"/>
        <v>0</v>
      </c>
      <c r="AN59" s="166" t="str">
        <f t="shared" si="13"/>
        <v/>
      </c>
      <c r="AO59" s="166" t="str">
        <f t="shared" si="14"/>
        <v/>
      </c>
    </row>
    <row r="60" spans="1:41" s="3" customFormat="1" ht="39" customHeight="1" thickBot="1">
      <c r="A60" s="2"/>
      <c r="B60" s="93">
        <v>53</v>
      </c>
      <c r="C60" s="197"/>
      <c r="D60" s="198"/>
      <c r="E60" s="199"/>
      <c r="F60" s="4"/>
      <c r="G60" s="4"/>
      <c r="H60" s="198"/>
      <c r="I60" s="213"/>
      <c r="J60" s="214"/>
      <c r="K60" s="202"/>
      <c r="L60" s="203"/>
      <c r="M60" s="204"/>
      <c r="N60" s="205"/>
      <c r="O60" s="206"/>
      <c r="P60" s="207"/>
      <c r="Q60" s="208" t="str">
        <f t="shared" si="0"/>
        <v/>
      </c>
      <c r="R60" s="209" t="str">
        <f t="shared" si="1"/>
        <v/>
      </c>
      <c r="S60" s="215"/>
      <c r="T60" s="216">
        <f t="shared" si="2"/>
        <v>0</v>
      </c>
      <c r="U60" s="208">
        <f t="shared" si="3"/>
        <v>25700</v>
      </c>
      <c r="V60" s="217">
        <f t="shared" si="15"/>
        <v>0</v>
      </c>
      <c r="W60" s="218">
        <f t="shared" si="16"/>
        <v>0</v>
      </c>
      <c r="X60" s="104"/>
      <c r="Y60" s="105" t="str">
        <f t="shared" si="17"/>
        <v/>
      </c>
      <c r="Z60" s="58" t="str">
        <f t="shared" si="18"/>
        <v/>
      </c>
      <c r="AA60" s="58" t="str">
        <f t="shared" si="4"/>
        <v/>
      </c>
      <c r="AB60" s="58" t="str">
        <f t="shared" si="5"/>
        <v/>
      </c>
      <c r="AC60" s="58" t="str">
        <f t="shared" si="6"/>
        <v/>
      </c>
      <c r="AD60" s="58" t="str">
        <f t="shared" si="7"/>
        <v/>
      </c>
      <c r="AE60" s="55" t="str">
        <f t="shared" si="8"/>
        <v/>
      </c>
      <c r="AF60" s="55" t="str">
        <f t="shared" si="9"/>
        <v/>
      </c>
      <c r="AG60" s="106" t="str">
        <f t="shared" si="10"/>
        <v/>
      </c>
      <c r="AH60" s="89"/>
      <c r="AI60" s="90"/>
      <c r="AJ60" s="109">
        <f t="shared" si="11"/>
        <v>0</v>
      </c>
      <c r="AK60" s="91"/>
      <c r="AL60" s="92"/>
      <c r="AM60" s="110">
        <f t="shared" si="12"/>
        <v>0</v>
      </c>
      <c r="AN60" s="166" t="str">
        <f t="shared" si="13"/>
        <v/>
      </c>
      <c r="AO60" s="166" t="str">
        <f t="shared" si="14"/>
        <v/>
      </c>
    </row>
    <row r="61" spans="1:41" s="3" customFormat="1" ht="39" customHeight="1" thickBot="1">
      <c r="A61" s="2"/>
      <c r="B61" s="93">
        <v>54</v>
      </c>
      <c r="C61" s="197"/>
      <c r="D61" s="198"/>
      <c r="E61" s="199"/>
      <c r="F61" s="4"/>
      <c r="G61" s="4"/>
      <c r="H61" s="198"/>
      <c r="I61" s="213"/>
      <c r="J61" s="214"/>
      <c r="K61" s="202"/>
      <c r="L61" s="203"/>
      <c r="M61" s="204"/>
      <c r="N61" s="205"/>
      <c r="O61" s="206"/>
      <c r="P61" s="207"/>
      <c r="Q61" s="208" t="str">
        <f t="shared" si="0"/>
        <v/>
      </c>
      <c r="R61" s="209" t="str">
        <f t="shared" si="1"/>
        <v/>
      </c>
      <c r="S61" s="215"/>
      <c r="T61" s="216">
        <f t="shared" si="2"/>
        <v>0</v>
      </c>
      <c r="U61" s="208">
        <f t="shared" si="3"/>
        <v>25700</v>
      </c>
      <c r="V61" s="217">
        <f t="shared" si="15"/>
        <v>0</v>
      </c>
      <c r="W61" s="218">
        <f t="shared" si="16"/>
        <v>0</v>
      </c>
      <c r="X61" s="104"/>
      <c r="Y61" s="105" t="str">
        <f t="shared" si="17"/>
        <v/>
      </c>
      <c r="Z61" s="58" t="str">
        <f t="shared" si="18"/>
        <v/>
      </c>
      <c r="AA61" s="58" t="str">
        <f t="shared" si="4"/>
        <v/>
      </c>
      <c r="AB61" s="58" t="str">
        <f t="shared" si="5"/>
        <v/>
      </c>
      <c r="AC61" s="58" t="str">
        <f t="shared" si="6"/>
        <v/>
      </c>
      <c r="AD61" s="58" t="str">
        <f t="shared" si="7"/>
        <v/>
      </c>
      <c r="AE61" s="55" t="str">
        <f t="shared" si="8"/>
        <v/>
      </c>
      <c r="AF61" s="55" t="str">
        <f t="shared" si="9"/>
        <v/>
      </c>
      <c r="AG61" s="106" t="str">
        <f t="shared" si="10"/>
        <v/>
      </c>
      <c r="AH61" s="89"/>
      <c r="AI61" s="90"/>
      <c r="AJ61" s="109">
        <f t="shared" si="11"/>
        <v>0</v>
      </c>
      <c r="AK61" s="91"/>
      <c r="AL61" s="92"/>
      <c r="AM61" s="110">
        <f t="shared" si="12"/>
        <v>0</v>
      </c>
      <c r="AN61" s="166" t="str">
        <f t="shared" si="13"/>
        <v/>
      </c>
      <c r="AO61" s="166" t="str">
        <f t="shared" si="14"/>
        <v/>
      </c>
    </row>
    <row r="62" spans="1:41" s="3" customFormat="1" ht="39" customHeight="1" thickBot="1">
      <c r="A62" s="2"/>
      <c r="B62" s="93">
        <v>55</v>
      </c>
      <c r="C62" s="197"/>
      <c r="D62" s="198"/>
      <c r="E62" s="199"/>
      <c r="F62" s="4"/>
      <c r="G62" s="4"/>
      <c r="H62" s="198"/>
      <c r="I62" s="213"/>
      <c r="J62" s="214"/>
      <c r="K62" s="202"/>
      <c r="L62" s="203"/>
      <c r="M62" s="204"/>
      <c r="N62" s="205"/>
      <c r="O62" s="206"/>
      <c r="P62" s="207"/>
      <c r="Q62" s="208" t="str">
        <f t="shared" si="0"/>
        <v/>
      </c>
      <c r="R62" s="209" t="str">
        <f t="shared" si="1"/>
        <v/>
      </c>
      <c r="S62" s="215"/>
      <c r="T62" s="216">
        <f t="shared" si="2"/>
        <v>0</v>
      </c>
      <c r="U62" s="208">
        <f t="shared" si="3"/>
        <v>25700</v>
      </c>
      <c r="V62" s="217">
        <f t="shared" si="15"/>
        <v>0</v>
      </c>
      <c r="W62" s="218">
        <f t="shared" si="16"/>
        <v>0</v>
      </c>
      <c r="X62" s="104"/>
      <c r="Y62" s="105" t="str">
        <f t="shared" si="17"/>
        <v/>
      </c>
      <c r="Z62" s="58" t="str">
        <f t="shared" si="18"/>
        <v/>
      </c>
      <c r="AA62" s="58" t="str">
        <f t="shared" si="4"/>
        <v/>
      </c>
      <c r="AB62" s="58" t="str">
        <f t="shared" si="5"/>
        <v/>
      </c>
      <c r="AC62" s="58" t="str">
        <f t="shared" si="6"/>
        <v/>
      </c>
      <c r="AD62" s="58" t="str">
        <f t="shared" si="7"/>
        <v/>
      </c>
      <c r="AE62" s="55" t="str">
        <f t="shared" si="8"/>
        <v/>
      </c>
      <c r="AF62" s="55" t="str">
        <f t="shared" si="9"/>
        <v/>
      </c>
      <c r="AG62" s="106" t="str">
        <f t="shared" si="10"/>
        <v/>
      </c>
      <c r="AH62" s="89"/>
      <c r="AI62" s="90"/>
      <c r="AJ62" s="109">
        <f t="shared" si="11"/>
        <v>0</v>
      </c>
      <c r="AK62" s="91"/>
      <c r="AL62" s="92"/>
      <c r="AM62" s="110">
        <f t="shared" si="12"/>
        <v>0</v>
      </c>
      <c r="AN62" s="166" t="str">
        <f t="shared" si="13"/>
        <v/>
      </c>
      <c r="AO62" s="166" t="str">
        <f t="shared" si="14"/>
        <v/>
      </c>
    </row>
    <row r="63" spans="1:41" s="3" customFormat="1" ht="39" customHeight="1" thickBot="1">
      <c r="A63" s="2"/>
      <c r="B63" s="93">
        <v>56</v>
      </c>
      <c r="C63" s="197"/>
      <c r="D63" s="198"/>
      <c r="E63" s="199"/>
      <c r="F63" s="4"/>
      <c r="G63" s="4"/>
      <c r="H63" s="198"/>
      <c r="I63" s="213"/>
      <c r="J63" s="214"/>
      <c r="K63" s="202"/>
      <c r="L63" s="203"/>
      <c r="M63" s="204"/>
      <c r="N63" s="205"/>
      <c r="O63" s="206"/>
      <c r="P63" s="207"/>
      <c r="Q63" s="208" t="str">
        <f t="shared" si="0"/>
        <v/>
      </c>
      <c r="R63" s="209" t="str">
        <f t="shared" si="1"/>
        <v/>
      </c>
      <c r="S63" s="215"/>
      <c r="T63" s="216">
        <f t="shared" si="2"/>
        <v>0</v>
      </c>
      <c r="U63" s="208">
        <f t="shared" si="3"/>
        <v>25700</v>
      </c>
      <c r="V63" s="217">
        <f t="shared" si="15"/>
        <v>0</v>
      </c>
      <c r="W63" s="218">
        <f t="shared" si="16"/>
        <v>0</v>
      </c>
      <c r="X63" s="104"/>
      <c r="Y63" s="105" t="str">
        <f t="shared" si="17"/>
        <v/>
      </c>
      <c r="Z63" s="58" t="str">
        <f t="shared" si="18"/>
        <v/>
      </c>
      <c r="AA63" s="58" t="str">
        <f t="shared" si="4"/>
        <v/>
      </c>
      <c r="AB63" s="58" t="str">
        <f t="shared" si="5"/>
        <v/>
      </c>
      <c r="AC63" s="58" t="str">
        <f t="shared" si="6"/>
        <v/>
      </c>
      <c r="AD63" s="58" t="str">
        <f t="shared" si="7"/>
        <v/>
      </c>
      <c r="AE63" s="55" t="str">
        <f t="shared" si="8"/>
        <v/>
      </c>
      <c r="AF63" s="55" t="str">
        <f t="shared" si="9"/>
        <v/>
      </c>
      <c r="AG63" s="106" t="str">
        <f t="shared" si="10"/>
        <v/>
      </c>
      <c r="AH63" s="89"/>
      <c r="AI63" s="90"/>
      <c r="AJ63" s="109">
        <f t="shared" si="11"/>
        <v>0</v>
      </c>
      <c r="AK63" s="91"/>
      <c r="AL63" s="92"/>
      <c r="AM63" s="110">
        <f t="shared" si="12"/>
        <v>0</v>
      </c>
      <c r="AN63" s="166" t="str">
        <f t="shared" si="13"/>
        <v/>
      </c>
      <c r="AO63" s="166" t="str">
        <f t="shared" si="14"/>
        <v/>
      </c>
    </row>
    <row r="64" spans="1:41" s="3" customFormat="1" ht="39" customHeight="1" thickBot="1">
      <c r="A64" s="2"/>
      <c r="B64" s="93">
        <v>57</v>
      </c>
      <c r="C64" s="197"/>
      <c r="D64" s="198"/>
      <c r="E64" s="199"/>
      <c r="F64" s="4"/>
      <c r="G64" s="4"/>
      <c r="H64" s="198"/>
      <c r="I64" s="213"/>
      <c r="J64" s="214"/>
      <c r="K64" s="202"/>
      <c r="L64" s="203"/>
      <c r="M64" s="204"/>
      <c r="N64" s="205"/>
      <c r="O64" s="206"/>
      <c r="P64" s="207"/>
      <c r="Q64" s="208" t="str">
        <f t="shared" si="0"/>
        <v/>
      </c>
      <c r="R64" s="209" t="str">
        <f t="shared" si="1"/>
        <v/>
      </c>
      <c r="S64" s="215"/>
      <c r="T64" s="216">
        <f t="shared" si="2"/>
        <v>0</v>
      </c>
      <c r="U64" s="208">
        <f t="shared" si="3"/>
        <v>25700</v>
      </c>
      <c r="V64" s="217">
        <f t="shared" si="15"/>
        <v>0</v>
      </c>
      <c r="W64" s="218">
        <f t="shared" si="16"/>
        <v>0</v>
      </c>
      <c r="X64" s="104"/>
      <c r="Y64" s="105" t="str">
        <f t="shared" si="17"/>
        <v/>
      </c>
      <c r="Z64" s="58" t="str">
        <f t="shared" si="18"/>
        <v/>
      </c>
      <c r="AA64" s="58" t="str">
        <f t="shared" si="4"/>
        <v/>
      </c>
      <c r="AB64" s="58" t="str">
        <f t="shared" si="5"/>
        <v/>
      </c>
      <c r="AC64" s="58" t="str">
        <f t="shared" si="6"/>
        <v/>
      </c>
      <c r="AD64" s="58" t="str">
        <f t="shared" si="7"/>
        <v/>
      </c>
      <c r="AE64" s="55" t="str">
        <f t="shared" si="8"/>
        <v/>
      </c>
      <c r="AF64" s="55" t="str">
        <f t="shared" si="9"/>
        <v/>
      </c>
      <c r="AG64" s="106" t="str">
        <f t="shared" si="10"/>
        <v/>
      </c>
      <c r="AH64" s="89"/>
      <c r="AI64" s="90"/>
      <c r="AJ64" s="109">
        <f t="shared" si="11"/>
        <v>0</v>
      </c>
      <c r="AK64" s="91"/>
      <c r="AL64" s="92"/>
      <c r="AM64" s="110">
        <f t="shared" si="12"/>
        <v>0</v>
      </c>
      <c r="AN64" s="166" t="str">
        <f t="shared" si="13"/>
        <v/>
      </c>
      <c r="AO64" s="166" t="str">
        <f t="shared" si="14"/>
        <v/>
      </c>
    </row>
    <row r="65" spans="1:41" s="3" customFormat="1" ht="39" customHeight="1" thickBot="1">
      <c r="A65" s="2"/>
      <c r="B65" s="93">
        <v>58</v>
      </c>
      <c r="C65" s="197"/>
      <c r="D65" s="198"/>
      <c r="E65" s="199"/>
      <c r="F65" s="4"/>
      <c r="G65" s="4"/>
      <c r="H65" s="198"/>
      <c r="I65" s="213"/>
      <c r="J65" s="214"/>
      <c r="K65" s="202"/>
      <c r="L65" s="203"/>
      <c r="M65" s="204"/>
      <c r="N65" s="205"/>
      <c r="O65" s="206"/>
      <c r="P65" s="207"/>
      <c r="Q65" s="208" t="str">
        <f t="shared" si="0"/>
        <v/>
      </c>
      <c r="R65" s="209" t="str">
        <f t="shared" si="1"/>
        <v/>
      </c>
      <c r="S65" s="215"/>
      <c r="T65" s="216">
        <f t="shared" si="2"/>
        <v>0</v>
      </c>
      <c r="U65" s="208">
        <f t="shared" si="3"/>
        <v>25700</v>
      </c>
      <c r="V65" s="217">
        <f t="shared" si="15"/>
        <v>0</v>
      </c>
      <c r="W65" s="218">
        <f t="shared" si="16"/>
        <v>0</v>
      </c>
      <c r="X65" s="104"/>
      <c r="Y65" s="105" t="str">
        <f t="shared" si="17"/>
        <v/>
      </c>
      <c r="Z65" s="58" t="str">
        <f t="shared" si="18"/>
        <v/>
      </c>
      <c r="AA65" s="58" t="str">
        <f t="shared" si="4"/>
        <v/>
      </c>
      <c r="AB65" s="58" t="str">
        <f t="shared" si="5"/>
        <v/>
      </c>
      <c r="AC65" s="58" t="str">
        <f t="shared" si="6"/>
        <v/>
      </c>
      <c r="AD65" s="58" t="str">
        <f t="shared" si="7"/>
        <v/>
      </c>
      <c r="AE65" s="55" t="str">
        <f t="shared" si="8"/>
        <v/>
      </c>
      <c r="AF65" s="55" t="str">
        <f t="shared" si="9"/>
        <v/>
      </c>
      <c r="AG65" s="106" t="str">
        <f t="shared" si="10"/>
        <v/>
      </c>
      <c r="AH65" s="89"/>
      <c r="AI65" s="90"/>
      <c r="AJ65" s="109">
        <f t="shared" si="11"/>
        <v>0</v>
      </c>
      <c r="AK65" s="91"/>
      <c r="AL65" s="92"/>
      <c r="AM65" s="110">
        <f t="shared" si="12"/>
        <v>0</v>
      </c>
      <c r="AN65" s="166" t="str">
        <f t="shared" si="13"/>
        <v/>
      </c>
      <c r="AO65" s="166" t="str">
        <f t="shared" si="14"/>
        <v/>
      </c>
    </row>
    <row r="66" spans="1:41" s="3" customFormat="1" ht="39" customHeight="1" thickBot="1">
      <c r="A66" s="2"/>
      <c r="B66" s="93">
        <v>59</v>
      </c>
      <c r="C66" s="197"/>
      <c r="D66" s="198"/>
      <c r="E66" s="199"/>
      <c r="F66" s="4"/>
      <c r="G66" s="4"/>
      <c r="H66" s="198"/>
      <c r="I66" s="213"/>
      <c r="J66" s="214"/>
      <c r="K66" s="202"/>
      <c r="L66" s="203"/>
      <c r="M66" s="204"/>
      <c r="N66" s="205"/>
      <c r="O66" s="206"/>
      <c r="P66" s="207"/>
      <c r="Q66" s="208" t="str">
        <f t="shared" si="0"/>
        <v/>
      </c>
      <c r="R66" s="209" t="str">
        <f t="shared" si="1"/>
        <v/>
      </c>
      <c r="S66" s="215"/>
      <c r="T66" s="216">
        <f t="shared" si="2"/>
        <v>0</v>
      </c>
      <c r="U66" s="208">
        <f t="shared" si="3"/>
        <v>25700</v>
      </c>
      <c r="V66" s="217">
        <f t="shared" si="15"/>
        <v>0</v>
      </c>
      <c r="W66" s="218">
        <f t="shared" si="16"/>
        <v>0</v>
      </c>
      <c r="X66" s="104"/>
      <c r="Y66" s="105" t="str">
        <f t="shared" si="17"/>
        <v/>
      </c>
      <c r="Z66" s="58" t="str">
        <f t="shared" si="18"/>
        <v/>
      </c>
      <c r="AA66" s="58" t="str">
        <f t="shared" si="4"/>
        <v/>
      </c>
      <c r="AB66" s="58" t="str">
        <f t="shared" si="5"/>
        <v/>
      </c>
      <c r="AC66" s="58" t="str">
        <f t="shared" si="6"/>
        <v/>
      </c>
      <c r="AD66" s="58" t="str">
        <f t="shared" si="7"/>
        <v/>
      </c>
      <c r="AE66" s="55" t="str">
        <f t="shared" si="8"/>
        <v/>
      </c>
      <c r="AF66" s="55" t="str">
        <f t="shared" si="9"/>
        <v/>
      </c>
      <c r="AG66" s="106" t="str">
        <f t="shared" si="10"/>
        <v/>
      </c>
      <c r="AH66" s="89"/>
      <c r="AI66" s="90"/>
      <c r="AJ66" s="109">
        <f t="shared" si="11"/>
        <v>0</v>
      </c>
      <c r="AK66" s="91"/>
      <c r="AL66" s="92"/>
      <c r="AM66" s="110">
        <f t="shared" si="12"/>
        <v>0</v>
      </c>
      <c r="AN66" s="166" t="str">
        <f t="shared" si="13"/>
        <v/>
      </c>
      <c r="AO66" s="166" t="str">
        <f t="shared" si="14"/>
        <v/>
      </c>
    </row>
    <row r="67" spans="1:41" s="3" customFormat="1" ht="39" customHeight="1" thickBot="1">
      <c r="A67" s="2"/>
      <c r="B67" s="93">
        <v>60</v>
      </c>
      <c r="C67" s="197"/>
      <c r="D67" s="198"/>
      <c r="E67" s="199"/>
      <c r="F67" s="4"/>
      <c r="G67" s="4"/>
      <c r="H67" s="198"/>
      <c r="I67" s="213"/>
      <c r="J67" s="214"/>
      <c r="K67" s="202"/>
      <c r="L67" s="203"/>
      <c r="M67" s="204"/>
      <c r="N67" s="205"/>
      <c r="O67" s="206"/>
      <c r="P67" s="207"/>
      <c r="Q67" s="208" t="str">
        <f t="shared" si="0"/>
        <v/>
      </c>
      <c r="R67" s="209" t="str">
        <f t="shared" si="1"/>
        <v/>
      </c>
      <c r="S67" s="215"/>
      <c r="T67" s="216">
        <f t="shared" si="2"/>
        <v>0</v>
      </c>
      <c r="U67" s="208">
        <f t="shared" si="3"/>
        <v>25700</v>
      </c>
      <c r="V67" s="217">
        <f t="shared" si="15"/>
        <v>0</v>
      </c>
      <c r="W67" s="218">
        <f t="shared" si="16"/>
        <v>0</v>
      </c>
      <c r="X67" s="104"/>
      <c r="Y67" s="105" t="str">
        <f t="shared" si="17"/>
        <v/>
      </c>
      <c r="Z67" s="58" t="str">
        <f t="shared" si="18"/>
        <v/>
      </c>
      <c r="AA67" s="58" t="str">
        <f t="shared" si="4"/>
        <v/>
      </c>
      <c r="AB67" s="58" t="str">
        <f t="shared" si="5"/>
        <v/>
      </c>
      <c r="AC67" s="58" t="str">
        <f t="shared" si="6"/>
        <v/>
      </c>
      <c r="AD67" s="58" t="str">
        <f t="shared" si="7"/>
        <v/>
      </c>
      <c r="AE67" s="55" t="str">
        <f t="shared" si="8"/>
        <v/>
      </c>
      <c r="AF67" s="55" t="str">
        <f t="shared" si="9"/>
        <v/>
      </c>
      <c r="AG67" s="106" t="str">
        <f t="shared" si="10"/>
        <v/>
      </c>
      <c r="AH67" s="89"/>
      <c r="AI67" s="90"/>
      <c r="AJ67" s="109">
        <f t="shared" si="11"/>
        <v>0</v>
      </c>
      <c r="AK67" s="91"/>
      <c r="AL67" s="92"/>
      <c r="AM67" s="110">
        <f t="shared" si="12"/>
        <v>0</v>
      </c>
      <c r="AN67" s="166" t="str">
        <f t="shared" si="13"/>
        <v/>
      </c>
      <c r="AO67" s="166" t="str">
        <f t="shared" si="14"/>
        <v/>
      </c>
    </row>
    <row r="68" spans="1:41" s="3" customFormat="1" ht="39" customHeight="1" thickBot="1">
      <c r="A68" s="2"/>
      <c r="B68" s="93">
        <v>61</v>
      </c>
      <c r="C68" s="197"/>
      <c r="D68" s="198"/>
      <c r="E68" s="199"/>
      <c r="F68" s="4"/>
      <c r="G68" s="4"/>
      <c r="H68" s="198"/>
      <c r="I68" s="213"/>
      <c r="J68" s="214"/>
      <c r="K68" s="202"/>
      <c r="L68" s="203"/>
      <c r="M68" s="204"/>
      <c r="N68" s="205"/>
      <c r="O68" s="206"/>
      <c r="P68" s="207"/>
      <c r="Q68" s="208" t="str">
        <f t="shared" si="0"/>
        <v/>
      </c>
      <c r="R68" s="209" t="str">
        <f t="shared" si="1"/>
        <v/>
      </c>
      <c r="S68" s="215"/>
      <c r="T68" s="216">
        <f t="shared" si="2"/>
        <v>0</v>
      </c>
      <c r="U68" s="208">
        <f t="shared" si="3"/>
        <v>25700</v>
      </c>
      <c r="V68" s="217">
        <f t="shared" si="15"/>
        <v>0</v>
      </c>
      <c r="W68" s="218">
        <f t="shared" si="16"/>
        <v>0</v>
      </c>
      <c r="X68" s="104"/>
      <c r="Y68" s="105" t="str">
        <f t="shared" si="17"/>
        <v/>
      </c>
      <c r="Z68" s="58" t="str">
        <f t="shared" si="18"/>
        <v/>
      </c>
      <c r="AA68" s="58" t="str">
        <f t="shared" si="4"/>
        <v/>
      </c>
      <c r="AB68" s="58" t="str">
        <f t="shared" si="5"/>
        <v/>
      </c>
      <c r="AC68" s="58" t="str">
        <f t="shared" si="6"/>
        <v/>
      </c>
      <c r="AD68" s="58" t="str">
        <f t="shared" si="7"/>
        <v/>
      </c>
      <c r="AE68" s="55" t="str">
        <f t="shared" si="8"/>
        <v/>
      </c>
      <c r="AF68" s="55" t="str">
        <f t="shared" si="9"/>
        <v/>
      </c>
      <c r="AG68" s="106" t="str">
        <f t="shared" si="10"/>
        <v/>
      </c>
      <c r="AH68" s="89"/>
      <c r="AI68" s="90"/>
      <c r="AJ68" s="109">
        <f t="shared" si="11"/>
        <v>0</v>
      </c>
      <c r="AK68" s="91"/>
      <c r="AL68" s="92"/>
      <c r="AM68" s="110">
        <f t="shared" si="12"/>
        <v>0</v>
      </c>
      <c r="AN68" s="166" t="str">
        <f t="shared" si="13"/>
        <v/>
      </c>
      <c r="AO68" s="166" t="str">
        <f t="shared" si="14"/>
        <v/>
      </c>
    </row>
    <row r="69" spans="1:41" s="3" customFormat="1" ht="39" customHeight="1" thickBot="1">
      <c r="A69" s="2"/>
      <c r="B69" s="93">
        <v>62</v>
      </c>
      <c r="C69" s="197"/>
      <c r="D69" s="198"/>
      <c r="E69" s="199"/>
      <c r="F69" s="4"/>
      <c r="G69" s="4"/>
      <c r="H69" s="198"/>
      <c r="I69" s="213"/>
      <c r="J69" s="214"/>
      <c r="K69" s="202"/>
      <c r="L69" s="203"/>
      <c r="M69" s="204"/>
      <c r="N69" s="205"/>
      <c r="O69" s="206"/>
      <c r="P69" s="207"/>
      <c r="Q69" s="208" t="str">
        <f t="shared" si="0"/>
        <v/>
      </c>
      <c r="R69" s="209" t="str">
        <f t="shared" si="1"/>
        <v/>
      </c>
      <c r="S69" s="215"/>
      <c r="T69" s="216">
        <f t="shared" si="2"/>
        <v>0</v>
      </c>
      <c r="U69" s="208">
        <f t="shared" si="3"/>
        <v>25700</v>
      </c>
      <c r="V69" s="217">
        <f t="shared" si="15"/>
        <v>0</v>
      </c>
      <c r="W69" s="218">
        <f t="shared" si="16"/>
        <v>0</v>
      </c>
      <c r="X69" s="104"/>
      <c r="Y69" s="105" t="str">
        <f t="shared" si="17"/>
        <v/>
      </c>
      <c r="Z69" s="58" t="str">
        <f t="shared" si="18"/>
        <v/>
      </c>
      <c r="AA69" s="58" t="str">
        <f t="shared" si="4"/>
        <v/>
      </c>
      <c r="AB69" s="58" t="str">
        <f t="shared" si="5"/>
        <v/>
      </c>
      <c r="AC69" s="58" t="str">
        <f t="shared" si="6"/>
        <v/>
      </c>
      <c r="AD69" s="58" t="str">
        <f t="shared" si="7"/>
        <v/>
      </c>
      <c r="AE69" s="55" t="str">
        <f t="shared" si="8"/>
        <v/>
      </c>
      <c r="AF69" s="55" t="str">
        <f t="shared" si="9"/>
        <v/>
      </c>
      <c r="AG69" s="106" t="str">
        <f t="shared" si="10"/>
        <v/>
      </c>
      <c r="AH69" s="89"/>
      <c r="AI69" s="90"/>
      <c r="AJ69" s="109">
        <f t="shared" si="11"/>
        <v>0</v>
      </c>
      <c r="AK69" s="91"/>
      <c r="AL69" s="92"/>
      <c r="AM69" s="110">
        <f t="shared" si="12"/>
        <v>0</v>
      </c>
      <c r="AN69" s="166" t="str">
        <f t="shared" si="13"/>
        <v/>
      </c>
      <c r="AO69" s="166" t="str">
        <f t="shared" si="14"/>
        <v/>
      </c>
    </row>
    <row r="70" spans="1:41" s="3" customFormat="1" ht="39" customHeight="1" thickBot="1">
      <c r="A70" s="2"/>
      <c r="B70" s="93">
        <v>63</v>
      </c>
      <c r="C70" s="197"/>
      <c r="D70" s="198"/>
      <c r="E70" s="199"/>
      <c r="F70" s="4"/>
      <c r="G70" s="4"/>
      <c r="H70" s="198"/>
      <c r="I70" s="213"/>
      <c r="J70" s="214"/>
      <c r="K70" s="202"/>
      <c r="L70" s="203"/>
      <c r="M70" s="204"/>
      <c r="N70" s="205"/>
      <c r="O70" s="206"/>
      <c r="P70" s="207"/>
      <c r="Q70" s="208" t="str">
        <f t="shared" si="0"/>
        <v/>
      </c>
      <c r="R70" s="209" t="str">
        <f t="shared" si="1"/>
        <v/>
      </c>
      <c r="S70" s="215"/>
      <c r="T70" s="216">
        <f t="shared" si="2"/>
        <v>0</v>
      </c>
      <c r="U70" s="208">
        <f t="shared" si="3"/>
        <v>25700</v>
      </c>
      <c r="V70" s="217">
        <f t="shared" si="15"/>
        <v>0</v>
      </c>
      <c r="W70" s="218">
        <f t="shared" si="16"/>
        <v>0</v>
      </c>
      <c r="X70" s="104"/>
      <c r="Y70" s="105" t="str">
        <f t="shared" si="17"/>
        <v/>
      </c>
      <c r="Z70" s="58" t="str">
        <f t="shared" si="18"/>
        <v/>
      </c>
      <c r="AA70" s="58" t="str">
        <f t="shared" si="4"/>
        <v/>
      </c>
      <c r="AB70" s="58" t="str">
        <f t="shared" si="5"/>
        <v/>
      </c>
      <c r="AC70" s="58" t="str">
        <f t="shared" si="6"/>
        <v/>
      </c>
      <c r="AD70" s="58" t="str">
        <f t="shared" si="7"/>
        <v/>
      </c>
      <c r="AE70" s="55" t="str">
        <f t="shared" si="8"/>
        <v/>
      </c>
      <c r="AF70" s="55" t="str">
        <f t="shared" si="9"/>
        <v/>
      </c>
      <c r="AG70" s="106" t="str">
        <f t="shared" si="10"/>
        <v/>
      </c>
      <c r="AH70" s="89"/>
      <c r="AI70" s="90"/>
      <c r="AJ70" s="109">
        <f t="shared" si="11"/>
        <v>0</v>
      </c>
      <c r="AK70" s="91"/>
      <c r="AL70" s="92"/>
      <c r="AM70" s="110">
        <f t="shared" si="12"/>
        <v>0</v>
      </c>
      <c r="AN70" s="166" t="str">
        <f t="shared" si="13"/>
        <v/>
      </c>
      <c r="AO70" s="166" t="str">
        <f t="shared" si="14"/>
        <v/>
      </c>
    </row>
    <row r="71" spans="1:41" s="3" customFormat="1" ht="39" customHeight="1" thickBot="1">
      <c r="A71" s="2"/>
      <c r="B71" s="93">
        <v>64</v>
      </c>
      <c r="C71" s="197"/>
      <c r="D71" s="198"/>
      <c r="E71" s="199"/>
      <c r="F71" s="4"/>
      <c r="G71" s="4"/>
      <c r="H71" s="198"/>
      <c r="I71" s="213"/>
      <c r="J71" s="214"/>
      <c r="K71" s="202"/>
      <c r="L71" s="203"/>
      <c r="M71" s="204"/>
      <c r="N71" s="205"/>
      <c r="O71" s="206"/>
      <c r="P71" s="207"/>
      <c r="Q71" s="208" t="str">
        <f t="shared" si="0"/>
        <v/>
      </c>
      <c r="R71" s="209" t="str">
        <f t="shared" si="1"/>
        <v/>
      </c>
      <c r="S71" s="215"/>
      <c r="T71" s="216">
        <f t="shared" si="2"/>
        <v>0</v>
      </c>
      <c r="U71" s="208">
        <f t="shared" si="3"/>
        <v>25700</v>
      </c>
      <c r="V71" s="217">
        <f t="shared" si="15"/>
        <v>0</v>
      </c>
      <c r="W71" s="218">
        <f t="shared" si="16"/>
        <v>0</v>
      </c>
      <c r="X71" s="104"/>
      <c r="Y71" s="105" t="str">
        <f t="shared" si="17"/>
        <v/>
      </c>
      <c r="Z71" s="58" t="str">
        <f t="shared" si="18"/>
        <v/>
      </c>
      <c r="AA71" s="58" t="str">
        <f t="shared" si="4"/>
        <v/>
      </c>
      <c r="AB71" s="58" t="str">
        <f t="shared" si="5"/>
        <v/>
      </c>
      <c r="AC71" s="58" t="str">
        <f t="shared" si="6"/>
        <v/>
      </c>
      <c r="AD71" s="58" t="str">
        <f t="shared" si="7"/>
        <v/>
      </c>
      <c r="AE71" s="55" t="str">
        <f t="shared" si="8"/>
        <v/>
      </c>
      <c r="AF71" s="55" t="str">
        <f t="shared" si="9"/>
        <v/>
      </c>
      <c r="AG71" s="106" t="str">
        <f t="shared" si="10"/>
        <v/>
      </c>
      <c r="AH71" s="89"/>
      <c r="AI71" s="90"/>
      <c r="AJ71" s="109">
        <f t="shared" si="11"/>
        <v>0</v>
      </c>
      <c r="AK71" s="91"/>
      <c r="AL71" s="92"/>
      <c r="AM71" s="110">
        <f t="shared" si="12"/>
        <v>0</v>
      </c>
      <c r="AN71" s="166" t="str">
        <f t="shared" si="13"/>
        <v/>
      </c>
      <c r="AO71" s="166" t="str">
        <f t="shared" si="14"/>
        <v/>
      </c>
    </row>
    <row r="72" spans="1:41" s="3" customFormat="1" ht="39" customHeight="1" thickBot="1">
      <c r="A72" s="2"/>
      <c r="B72" s="93">
        <v>65</v>
      </c>
      <c r="C72" s="197"/>
      <c r="D72" s="198"/>
      <c r="E72" s="199"/>
      <c r="F72" s="4"/>
      <c r="G72" s="4"/>
      <c r="H72" s="198"/>
      <c r="I72" s="213"/>
      <c r="J72" s="214"/>
      <c r="K72" s="202"/>
      <c r="L72" s="203"/>
      <c r="M72" s="204"/>
      <c r="N72" s="205"/>
      <c r="O72" s="206"/>
      <c r="P72" s="207"/>
      <c r="Q72" s="208" t="str">
        <f t="shared" si="0"/>
        <v/>
      </c>
      <c r="R72" s="209" t="str">
        <f t="shared" si="1"/>
        <v/>
      </c>
      <c r="S72" s="215"/>
      <c r="T72" s="216">
        <f t="shared" si="2"/>
        <v>0</v>
      </c>
      <c r="U72" s="208">
        <f t="shared" si="3"/>
        <v>25700</v>
      </c>
      <c r="V72" s="217">
        <f t="shared" si="15"/>
        <v>0</v>
      </c>
      <c r="W72" s="218">
        <f t="shared" si="16"/>
        <v>0</v>
      </c>
      <c r="X72" s="104"/>
      <c r="Y72" s="105" t="str">
        <f t="shared" si="17"/>
        <v/>
      </c>
      <c r="Z72" s="58" t="str">
        <f t="shared" si="18"/>
        <v/>
      </c>
      <c r="AA72" s="58" t="str">
        <f t="shared" si="4"/>
        <v/>
      </c>
      <c r="AB72" s="58" t="str">
        <f t="shared" si="5"/>
        <v/>
      </c>
      <c r="AC72" s="58" t="str">
        <f t="shared" si="6"/>
        <v/>
      </c>
      <c r="AD72" s="58" t="str">
        <f t="shared" si="7"/>
        <v/>
      </c>
      <c r="AE72" s="55" t="str">
        <f t="shared" si="8"/>
        <v/>
      </c>
      <c r="AF72" s="55" t="str">
        <f t="shared" si="9"/>
        <v/>
      </c>
      <c r="AG72" s="106" t="str">
        <f t="shared" si="10"/>
        <v/>
      </c>
      <c r="AH72" s="89"/>
      <c r="AI72" s="90"/>
      <c r="AJ72" s="109">
        <f t="shared" si="11"/>
        <v>0</v>
      </c>
      <c r="AK72" s="91"/>
      <c r="AL72" s="92"/>
      <c r="AM72" s="110">
        <f t="shared" si="12"/>
        <v>0</v>
      </c>
      <c r="AN72" s="166" t="str">
        <f t="shared" si="13"/>
        <v/>
      </c>
      <c r="AO72" s="166" t="str">
        <f t="shared" si="14"/>
        <v/>
      </c>
    </row>
    <row r="73" spans="1:41" s="3" customFormat="1" ht="39" customHeight="1" thickBot="1">
      <c r="A73" s="2"/>
      <c r="B73" s="93">
        <v>66</v>
      </c>
      <c r="C73" s="197"/>
      <c r="D73" s="198"/>
      <c r="E73" s="199"/>
      <c r="F73" s="4"/>
      <c r="G73" s="4"/>
      <c r="H73" s="198"/>
      <c r="I73" s="213"/>
      <c r="J73" s="214"/>
      <c r="K73" s="202"/>
      <c r="L73" s="203"/>
      <c r="M73" s="204"/>
      <c r="N73" s="205"/>
      <c r="O73" s="206"/>
      <c r="P73" s="207"/>
      <c r="Q73" s="208" t="str">
        <f t="shared" ref="Q73:Q136" si="19">IF(SUM(Z73,AC73,AE73,AG73,AJ73,AK73,AL73)=0,"",SUM(Z73,AC73,AE73,AG73,AJ73,AK73,AL73))</f>
        <v/>
      </c>
      <c r="R73" s="209" t="str">
        <f t="shared" ref="R73:R136" si="20">IF(Q73="","",ROUNDDOWN(P73/Q73,0))</f>
        <v/>
      </c>
      <c r="S73" s="215"/>
      <c r="T73" s="216">
        <f t="shared" ref="T73:T136" si="21">SUM(R73:S73)</f>
        <v>0</v>
      </c>
      <c r="U73" s="208">
        <f t="shared" ref="U73:U136" si="22">IF(OR(N73="",O73=""),25700,ROUNDDOWN(25700*(N73/O73),0))</f>
        <v>25700</v>
      </c>
      <c r="V73" s="217">
        <f t="shared" si="15"/>
        <v>0</v>
      </c>
      <c r="W73" s="218">
        <f t="shared" si="16"/>
        <v>0</v>
      </c>
      <c r="X73" s="104"/>
      <c r="Y73" s="105" t="str">
        <f t="shared" ref="Y73:Y136" si="23">IF(AND(NOT(F73=""),L73="入園"),((YEAR($Z$3)-YEAR(F73))*12+MONTH($Z$3)-MONTH(F73)+1),"")</f>
        <v/>
      </c>
      <c r="Z73" s="58" t="str">
        <f t="shared" ref="Z73:Z136" si="24">IF(AND(Y73&gt;12,L73="入園"),12,Y73)</f>
        <v/>
      </c>
      <c r="AA73" s="58" t="str">
        <f t="shared" ref="AA73:AA136" si="25">IF(AND(NOT(M73=""),L73="退園"),IF(YEAR(M73)&gt;YEAR($Z$1),(YEAR(M73)-YEAR($Z$1))*12+MONTH(M73)-MONTH($Z$1)+IF(DAY($Z$1)&lt;=DAY(M73),1,0),(YEAR($Z$1)-YEAR(M73))*12+MONTH($Z$1)-MONTH(M73)+IF(DAY($Z$1)&lt;=DAY(M73),1,0)),"")</f>
        <v/>
      </c>
      <c r="AB73" s="58" t="str">
        <f t="shared" ref="AB73:AB136" si="26">IF(AND(NOT(M73=""),L73="退園"),IF(MONTH(M73)&gt;MONTH($Z$1),(YEAR($Z$1)-YEAR(M73))*12+MONTH(M73)-MONTH($Z$1)+IF(DAY($Z$1)&lt;=DAY(M73),1,0),(YEAR($Z$1)-YEAR(M73))*12+MONTH($Z$1)-MONTH(M73)+IF(DAY($Z$1)&lt;=DAY(M73),1,0)),"")</f>
        <v/>
      </c>
      <c r="AC73" s="58" t="str">
        <f t="shared" ref="AC73:AC136" si="27">IF(AA73&lt;=AB73,AB73,AA73)</f>
        <v/>
      </c>
      <c r="AD73" s="58" t="str">
        <f t="shared" ref="AD73:AD136" si="28">IF(AND(NOT(H73=""),L73="在園のまま市内へ転入"),(YEAR($Z$3)-YEAR(H73))*12+MONTH($Z$3)-MONTH(H73)+1,"")</f>
        <v/>
      </c>
      <c r="AE73" s="55" t="str">
        <f t="shared" ref="AE73:AE136" si="29">IF(AND(L73="在園のまま市内へ転入",AD73&gt;12),12,AD73)</f>
        <v/>
      </c>
      <c r="AF73" s="55" t="str">
        <f t="shared" ref="AF73:AF136" si="30">IF(L73="在園のまま市外へ転出",((YEAR($Z$3)-YEAR(F73))*12+MONTH($Z$3)-MONTH(F73)+1),"")</f>
        <v/>
      </c>
      <c r="AG73" s="106" t="str">
        <f t="shared" ref="AG73:AG136" si="31">IF(AF73="","",IF((AF73&gt;12),12,AF73))</f>
        <v/>
      </c>
      <c r="AH73" s="89"/>
      <c r="AI73" s="90"/>
      <c r="AJ73" s="109">
        <f t="shared" ref="AJ73:AJ136" si="32">AH73+AI73</f>
        <v>0</v>
      </c>
      <c r="AK73" s="91"/>
      <c r="AL73" s="92"/>
      <c r="AM73" s="110">
        <f t="shared" ref="AM73:AM136" si="33">COUNTIF(M73,"&lt;2023/4/1")</f>
        <v>0</v>
      </c>
      <c r="AN73" s="166" t="str">
        <f t="shared" ref="AN73:AN136" si="34">IF(AND(NOT(F73=""),L73="満３歳"),((YEAR($Z$3)-YEAR(F73))*12+MONTH($Z$3)-MONTH(F73)+1),"")</f>
        <v/>
      </c>
      <c r="AO73" s="166" t="str">
        <f t="shared" ref="AO73:AO136" si="35">IF(AND(L73="満３歳",AN73&gt;12),12,AN73)</f>
        <v/>
      </c>
    </row>
    <row r="74" spans="1:41" s="3" customFormat="1" ht="39" customHeight="1" thickBot="1">
      <c r="A74" s="2"/>
      <c r="B74" s="93">
        <v>67</v>
      </c>
      <c r="C74" s="197"/>
      <c r="D74" s="198"/>
      <c r="E74" s="199"/>
      <c r="F74" s="4"/>
      <c r="G74" s="4"/>
      <c r="H74" s="198"/>
      <c r="I74" s="213"/>
      <c r="J74" s="214"/>
      <c r="K74" s="202"/>
      <c r="L74" s="203"/>
      <c r="M74" s="204"/>
      <c r="N74" s="205"/>
      <c r="O74" s="206"/>
      <c r="P74" s="207"/>
      <c r="Q74" s="208" t="str">
        <f t="shared" si="19"/>
        <v/>
      </c>
      <c r="R74" s="209" t="str">
        <f t="shared" si="20"/>
        <v/>
      </c>
      <c r="S74" s="215"/>
      <c r="T74" s="216">
        <f t="shared" si="21"/>
        <v>0</v>
      </c>
      <c r="U74" s="208">
        <f t="shared" si="22"/>
        <v>25700</v>
      </c>
      <c r="V74" s="217">
        <f t="shared" ref="V74:V137" si="36">IF(T74&gt;U74,U74,T74)</f>
        <v>0</v>
      </c>
      <c r="W74" s="218">
        <f t="shared" ref="W74:W137" si="37">V74-K74</f>
        <v>0</v>
      </c>
      <c r="X74" s="104"/>
      <c r="Y74" s="105" t="str">
        <f t="shared" si="23"/>
        <v/>
      </c>
      <c r="Z74" s="58" t="str">
        <f t="shared" si="24"/>
        <v/>
      </c>
      <c r="AA74" s="58" t="str">
        <f t="shared" si="25"/>
        <v/>
      </c>
      <c r="AB74" s="58" t="str">
        <f t="shared" si="26"/>
        <v/>
      </c>
      <c r="AC74" s="58" t="str">
        <f t="shared" si="27"/>
        <v/>
      </c>
      <c r="AD74" s="58" t="str">
        <f t="shared" si="28"/>
        <v/>
      </c>
      <c r="AE74" s="55" t="str">
        <f t="shared" si="29"/>
        <v/>
      </c>
      <c r="AF74" s="55" t="str">
        <f t="shared" si="30"/>
        <v/>
      </c>
      <c r="AG74" s="106" t="str">
        <f t="shared" si="31"/>
        <v/>
      </c>
      <c r="AH74" s="89"/>
      <c r="AI74" s="90"/>
      <c r="AJ74" s="109">
        <f t="shared" si="32"/>
        <v>0</v>
      </c>
      <c r="AK74" s="91"/>
      <c r="AL74" s="92"/>
      <c r="AM74" s="110">
        <f t="shared" si="33"/>
        <v>0</v>
      </c>
      <c r="AN74" s="166" t="str">
        <f t="shared" si="34"/>
        <v/>
      </c>
      <c r="AO74" s="166" t="str">
        <f t="shared" si="35"/>
        <v/>
      </c>
    </row>
    <row r="75" spans="1:41" s="3" customFormat="1" ht="39" customHeight="1" thickBot="1">
      <c r="A75" s="2"/>
      <c r="B75" s="93">
        <v>68</v>
      </c>
      <c r="C75" s="197"/>
      <c r="D75" s="198"/>
      <c r="E75" s="199"/>
      <c r="F75" s="4"/>
      <c r="G75" s="4"/>
      <c r="H75" s="198"/>
      <c r="I75" s="213"/>
      <c r="J75" s="214"/>
      <c r="K75" s="202"/>
      <c r="L75" s="203"/>
      <c r="M75" s="204"/>
      <c r="N75" s="205"/>
      <c r="O75" s="206"/>
      <c r="P75" s="207"/>
      <c r="Q75" s="208" t="str">
        <f t="shared" si="19"/>
        <v/>
      </c>
      <c r="R75" s="209" t="str">
        <f t="shared" si="20"/>
        <v/>
      </c>
      <c r="S75" s="215"/>
      <c r="T75" s="216">
        <f t="shared" si="21"/>
        <v>0</v>
      </c>
      <c r="U75" s="208">
        <f t="shared" si="22"/>
        <v>25700</v>
      </c>
      <c r="V75" s="217">
        <f t="shared" si="36"/>
        <v>0</v>
      </c>
      <c r="W75" s="218">
        <f t="shared" si="37"/>
        <v>0</v>
      </c>
      <c r="X75" s="104"/>
      <c r="Y75" s="105" t="str">
        <f t="shared" si="23"/>
        <v/>
      </c>
      <c r="Z75" s="58" t="str">
        <f t="shared" si="24"/>
        <v/>
      </c>
      <c r="AA75" s="58" t="str">
        <f t="shared" si="25"/>
        <v/>
      </c>
      <c r="AB75" s="58" t="str">
        <f t="shared" si="26"/>
        <v/>
      </c>
      <c r="AC75" s="58" t="str">
        <f t="shared" si="27"/>
        <v/>
      </c>
      <c r="AD75" s="58" t="str">
        <f t="shared" si="28"/>
        <v/>
      </c>
      <c r="AE75" s="55" t="str">
        <f t="shared" si="29"/>
        <v/>
      </c>
      <c r="AF75" s="55" t="str">
        <f t="shared" si="30"/>
        <v/>
      </c>
      <c r="AG75" s="106" t="str">
        <f t="shared" si="31"/>
        <v/>
      </c>
      <c r="AH75" s="89"/>
      <c r="AI75" s="90"/>
      <c r="AJ75" s="109">
        <f t="shared" si="32"/>
        <v>0</v>
      </c>
      <c r="AK75" s="91"/>
      <c r="AL75" s="92"/>
      <c r="AM75" s="110">
        <f t="shared" si="33"/>
        <v>0</v>
      </c>
      <c r="AN75" s="166" t="str">
        <f t="shared" si="34"/>
        <v/>
      </c>
      <c r="AO75" s="166" t="str">
        <f t="shared" si="35"/>
        <v/>
      </c>
    </row>
    <row r="76" spans="1:41" s="3" customFormat="1" ht="39" customHeight="1" thickBot="1">
      <c r="A76" s="2"/>
      <c r="B76" s="93">
        <v>69</v>
      </c>
      <c r="C76" s="197"/>
      <c r="D76" s="198"/>
      <c r="E76" s="199"/>
      <c r="F76" s="4"/>
      <c r="G76" s="4"/>
      <c r="H76" s="198"/>
      <c r="I76" s="213"/>
      <c r="J76" s="214"/>
      <c r="K76" s="202"/>
      <c r="L76" s="203"/>
      <c r="M76" s="204"/>
      <c r="N76" s="205"/>
      <c r="O76" s="206"/>
      <c r="P76" s="207"/>
      <c r="Q76" s="208" t="str">
        <f t="shared" si="19"/>
        <v/>
      </c>
      <c r="R76" s="209" t="str">
        <f t="shared" si="20"/>
        <v/>
      </c>
      <c r="S76" s="215"/>
      <c r="T76" s="216">
        <f t="shared" si="21"/>
        <v>0</v>
      </c>
      <c r="U76" s="208">
        <f t="shared" si="22"/>
        <v>25700</v>
      </c>
      <c r="V76" s="217">
        <f t="shared" si="36"/>
        <v>0</v>
      </c>
      <c r="W76" s="218">
        <f t="shared" si="37"/>
        <v>0</v>
      </c>
      <c r="X76" s="104"/>
      <c r="Y76" s="105" t="str">
        <f t="shared" si="23"/>
        <v/>
      </c>
      <c r="Z76" s="58" t="str">
        <f t="shared" si="24"/>
        <v/>
      </c>
      <c r="AA76" s="58" t="str">
        <f t="shared" si="25"/>
        <v/>
      </c>
      <c r="AB76" s="58" t="str">
        <f t="shared" si="26"/>
        <v/>
      </c>
      <c r="AC76" s="58" t="str">
        <f t="shared" si="27"/>
        <v/>
      </c>
      <c r="AD76" s="58" t="str">
        <f t="shared" si="28"/>
        <v/>
      </c>
      <c r="AE76" s="55" t="str">
        <f t="shared" si="29"/>
        <v/>
      </c>
      <c r="AF76" s="55" t="str">
        <f t="shared" si="30"/>
        <v/>
      </c>
      <c r="AG76" s="106" t="str">
        <f t="shared" si="31"/>
        <v/>
      </c>
      <c r="AH76" s="89"/>
      <c r="AI76" s="90"/>
      <c r="AJ76" s="109">
        <f t="shared" si="32"/>
        <v>0</v>
      </c>
      <c r="AK76" s="91"/>
      <c r="AL76" s="92"/>
      <c r="AM76" s="110">
        <f t="shared" si="33"/>
        <v>0</v>
      </c>
      <c r="AN76" s="166" t="str">
        <f t="shared" si="34"/>
        <v/>
      </c>
      <c r="AO76" s="166" t="str">
        <f t="shared" si="35"/>
        <v/>
      </c>
    </row>
    <row r="77" spans="1:41" s="3" customFormat="1" ht="39" customHeight="1" thickBot="1">
      <c r="A77" s="2"/>
      <c r="B77" s="93">
        <v>70</v>
      </c>
      <c r="C77" s="197"/>
      <c r="D77" s="198"/>
      <c r="E77" s="199"/>
      <c r="F77" s="4"/>
      <c r="G77" s="4"/>
      <c r="H77" s="198"/>
      <c r="I77" s="213"/>
      <c r="J77" s="214"/>
      <c r="K77" s="202"/>
      <c r="L77" s="203"/>
      <c r="M77" s="204"/>
      <c r="N77" s="205"/>
      <c r="O77" s="206"/>
      <c r="P77" s="207"/>
      <c r="Q77" s="208" t="str">
        <f t="shared" si="19"/>
        <v/>
      </c>
      <c r="R77" s="209" t="str">
        <f t="shared" si="20"/>
        <v/>
      </c>
      <c r="S77" s="215"/>
      <c r="T77" s="216">
        <f t="shared" si="21"/>
        <v>0</v>
      </c>
      <c r="U77" s="208">
        <f t="shared" si="22"/>
        <v>25700</v>
      </c>
      <c r="V77" s="217">
        <f t="shared" si="36"/>
        <v>0</v>
      </c>
      <c r="W77" s="218">
        <f t="shared" si="37"/>
        <v>0</v>
      </c>
      <c r="X77" s="104"/>
      <c r="Y77" s="105" t="str">
        <f t="shared" si="23"/>
        <v/>
      </c>
      <c r="Z77" s="58" t="str">
        <f t="shared" si="24"/>
        <v/>
      </c>
      <c r="AA77" s="58" t="str">
        <f t="shared" si="25"/>
        <v/>
      </c>
      <c r="AB77" s="58" t="str">
        <f t="shared" si="26"/>
        <v/>
      </c>
      <c r="AC77" s="58" t="str">
        <f t="shared" si="27"/>
        <v/>
      </c>
      <c r="AD77" s="58" t="str">
        <f t="shared" si="28"/>
        <v/>
      </c>
      <c r="AE77" s="55" t="str">
        <f t="shared" si="29"/>
        <v/>
      </c>
      <c r="AF77" s="55" t="str">
        <f t="shared" si="30"/>
        <v/>
      </c>
      <c r="AG77" s="106" t="str">
        <f t="shared" si="31"/>
        <v/>
      </c>
      <c r="AH77" s="89"/>
      <c r="AI77" s="90"/>
      <c r="AJ77" s="109">
        <f t="shared" si="32"/>
        <v>0</v>
      </c>
      <c r="AK77" s="91"/>
      <c r="AL77" s="92"/>
      <c r="AM77" s="110">
        <f t="shared" si="33"/>
        <v>0</v>
      </c>
      <c r="AN77" s="166" t="str">
        <f t="shared" si="34"/>
        <v/>
      </c>
      <c r="AO77" s="166" t="str">
        <f t="shared" si="35"/>
        <v/>
      </c>
    </row>
    <row r="78" spans="1:41" s="3" customFormat="1" ht="39" customHeight="1" thickBot="1">
      <c r="A78" s="2"/>
      <c r="B78" s="93">
        <v>71</v>
      </c>
      <c r="C78" s="197"/>
      <c r="D78" s="198"/>
      <c r="E78" s="199"/>
      <c r="F78" s="4"/>
      <c r="G78" s="4"/>
      <c r="H78" s="198"/>
      <c r="I78" s="213"/>
      <c r="J78" s="214"/>
      <c r="K78" s="202"/>
      <c r="L78" s="203"/>
      <c r="M78" s="204"/>
      <c r="N78" s="205"/>
      <c r="O78" s="206"/>
      <c r="P78" s="207"/>
      <c r="Q78" s="208" t="str">
        <f t="shared" si="19"/>
        <v/>
      </c>
      <c r="R78" s="209" t="str">
        <f t="shared" si="20"/>
        <v/>
      </c>
      <c r="S78" s="215"/>
      <c r="T78" s="216">
        <f t="shared" si="21"/>
        <v>0</v>
      </c>
      <c r="U78" s="208">
        <f t="shared" si="22"/>
        <v>25700</v>
      </c>
      <c r="V78" s="217">
        <f t="shared" si="36"/>
        <v>0</v>
      </c>
      <c r="W78" s="218">
        <f t="shared" si="37"/>
        <v>0</v>
      </c>
      <c r="X78" s="104"/>
      <c r="Y78" s="105" t="str">
        <f t="shared" si="23"/>
        <v/>
      </c>
      <c r="Z78" s="58" t="str">
        <f t="shared" si="24"/>
        <v/>
      </c>
      <c r="AA78" s="58" t="str">
        <f t="shared" si="25"/>
        <v/>
      </c>
      <c r="AB78" s="58" t="str">
        <f t="shared" si="26"/>
        <v/>
      </c>
      <c r="AC78" s="58" t="str">
        <f t="shared" si="27"/>
        <v/>
      </c>
      <c r="AD78" s="58" t="str">
        <f t="shared" si="28"/>
        <v/>
      </c>
      <c r="AE78" s="55" t="str">
        <f t="shared" si="29"/>
        <v/>
      </c>
      <c r="AF78" s="55" t="str">
        <f t="shared" si="30"/>
        <v/>
      </c>
      <c r="AG78" s="106" t="str">
        <f t="shared" si="31"/>
        <v/>
      </c>
      <c r="AH78" s="89"/>
      <c r="AI78" s="90"/>
      <c r="AJ78" s="109">
        <f t="shared" si="32"/>
        <v>0</v>
      </c>
      <c r="AK78" s="91"/>
      <c r="AL78" s="92"/>
      <c r="AM78" s="110">
        <f t="shared" si="33"/>
        <v>0</v>
      </c>
      <c r="AN78" s="166" t="str">
        <f t="shared" si="34"/>
        <v/>
      </c>
      <c r="AO78" s="166" t="str">
        <f t="shared" si="35"/>
        <v/>
      </c>
    </row>
    <row r="79" spans="1:41" s="3" customFormat="1" ht="39" customHeight="1" thickBot="1">
      <c r="A79" s="2"/>
      <c r="B79" s="93">
        <v>72</v>
      </c>
      <c r="C79" s="197"/>
      <c r="D79" s="198"/>
      <c r="E79" s="199"/>
      <c r="F79" s="4"/>
      <c r="G79" s="4"/>
      <c r="H79" s="198"/>
      <c r="I79" s="213"/>
      <c r="J79" s="214"/>
      <c r="K79" s="202"/>
      <c r="L79" s="203"/>
      <c r="M79" s="204"/>
      <c r="N79" s="205"/>
      <c r="O79" s="206"/>
      <c r="P79" s="207"/>
      <c r="Q79" s="208" t="str">
        <f t="shared" si="19"/>
        <v/>
      </c>
      <c r="R79" s="209" t="str">
        <f t="shared" si="20"/>
        <v/>
      </c>
      <c r="S79" s="215"/>
      <c r="T79" s="216">
        <f t="shared" si="21"/>
        <v>0</v>
      </c>
      <c r="U79" s="208">
        <f t="shared" si="22"/>
        <v>25700</v>
      </c>
      <c r="V79" s="217">
        <f t="shared" si="36"/>
        <v>0</v>
      </c>
      <c r="W79" s="218">
        <f t="shared" si="37"/>
        <v>0</v>
      </c>
      <c r="X79" s="104"/>
      <c r="Y79" s="105" t="str">
        <f t="shared" si="23"/>
        <v/>
      </c>
      <c r="Z79" s="58" t="str">
        <f t="shared" si="24"/>
        <v/>
      </c>
      <c r="AA79" s="58" t="str">
        <f t="shared" si="25"/>
        <v/>
      </c>
      <c r="AB79" s="58" t="str">
        <f t="shared" si="26"/>
        <v/>
      </c>
      <c r="AC79" s="58" t="str">
        <f t="shared" si="27"/>
        <v/>
      </c>
      <c r="AD79" s="58" t="str">
        <f t="shared" si="28"/>
        <v/>
      </c>
      <c r="AE79" s="55" t="str">
        <f t="shared" si="29"/>
        <v/>
      </c>
      <c r="AF79" s="55" t="str">
        <f t="shared" si="30"/>
        <v/>
      </c>
      <c r="AG79" s="106" t="str">
        <f t="shared" si="31"/>
        <v/>
      </c>
      <c r="AH79" s="89"/>
      <c r="AI79" s="90"/>
      <c r="AJ79" s="109">
        <f t="shared" si="32"/>
        <v>0</v>
      </c>
      <c r="AK79" s="91"/>
      <c r="AL79" s="92"/>
      <c r="AM79" s="110">
        <f t="shared" si="33"/>
        <v>0</v>
      </c>
      <c r="AN79" s="166" t="str">
        <f t="shared" si="34"/>
        <v/>
      </c>
      <c r="AO79" s="166" t="str">
        <f t="shared" si="35"/>
        <v/>
      </c>
    </row>
    <row r="80" spans="1:41" s="3" customFormat="1" ht="39" customHeight="1" thickBot="1">
      <c r="A80" s="2"/>
      <c r="B80" s="93">
        <v>73</v>
      </c>
      <c r="C80" s="197"/>
      <c r="D80" s="198"/>
      <c r="E80" s="199"/>
      <c r="F80" s="4"/>
      <c r="G80" s="4"/>
      <c r="H80" s="198"/>
      <c r="I80" s="213"/>
      <c r="J80" s="214"/>
      <c r="K80" s="202"/>
      <c r="L80" s="203"/>
      <c r="M80" s="204"/>
      <c r="N80" s="205"/>
      <c r="O80" s="206"/>
      <c r="P80" s="207"/>
      <c r="Q80" s="208" t="str">
        <f t="shared" si="19"/>
        <v/>
      </c>
      <c r="R80" s="209" t="str">
        <f t="shared" si="20"/>
        <v/>
      </c>
      <c r="S80" s="215"/>
      <c r="T80" s="216">
        <f t="shared" si="21"/>
        <v>0</v>
      </c>
      <c r="U80" s="208">
        <f t="shared" si="22"/>
        <v>25700</v>
      </c>
      <c r="V80" s="217">
        <f t="shared" si="36"/>
        <v>0</v>
      </c>
      <c r="W80" s="218">
        <f t="shared" si="37"/>
        <v>0</v>
      </c>
      <c r="X80" s="104"/>
      <c r="Y80" s="105" t="str">
        <f t="shared" si="23"/>
        <v/>
      </c>
      <c r="Z80" s="58" t="str">
        <f t="shared" si="24"/>
        <v/>
      </c>
      <c r="AA80" s="58" t="str">
        <f t="shared" si="25"/>
        <v/>
      </c>
      <c r="AB80" s="58" t="str">
        <f t="shared" si="26"/>
        <v/>
      </c>
      <c r="AC80" s="58" t="str">
        <f t="shared" si="27"/>
        <v/>
      </c>
      <c r="AD80" s="58" t="str">
        <f t="shared" si="28"/>
        <v/>
      </c>
      <c r="AE80" s="55" t="str">
        <f t="shared" si="29"/>
        <v/>
      </c>
      <c r="AF80" s="55" t="str">
        <f t="shared" si="30"/>
        <v/>
      </c>
      <c r="AG80" s="106" t="str">
        <f t="shared" si="31"/>
        <v/>
      </c>
      <c r="AH80" s="89"/>
      <c r="AI80" s="90"/>
      <c r="AJ80" s="109">
        <f t="shared" si="32"/>
        <v>0</v>
      </c>
      <c r="AK80" s="91"/>
      <c r="AL80" s="92"/>
      <c r="AM80" s="110">
        <f t="shared" si="33"/>
        <v>0</v>
      </c>
      <c r="AN80" s="166" t="str">
        <f t="shared" si="34"/>
        <v/>
      </c>
      <c r="AO80" s="166" t="str">
        <f t="shared" si="35"/>
        <v/>
      </c>
    </row>
    <row r="81" spans="1:41" s="3" customFormat="1" ht="39" customHeight="1" thickBot="1">
      <c r="A81" s="2"/>
      <c r="B81" s="93">
        <v>74</v>
      </c>
      <c r="C81" s="197"/>
      <c r="D81" s="198"/>
      <c r="E81" s="199"/>
      <c r="F81" s="4"/>
      <c r="G81" s="4"/>
      <c r="H81" s="198"/>
      <c r="I81" s="213"/>
      <c r="J81" s="214"/>
      <c r="K81" s="202"/>
      <c r="L81" s="203"/>
      <c r="M81" s="204"/>
      <c r="N81" s="205"/>
      <c r="O81" s="206"/>
      <c r="P81" s="207"/>
      <c r="Q81" s="208" t="str">
        <f t="shared" si="19"/>
        <v/>
      </c>
      <c r="R81" s="209" t="str">
        <f t="shared" si="20"/>
        <v/>
      </c>
      <c r="S81" s="215"/>
      <c r="T81" s="216">
        <f t="shared" si="21"/>
        <v>0</v>
      </c>
      <c r="U81" s="208">
        <f t="shared" si="22"/>
        <v>25700</v>
      </c>
      <c r="V81" s="217">
        <f t="shared" si="36"/>
        <v>0</v>
      </c>
      <c r="W81" s="218">
        <f t="shared" si="37"/>
        <v>0</v>
      </c>
      <c r="X81" s="104"/>
      <c r="Y81" s="105" t="str">
        <f t="shared" si="23"/>
        <v/>
      </c>
      <c r="Z81" s="58" t="str">
        <f t="shared" si="24"/>
        <v/>
      </c>
      <c r="AA81" s="58" t="str">
        <f t="shared" si="25"/>
        <v/>
      </c>
      <c r="AB81" s="58" t="str">
        <f t="shared" si="26"/>
        <v/>
      </c>
      <c r="AC81" s="58" t="str">
        <f t="shared" si="27"/>
        <v/>
      </c>
      <c r="AD81" s="58" t="str">
        <f t="shared" si="28"/>
        <v/>
      </c>
      <c r="AE81" s="55" t="str">
        <f t="shared" si="29"/>
        <v/>
      </c>
      <c r="AF81" s="55" t="str">
        <f t="shared" si="30"/>
        <v/>
      </c>
      <c r="AG81" s="106" t="str">
        <f t="shared" si="31"/>
        <v/>
      </c>
      <c r="AH81" s="89"/>
      <c r="AI81" s="90"/>
      <c r="AJ81" s="109">
        <f t="shared" si="32"/>
        <v>0</v>
      </c>
      <c r="AK81" s="91"/>
      <c r="AL81" s="92"/>
      <c r="AM81" s="110">
        <f t="shared" si="33"/>
        <v>0</v>
      </c>
      <c r="AN81" s="166" t="str">
        <f t="shared" si="34"/>
        <v/>
      </c>
      <c r="AO81" s="166" t="str">
        <f t="shared" si="35"/>
        <v/>
      </c>
    </row>
    <row r="82" spans="1:41" s="3" customFormat="1" ht="39" customHeight="1" thickBot="1">
      <c r="A82" s="2"/>
      <c r="B82" s="93">
        <v>75</v>
      </c>
      <c r="C82" s="197"/>
      <c r="D82" s="198"/>
      <c r="E82" s="199"/>
      <c r="F82" s="4"/>
      <c r="G82" s="4"/>
      <c r="H82" s="198"/>
      <c r="I82" s="213"/>
      <c r="J82" s="214"/>
      <c r="K82" s="202"/>
      <c r="L82" s="203"/>
      <c r="M82" s="204"/>
      <c r="N82" s="205"/>
      <c r="O82" s="206"/>
      <c r="P82" s="207"/>
      <c r="Q82" s="208" t="str">
        <f t="shared" si="19"/>
        <v/>
      </c>
      <c r="R82" s="209" t="str">
        <f t="shared" si="20"/>
        <v/>
      </c>
      <c r="S82" s="215"/>
      <c r="T82" s="216">
        <f t="shared" si="21"/>
        <v>0</v>
      </c>
      <c r="U82" s="208">
        <f t="shared" si="22"/>
        <v>25700</v>
      </c>
      <c r="V82" s="217">
        <f t="shared" si="36"/>
        <v>0</v>
      </c>
      <c r="W82" s="218">
        <f t="shared" si="37"/>
        <v>0</v>
      </c>
      <c r="X82" s="104"/>
      <c r="Y82" s="105" t="str">
        <f t="shared" si="23"/>
        <v/>
      </c>
      <c r="Z82" s="58" t="str">
        <f t="shared" si="24"/>
        <v/>
      </c>
      <c r="AA82" s="58" t="str">
        <f t="shared" si="25"/>
        <v/>
      </c>
      <c r="AB82" s="58" t="str">
        <f t="shared" si="26"/>
        <v/>
      </c>
      <c r="AC82" s="58" t="str">
        <f t="shared" si="27"/>
        <v/>
      </c>
      <c r="AD82" s="58" t="str">
        <f t="shared" si="28"/>
        <v/>
      </c>
      <c r="AE82" s="55" t="str">
        <f t="shared" si="29"/>
        <v/>
      </c>
      <c r="AF82" s="55" t="str">
        <f t="shared" si="30"/>
        <v/>
      </c>
      <c r="AG82" s="106" t="str">
        <f t="shared" si="31"/>
        <v/>
      </c>
      <c r="AH82" s="89"/>
      <c r="AI82" s="90"/>
      <c r="AJ82" s="109">
        <f t="shared" si="32"/>
        <v>0</v>
      </c>
      <c r="AK82" s="91"/>
      <c r="AL82" s="92"/>
      <c r="AM82" s="110">
        <f t="shared" si="33"/>
        <v>0</v>
      </c>
      <c r="AN82" s="166" t="str">
        <f t="shared" si="34"/>
        <v/>
      </c>
      <c r="AO82" s="166" t="str">
        <f t="shared" si="35"/>
        <v/>
      </c>
    </row>
    <row r="83" spans="1:41" s="3" customFormat="1" ht="39" customHeight="1" thickBot="1">
      <c r="A83" s="2"/>
      <c r="B83" s="93">
        <v>76</v>
      </c>
      <c r="C83" s="197"/>
      <c r="D83" s="198"/>
      <c r="E83" s="199"/>
      <c r="F83" s="4"/>
      <c r="G83" s="4"/>
      <c r="H83" s="198"/>
      <c r="I83" s="213"/>
      <c r="J83" s="214"/>
      <c r="K83" s="202"/>
      <c r="L83" s="203"/>
      <c r="M83" s="204"/>
      <c r="N83" s="205"/>
      <c r="O83" s="206"/>
      <c r="P83" s="207"/>
      <c r="Q83" s="208" t="str">
        <f t="shared" si="19"/>
        <v/>
      </c>
      <c r="R83" s="209" t="str">
        <f t="shared" si="20"/>
        <v/>
      </c>
      <c r="S83" s="215"/>
      <c r="T83" s="216">
        <f t="shared" si="21"/>
        <v>0</v>
      </c>
      <c r="U83" s="208">
        <f t="shared" si="22"/>
        <v>25700</v>
      </c>
      <c r="V83" s="217">
        <f t="shared" si="36"/>
        <v>0</v>
      </c>
      <c r="W83" s="218">
        <f t="shared" si="37"/>
        <v>0</v>
      </c>
      <c r="X83" s="104"/>
      <c r="Y83" s="105" t="str">
        <f t="shared" si="23"/>
        <v/>
      </c>
      <c r="Z83" s="58" t="str">
        <f t="shared" si="24"/>
        <v/>
      </c>
      <c r="AA83" s="58" t="str">
        <f t="shared" si="25"/>
        <v/>
      </c>
      <c r="AB83" s="58" t="str">
        <f t="shared" si="26"/>
        <v/>
      </c>
      <c r="AC83" s="58" t="str">
        <f t="shared" si="27"/>
        <v/>
      </c>
      <c r="AD83" s="58" t="str">
        <f t="shared" si="28"/>
        <v/>
      </c>
      <c r="AE83" s="55" t="str">
        <f t="shared" si="29"/>
        <v/>
      </c>
      <c r="AF83" s="55" t="str">
        <f t="shared" si="30"/>
        <v/>
      </c>
      <c r="AG83" s="106" t="str">
        <f t="shared" si="31"/>
        <v/>
      </c>
      <c r="AH83" s="89"/>
      <c r="AI83" s="90"/>
      <c r="AJ83" s="109">
        <f t="shared" si="32"/>
        <v>0</v>
      </c>
      <c r="AK83" s="91"/>
      <c r="AL83" s="92"/>
      <c r="AM83" s="110">
        <f t="shared" si="33"/>
        <v>0</v>
      </c>
      <c r="AN83" s="166" t="str">
        <f t="shared" si="34"/>
        <v/>
      </c>
      <c r="AO83" s="166" t="str">
        <f t="shared" si="35"/>
        <v/>
      </c>
    </row>
    <row r="84" spans="1:41" s="3" customFormat="1" ht="39" customHeight="1" thickBot="1">
      <c r="A84" s="2"/>
      <c r="B84" s="93">
        <v>77</v>
      </c>
      <c r="C84" s="197"/>
      <c r="D84" s="198"/>
      <c r="E84" s="199"/>
      <c r="F84" s="4"/>
      <c r="G84" s="4"/>
      <c r="H84" s="198"/>
      <c r="I84" s="213"/>
      <c r="J84" s="214"/>
      <c r="K84" s="202"/>
      <c r="L84" s="203"/>
      <c r="M84" s="204"/>
      <c r="N84" s="205"/>
      <c r="O84" s="206"/>
      <c r="P84" s="207"/>
      <c r="Q84" s="208" t="str">
        <f t="shared" si="19"/>
        <v/>
      </c>
      <c r="R84" s="209" t="str">
        <f t="shared" si="20"/>
        <v/>
      </c>
      <c r="S84" s="215"/>
      <c r="T84" s="216">
        <f t="shared" si="21"/>
        <v>0</v>
      </c>
      <c r="U84" s="208">
        <f t="shared" si="22"/>
        <v>25700</v>
      </c>
      <c r="V84" s="217">
        <f t="shared" si="36"/>
        <v>0</v>
      </c>
      <c r="W84" s="218">
        <f t="shared" si="37"/>
        <v>0</v>
      </c>
      <c r="X84" s="104"/>
      <c r="Y84" s="105" t="str">
        <f t="shared" si="23"/>
        <v/>
      </c>
      <c r="Z84" s="58" t="str">
        <f t="shared" si="24"/>
        <v/>
      </c>
      <c r="AA84" s="58" t="str">
        <f t="shared" si="25"/>
        <v/>
      </c>
      <c r="AB84" s="58" t="str">
        <f t="shared" si="26"/>
        <v/>
      </c>
      <c r="AC84" s="58" t="str">
        <f t="shared" si="27"/>
        <v/>
      </c>
      <c r="AD84" s="58" t="str">
        <f t="shared" si="28"/>
        <v/>
      </c>
      <c r="AE84" s="55" t="str">
        <f t="shared" si="29"/>
        <v/>
      </c>
      <c r="AF84" s="55" t="str">
        <f t="shared" si="30"/>
        <v/>
      </c>
      <c r="AG84" s="106" t="str">
        <f t="shared" si="31"/>
        <v/>
      </c>
      <c r="AH84" s="89"/>
      <c r="AI84" s="90"/>
      <c r="AJ84" s="109">
        <f t="shared" si="32"/>
        <v>0</v>
      </c>
      <c r="AK84" s="91"/>
      <c r="AL84" s="92"/>
      <c r="AM84" s="110">
        <f t="shared" si="33"/>
        <v>0</v>
      </c>
      <c r="AN84" s="166" t="str">
        <f t="shared" si="34"/>
        <v/>
      </c>
      <c r="AO84" s="166" t="str">
        <f t="shared" si="35"/>
        <v/>
      </c>
    </row>
    <row r="85" spans="1:41" s="3" customFormat="1" ht="39" customHeight="1" thickBot="1">
      <c r="A85" s="2"/>
      <c r="B85" s="93">
        <v>78</v>
      </c>
      <c r="C85" s="197"/>
      <c r="D85" s="198"/>
      <c r="E85" s="199"/>
      <c r="F85" s="4"/>
      <c r="G85" s="4"/>
      <c r="H85" s="198"/>
      <c r="I85" s="213"/>
      <c r="J85" s="214"/>
      <c r="K85" s="202"/>
      <c r="L85" s="203"/>
      <c r="M85" s="204"/>
      <c r="N85" s="205"/>
      <c r="O85" s="206"/>
      <c r="P85" s="207"/>
      <c r="Q85" s="208" t="str">
        <f t="shared" si="19"/>
        <v/>
      </c>
      <c r="R85" s="209" t="str">
        <f t="shared" si="20"/>
        <v/>
      </c>
      <c r="S85" s="215"/>
      <c r="T85" s="216">
        <f t="shared" si="21"/>
        <v>0</v>
      </c>
      <c r="U85" s="208">
        <f t="shared" si="22"/>
        <v>25700</v>
      </c>
      <c r="V85" s="217">
        <f t="shared" si="36"/>
        <v>0</v>
      </c>
      <c r="W85" s="218">
        <f t="shared" si="37"/>
        <v>0</v>
      </c>
      <c r="X85" s="104"/>
      <c r="Y85" s="105" t="str">
        <f t="shared" si="23"/>
        <v/>
      </c>
      <c r="Z85" s="58" t="str">
        <f t="shared" si="24"/>
        <v/>
      </c>
      <c r="AA85" s="58" t="str">
        <f t="shared" si="25"/>
        <v/>
      </c>
      <c r="AB85" s="58" t="str">
        <f t="shared" si="26"/>
        <v/>
      </c>
      <c r="AC85" s="58" t="str">
        <f t="shared" si="27"/>
        <v/>
      </c>
      <c r="AD85" s="58" t="str">
        <f t="shared" si="28"/>
        <v/>
      </c>
      <c r="AE85" s="55" t="str">
        <f t="shared" si="29"/>
        <v/>
      </c>
      <c r="AF85" s="55" t="str">
        <f t="shared" si="30"/>
        <v/>
      </c>
      <c r="AG85" s="106" t="str">
        <f t="shared" si="31"/>
        <v/>
      </c>
      <c r="AH85" s="89"/>
      <c r="AI85" s="90"/>
      <c r="AJ85" s="109">
        <f t="shared" si="32"/>
        <v>0</v>
      </c>
      <c r="AK85" s="91"/>
      <c r="AL85" s="92"/>
      <c r="AM85" s="110">
        <f t="shared" si="33"/>
        <v>0</v>
      </c>
      <c r="AN85" s="166" t="str">
        <f t="shared" si="34"/>
        <v/>
      </c>
      <c r="AO85" s="166" t="str">
        <f t="shared" si="35"/>
        <v/>
      </c>
    </row>
    <row r="86" spans="1:41" s="3" customFormat="1" ht="39" customHeight="1" thickBot="1">
      <c r="A86" s="2"/>
      <c r="B86" s="93">
        <v>79</v>
      </c>
      <c r="C86" s="197"/>
      <c r="D86" s="198"/>
      <c r="E86" s="199"/>
      <c r="F86" s="4"/>
      <c r="G86" s="4"/>
      <c r="H86" s="198"/>
      <c r="I86" s="213"/>
      <c r="J86" s="214"/>
      <c r="K86" s="202"/>
      <c r="L86" s="203"/>
      <c r="M86" s="204"/>
      <c r="N86" s="205"/>
      <c r="O86" s="206"/>
      <c r="P86" s="207"/>
      <c r="Q86" s="208" t="str">
        <f t="shared" si="19"/>
        <v/>
      </c>
      <c r="R86" s="209" t="str">
        <f t="shared" si="20"/>
        <v/>
      </c>
      <c r="S86" s="215"/>
      <c r="T86" s="216">
        <f t="shared" si="21"/>
        <v>0</v>
      </c>
      <c r="U86" s="208">
        <f t="shared" si="22"/>
        <v>25700</v>
      </c>
      <c r="V86" s="217">
        <f t="shared" si="36"/>
        <v>0</v>
      </c>
      <c r="W86" s="218">
        <f t="shared" si="37"/>
        <v>0</v>
      </c>
      <c r="X86" s="104"/>
      <c r="Y86" s="105" t="str">
        <f t="shared" si="23"/>
        <v/>
      </c>
      <c r="Z86" s="58" t="str">
        <f t="shared" si="24"/>
        <v/>
      </c>
      <c r="AA86" s="58" t="str">
        <f t="shared" si="25"/>
        <v/>
      </c>
      <c r="AB86" s="58" t="str">
        <f t="shared" si="26"/>
        <v/>
      </c>
      <c r="AC86" s="58" t="str">
        <f t="shared" si="27"/>
        <v/>
      </c>
      <c r="AD86" s="58" t="str">
        <f t="shared" si="28"/>
        <v/>
      </c>
      <c r="AE86" s="55" t="str">
        <f t="shared" si="29"/>
        <v/>
      </c>
      <c r="AF86" s="55" t="str">
        <f t="shared" si="30"/>
        <v/>
      </c>
      <c r="AG86" s="106" t="str">
        <f t="shared" si="31"/>
        <v/>
      </c>
      <c r="AH86" s="89"/>
      <c r="AI86" s="90"/>
      <c r="AJ86" s="109">
        <f t="shared" si="32"/>
        <v>0</v>
      </c>
      <c r="AK86" s="91"/>
      <c r="AL86" s="92"/>
      <c r="AM86" s="110">
        <f t="shared" si="33"/>
        <v>0</v>
      </c>
      <c r="AN86" s="166" t="str">
        <f t="shared" si="34"/>
        <v/>
      </c>
      <c r="AO86" s="166" t="str">
        <f t="shared" si="35"/>
        <v/>
      </c>
    </row>
    <row r="87" spans="1:41" s="3" customFormat="1" ht="39" customHeight="1" thickBot="1">
      <c r="A87" s="2"/>
      <c r="B87" s="93">
        <v>80</v>
      </c>
      <c r="C87" s="197"/>
      <c r="D87" s="198"/>
      <c r="E87" s="199"/>
      <c r="F87" s="4"/>
      <c r="G87" s="4"/>
      <c r="H87" s="198"/>
      <c r="I87" s="213"/>
      <c r="J87" s="214"/>
      <c r="K87" s="202"/>
      <c r="L87" s="203"/>
      <c r="M87" s="204"/>
      <c r="N87" s="205"/>
      <c r="O87" s="206"/>
      <c r="P87" s="207"/>
      <c r="Q87" s="208" t="str">
        <f t="shared" si="19"/>
        <v/>
      </c>
      <c r="R87" s="209" t="str">
        <f t="shared" si="20"/>
        <v/>
      </c>
      <c r="S87" s="215"/>
      <c r="T87" s="216">
        <f t="shared" si="21"/>
        <v>0</v>
      </c>
      <c r="U87" s="208">
        <f t="shared" si="22"/>
        <v>25700</v>
      </c>
      <c r="V87" s="217">
        <f t="shared" si="36"/>
        <v>0</v>
      </c>
      <c r="W87" s="218">
        <f t="shared" si="37"/>
        <v>0</v>
      </c>
      <c r="X87" s="104"/>
      <c r="Y87" s="105" t="str">
        <f t="shared" si="23"/>
        <v/>
      </c>
      <c r="Z87" s="58" t="str">
        <f t="shared" si="24"/>
        <v/>
      </c>
      <c r="AA87" s="58" t="str">
        <f t="shared" si="25"/>
        <v/>
      </c>
      <c r="AB87" s="58" t="str">
        <f t="shared" si="26"/>
        <v/>
      </c>
      <c r="AC87" s="58" t="str">
        <f t="shared" si="27"/>
        <v/>
      </c>
      <c r="AD87" s="58" t="str">
        <f t="shared" si="28"/>
        <v/>
      </c>
      <c r="AE87" s="55" t="str">
        <f t="shared" si="29"/>
        <v/>
      </c>
      <c r="AF87" s="55" t="str">
        <f t="shared" si="30"/>
        <v/>
      </c>
      <c r="AG87" s="106" t="str">
        <f t="shared" si="31"/>
        <v/>
      </c>
      <c r="AH87" s="89"/>
      <c r="AI87" s="90"/>
      <c r="AJ87" s="109">
        <f t="shared" si="32"/>
        <v>0</v>
      </c>
      <c r="AK87" s="91"/>
      <c r="AL87" s="92"/>
      <c r="AM87" s="110">
        <f t="shared" si="33"/>
        <v>0</v>
      </c>
      <c r="AN87" s="166" t="str">
        <f t="shared" si="34"/>
        <v/>
      </c>
      <c r="AO87" s="166" t="str">
        <f t="shared" si="35"/>
        <v/>
      </c>
    </row>
    <row r="88" spans="1:41" s="3" customFormat="1" ht="39" customHeight="1" thickBot="1">
      <c r="A88" s="2"/>
      <c r="B88" s="93">
        <v>81</v>
      </c>
      <c r="C88" s="197"/>
      <c r="D88" s="198"/>
      <c r="E88" s="199"/>
      <c r="F88" s="4"/>
      <c r="G88" s="4"/>
      <c r="H88" s="198"/>
      <c r="I88" s="213"/>
      <c r="J88" s="214"/>
      <c r="K88" s="202"/>
      <c r="L88" s="203"/>
      <c r="M88" s="204"/>
      <c r="N88" s="205"/>
      <c r="O88" s="206"/>
      <c r="P88" s="207"/>
      <c r="Q88" s="208" t="str">
        <f t="shared" si="19"/>
        <v/>
      </c>
      <c r="R88" s="209" t="str">
        <f t="shared" si="20"/>
        <v/>
      </c>
      <c r="S88" s="215"/>
      <c r="T88" s="216">
        <f t="shared" si="21"/>
        <v>0</v>
      </c>
      <c r="U88" s="208">
        <f t="shared" si="22"/>
        <v>25700</v>
      </c>
      <c r="V88" s="217">
        <f t="shared" si="36"/>
        <v>0</v>
      </c>
      <c r="W88" s="218">
        <f t="shared" si="37"/>
        <v>0</v>
      </c>
      <c r="X88" s="104"/>
      <c r="Y88" s="105" t="str">
        <f t="shared" si="23"/>
        <v/>
      </c>
      <c r="Z88" s="58" t="str">
        <f t="shared" si="24"/>
        <v/>
      </c>
      <c r="AA88" s="58" t="str">
        <f t="shared" si="25"/>
        <v/>
      </c>
      <c r="AB88" s="58" t="str">
        <f t="shared" si="26"/>
        <v/>
      </c>
      <c r="AC88" s="58" t="str">
        <f t="shared" si="27"/>
        <v/>
      </c>
      <c r="AD88" s="58" t="str">
        <f t="shared" si="28"/>
        <v/>
      </c>
      <c r="AE88" s="55" t="str">
        <f t="shared" si="29"/>
        <v/>
      </c>
      <c r="AF88" s="55" t="str">
        <f t="shared" si="30"/>
        <v/>
      </c>
      <c r="AG88" s="106" t="str">
        <f t="shared" si="31"/>
        <v/>
      </c>
      <c r="AH88" s="89"/>
      <c r="AI88" s="90"/>
      <c r="AJ88" s="109">
        <f t="shared" si="32"/>
        <v>0</v>
      </c>
      <c r="AK88" s="91"/>
      <c r="AL88" s="92"/>
      <c r="AM88" s="110">
        <f t="shared" si="33"/>
        <v>0</v>
      </c>
      <c r="AN88" s="166" t="str">
        <f t="shared" si="34"/>
        <v/>
      </c>
      <c r="AO88" s="166" t="str">
        <f t="shared" si="35"/>
        <v/>
      </c>
    </row>
    <row r="89" spans="1:41" s="3" customFormat="1" ht="39" customHeight="1" thickBot="1">
      <c r="A89" s="2"/>
      <c r="B89" s="93">
        <v>82</v>
      </c>
      <c r="C89" s="197"/>
      <c r="D89" s="198"/>
      <c r="E89" s="199"/>
      <c r="F89" s="4"/>
      <c r="G89" s="4"/>
      <c r="H89" s="198"/>
      <c r="I89" s="213"/>
      <c r="J89" s="214"/>
      <c r="K89" s="202"/>
      <c r="L89" s="203"/>
      <c r="M89" s="204"/>
      <c r="N89" s="205"/>
      <c r="O89" s="206"/>
      <c r="P89" s="207"/>
      <c r="Q89" s="208" t="str">
        <f t="shared" si="19"/>
        <v/>
      </c>
      <c r="R89" s="209" t="str">
        <f t="shared" si="20"/>
        <v/>
      </c>
      <c r="S89" s="215"/>
      <c r="T89" s="216">
        <f t="shared" si="21"/>
        <v>0</v>
      </c>
      <c r="U89" s="208">
        <f t="shared" si="22"/>
        <v>25700</v>
      </c>
      <c r="V89" s="217">
        <f t="shared" si="36"/>
        <v>0</v>
      </c>
      <c r="W89" s="218">
        <f t="shared" si="37"/>
        <v>0</v>
      </c>
      <c r="X89" s="104"/>
      <c r="Y89" s="105" t="str">
        <f t="shared" si="23"/>
        <v/>
      </c>
      <c r="Z89" s="58" t="str">
        <f t="shared" si="24"/>
        <v/>
      </c>
      <c r="AA89" s="58" t="str">
        <f t="shared" si="25"/>
        <v/>
      </c>
      <c r="AB89" s="58" t="str">
        <f t="shared" si="26"/>
        <v/>
      </c>
      <c r="AC89" s="58" t="str">
        <f t="shared" si="27"/>
        <v/>
      </c>
      <c r="AD89" s="58" t="str">
        <f t="shared" si="28"/>
        <v/>
      </c>
      <c r="AE89" s="55" t="str">
        <f t="shared" si="29"/>
        <v/>
      </c>
      <c r="AF89" s="55" t="str">
        <f t="shared" si="30"/>
        <v/>
      </c>
      <c r="AG89" s="106" t="str">
        <f t="shared" si="31"/>
        <v/>
      </c>
      <c r="AH89" s="89"/>
      <c r="AI89" s="90"/>
      <c r="AJ89" s="109">
        <f t="shared" si="32"/>
        <v>0</v>
      </c>
      <c r="AK89" s="91"/>
      <c r="AL89" s="92"/>
      <c r="AM89" s="110">
        <f t="shared" si="33"/>
        <v>0</v>
      </c>
      <c r="AN89" s="166" t="str">
        <f t="shared" si="34"/>
        <v/>
      </c>
      <c r="AO89" s="166" t="str">
        <f t="shared" si="35"/>
        <v/>
      </c>
    </row>
    <row r="90" spans="1:41" s="3" customFormat="1" ht="39" customHeight="1" thickBot="1">
      <c r="A90" s="2"/>
      <c r="B90" s="93">
        <v>83</v>
      </c>
      <c r="C90" s="197"/>
      <c r="D90" s="198"/>
      <c r="E90" s="199"/>
      <c r="F90" s="4"/>
      <c r="G90" s="4"/>
      <c r="H90" s="198"/>
      <c r="I90" s="213"/>
      <c r="J90" s="214"/>
      <c r="K90" s="202"/>
      <c r="L90" s="203"/>
      <c r="M90" s="204"/>
      <c r="N90" s="205"/>
      <c r="O90" s="206"/>
      <c r="P90" s="207"/>
      <c r="Q90" s="208" t="str">
        <f t="shared" si="19"/>
        <v/>
      </c>
      <c r="R90" s="209" t="str">
        <f t="shared" si="20"/>
        <v/>
      </c>
      <c r="S90" s="215"/>
      <c r="T90" s="216">
        <f t="shared" si="21"/>
        <v>0</v>
      </c>
      <c r="U90" s="208">
        <f t="shared" si="22"/>
        <v>25700</v>
      </c>
      <c r="V90" s="217">
        <f t="shared" si="36"/>
        <v>0</v>
      </c>
      <c r="W90" s="218">
        <f t="shared" si="37"/>
        <v>0</v>
      </c>
      <c r="X90" s="104"/>
      <c r="Y90" s="105" t="str">
        <f t="shared" si="23"/>
        <v/>
      </c>
      <c r="Z90" s="58" t="str">
        <f t="shared" si="24"/>
        <v/>
      </c>
      <c r="AA90" s="58" t="str">
        <f t="shared" si="25"/>
        <v/>
      </c>
      <c r="AB90" s="58" t="str">
        <f t="shared" si="26"/>
        <v/>
      </c>
      <c r="AC90" s="58" t="str">
        <f t="shared" si="27"/>
        <v/>
      </c>
      <c r="AD90" s="58" t="str">
        <f t="shared" si="28"/>
        <v/>
      </c>
      <c r="AE90" s="55" t="str">
        <f t="shared" si="29"/>
        <v/>
      </c>
      <c r="AF90" s="55" t="str">
        <f t="shared" si="30"/>
        <v/>
      </c>
      <c r="AG90" s="106" t="str">
        <f t="shared" si="31"/>
        <v/>
      </c>
      <c r="AH90" s="89"/>
      <c r="AI90" s="90"/>
      <c r="AJ90" s="109">
        <f t="shared" si="32"/>
        <v>0</v>
      </c>
      <c r="AK90" s="91"/>
      <c r="AL90" s="92"/>
      <c r="AM90" s="110">
        <f t="shared" si="33"/>
        <v>0</v>
      </c>
      <c r="AN90" s="166" t="str">
        <f t="shared" si="34"/>
        <v/>
      </c>
      <c r="AO90" s="166" t="str">
        <f t="shared" si="35"/>
        <v/>
      </c>
    </row>
    <row r="91" spans="1:41" s="3" customFormat="1" ht="39" customHeight="1" thickBot="1">
      <c r="A91" s="2"/>
      <c r="B91" s="93">
        <v>84</v>
      </c>
      <c r="C91" s="197"/>
      <c r="D91" s="198"/>
      <c r="E91" s="199"/>
      <c r="F91" s="4"/>
      <c r="G91" s="4"/>
      <c r="H91" s="198"/>
      <c r="I91" s="213"/>
      <c r="J91" s="214"/>
      <c r="K91" s="202"/>
      <c r="L91" s="203"/>
      <c r="M91" s="204"/>
      <c r="N91" s="205"/>
      <c r="O91" s="206"/>
      <c r="P91" s="207"/>
      <c r="Q91" s="208" t="str">
        <f t="shared" si="19"/>
        <v/>
      </c>
      <c r="R91" s="209" t="str">
        <f t="shared" si="20"/>
        <v/>
      </c>
      <c r="S91" s="215"/>
      <c r="T91" s="216">
        <f t="shared" si="21"/>
        <v>0</v>
      </c>
      <c r="U91" s="208">
        <f t="shared" si="22"/>
        <v>25700</v>
      </c>
      <c r="V91" s="217">
        <f t="shared" si="36"/>
        <v>0</v>
      </c>
      <c r="W91" s="218">
        <f t="shared" si="37"/>
        <v>0</v>
      </c>
      <c r="X91" s="104"/>
      <c r="Y91" s="105" t="str">
        <f t="shared" si="23"/>
        <v/>
      </c>
      <c r="Z91" s="58" t="str">
        <f t="shared" si="24"/>
        <v/>
      </c>
      <c r="AA91" s="58" t="str">
        <f t="shared" si="25"/>
        <v/>
      </c>
      <c r="AB91" s="58" t="str">
        <f t="shared" si="26"/>
        <v/>
      </c>
      <c r="AC91" s="58" t="str">
        <f t="shared" si="27"/>
        <v/>
      </c>
      <c r="AD91" s="58" t="str">
        <f t="shared" si="28"/>
        <v/>
      </c>
      <c r="AE91" s="55" t="str">
        <f t="shared" si="29"/>
        <v/>
      </c>
      <c r="AF91" s="55" t="str">
        <f t="shared" si="30"/>
        <v/>
      </c>
      <c r="AG91" s="106" t="str">
        <f t="shared" si="31"/>
        <v/>
      </c>
      <c r="AH91" s="89"/>
      <c r="AI91" s="90"/>
      <c r="AJ91" s="109">
        <f t="shared" si="32"/>
        <v>0</v>
      </c>
      <c r="AK91" s="91"/>
      <c r="AL91" s="92"/>
      <c r="AM91" s="110">
        <f t="shared" si="33"/>
        <v>0</v>
      </c>
      <c r="AN91" s="166" t="str">
        <f t="shared" si="34"/>
        <v/>
      </c>
      <c r="AO91" s="166" t="str">
        <f t="shared" si="35"/>
        <v/>
      </c>
    </row>
    <row r="92" spans="1:41" s="3" customFormat="1" ht="39" customHeight="1" thickBot="1">
      <c r="A92" s="2"/>
      <c r="B92" s="93">
        <v>85</v>
      </c>
      <c r="C92" s="197"/>
      <c r="D92" s="198"/>
      <c r="E92" s="199"/>
      <c r="F92" s="4"/>
      <c r="G92" s="4"/>
      <c r="H92" s="198"/>
      <c r="I92" s="213"/>
      <c r="J92" s="214"/>
      <c r="K92" s="202"/>
      <c r="L92" s="203"/>
      <c r="M92" s="204"/>
      <c r="N92" s="205"/>
      <c r="O92" s="206"/>
      <c r="P92" s="207"/>
      <c r="Q92" s="208" t="str">
        <f t="shared" si="19"/>
        <v/>
      </c>
      <c r="R92" s="209" t="str">
        <f t="shared" si="20"/>
        <v/>
      </c>
      <c r="S92" s="215"/>
      <c r="T92" s="216">
        <f t="shared" si="21"/>
        <v>0</v>
      </c>
      <c r="U92" s="208">
        <f t="shared" si="22"/>
        <v>25700</v>
      </c>
      <c r="V92" s="217">
        <f t="shared" si="36"/>
        <v>0</v>
      </c>
      <c r="W92" s="218">
        <f t="shared" si="37"/>
        <v>0</v>
      </c>
      <c r="X92" s="104"/>
      <c r="Y92" s="105" t="str">
        <f t="shared" si="23"/>
        <v/>
      </c>
      <c r="Z92" s="58" t="str">
        <f t="shared" si="24"/>
        <v/>
      </c>
      <c r="AA92" s="58" t="str">
        <f t="shared" si="25"/>
        <v/>
      </c>
      <c r="AB92" s="58" t="str">
        <f t="shared" si="26"/>
        <v/>
      </c>
      <c r="AC92" s="58" t="str">
        <f t="shared" si="27"/>
        <v/>
      </c>
      <c r="AD92" s="58" t="str">
        <f t="shared" si="28"/>
        <v/>
      </c>
      <c r="AE92" s="55" t="str">
        <f t="shared" si="29"/>
        <v/>
      </c>
      <c r="AF92" s="55" t="str">
        <f t="shared" si="30"/>
        <v/>
      </c>
      <c r="AG92" s="106" t="str">
        <f t="shared" si="31"/>
        <v/>
      </c>
      <c r="AH92" s="89"/>
      <c r="AI92" s="90"/>
      <c r="AJ92" s="109">
        <f t="shared" si="32"/>
        <v>0</v>
      </c>
      <c r="AK92" s="91"/>
      <c r="AL92" s="92"/>
      <c r="AM92" s="110">
        <f t="shared" si="33"/>
        <v>0</v>
      </c>
      <c r="AN92" s="166" t="str">
        <f t="shared" si="34"/>
        <v/>
      </c>
      <c r="AO92" s="166" t="str">
        <f t="shared" si="35"/>
        <v/>
      </c>
    </row>
    <row r="93" spans="1:41" s="3" customFormat="1" ht="39" customHeight="1" thickBot="1">
      <c r="A93" s="2"/>
      <c r="B93" s="93">
        <v>86</v>
      </c>
      <c r="C93" s="197"/>
      <c r="D93" s="198"/>
      <c r="E93" s="199"/>
      <c r="F93" s="4"/>
      <c r="G93" s="4"/>
      <c r="H93" s="198"/>
      <c r="I93" s="213"/>
      <c r="J93" s="214"/>
      <c r="K93" s="202"/>
      <c r="L93" s="203"/>
      <c r="M93" s="204"/>
      <c r="N93" s="205"/>
      <c r="O93" s="206"/>
      <c r="P93" s="207"/>
      <c r="Q93" s="208" t="str">
        <f t="shared" si="19"/>
        <v/>
      </c>
      <c r="R93" s="209" t="str">
        <f t="shared" si="20"/>
        <v/>
      </c>
      <c r="S93" s="215"/>
      <c r="T93" s="216">
        <f t="shared" si="21"/>
        <v>0</v>
      </c>
      <c r="U93" s="208">
        <f t="shared" si="22"/>
        <v>25700</v>
      </c>
      <c r="V93" s="217">
        <f t="shared" si="36"/>
        <v>0</v>
      </c>
      <c r="W93" s="218">
        <f t="shared" si="37"/>
        <v>0</v>
      </c>
      <c r="X93" s="104"/>
      <c r="Y93" s="105" t="str">
        <f t="shared" si="23"/>
        <v/>
      </c>
      <c r="Z93" s="58" t="str">
        <f t="shared" si="24"/>
        <v/>
      </c>
      <c r="AA93" s="58" t="str">
        <f t="shared" si="25"/>
        <v/>
      </c>
      <c r="AB93" s="58" t="str">
        <f t="shared" si="26"/>
        <v/>
      </c>
      <c r="AC93" s="58" t="str">
        <f t="shared" si="27"/>
        <v/>
      </c>
      <c r="AD93" s="58" t="str">
        <f t="shared" si="28"/>
        <v/>
      </c>
      <c r="AE93" s="55" t="str">
        <f t="shared" si="29"/>
        <v/>
      </c>
      <c r="AF93" s="55" t="str">
        <f t="shared" si="30"/>
        <v/>
      </c>
      <c r="AG93" s="106" t="str">
        <f t="shared" si="31"/>
        <v/>
      </c>
      <c r="AH93" s="89"/>
      <c r="AI93" s="90"/>
      <c r="AJ93" s="109">
        <f t="shared" si="32"/>
        <v>0</v>
      </c>
      <c r="AK93" s="91"/>
      <c r="AL93" s="92"/>
      <c r="AM93" s="110">
        <f t="shared" si="33"/>
        <v>0</v>
      </c>
      <c r="AN93" s="166" t="str">
        <f t="shared" si="34"/>
        <v/>
      </c>
      <c r="AO93" s="166" t="str">
        <f t="shared" si="35"/>
        <v/>
      </c>
    </row>
    <row r="94" spans="1:41" s="3" customFormat="1" ht="39" customHeight="1" thickBot="1">
      <c r="A94" s="2"/>
      <c r="B94" s="93">
        <v>87</v>
      </c>
      <c r="C94" s="197"/>
      <c r="D94" s="198"/>
      <c r="E94" s="199"/>
      <c r="F94" s="4"/>
      <c r="G94" s="4"/>
      <c r="H94" s="198"/>
      <c r="I94" s="213"/>
      <c r="J94" s="214"/>
      <c r="K94" s="202"/>
      <c r="L94" s="203"/>
      <c r="M94" s="204"/>
      <c r="N94" s="205"/>
      <c r="O94" s="206"/>
      <c r="P94" s="207"/>
      <c r="Q94" s="208" t="str">
        <f t="shared" si="19"/>
        <v/>
      </c>
      <c r="R94" s="209" t="str">
        <f t="shared" si="20"/>
        <v/>
      </c>
      <c r="S94" s="215"/>
      <c r="T94" s="216">
        <f t="shared" si="21"/>
        <v>0</v>
      </c>
      <c r="U94" s="208">
        <f t="shared" si="22"/>
        <v>25700</v>
      </c>
      <c r="V94" s="217">
        <f t="shared" si="36"/>
        <v>0</v>
      </c>
      <c r="W94" s="218">
        <f t="shared" si="37"/>
        <v>0</v>
      </c>
      <c r="X94" s="104"/>
      <c r="Y94" s="105" t="str">
        <f t="shared" si="23"/>
        <v/>
      </c>
      <c r="Z94" s="58" t="str">
        <f t="shared" si="24"/>
        <v/>
      </c>
      <c r="AA94" s="58" t="str">
        <f t="shared" si="25"/>
        <v/>
      </c>
      <c r="AB94" s="58" t="str">
        <f t="shared" si="26"/>
        <v/>
      </c>
      <c r="AC94" s="58" t="str">
        <f t="shared" si="27"/>
        <v/>
      </c>
      <c r="AD94" s="58" t="str">
        <f t="shared" si="28"/>
        <v/>
      </c>
      <c r="AE94" s="55" t="str">
        <f t="shared" si="29"/>
        <v/>
      </c>
      <c r="AF94" s="55" t="str">
        <f t="shared" si="30"/>
        <v/>
      </c>
      <c r="AG94" s="106" t="str">
        <f t="shared" si="31"/>
        <v/>
      </c>
      <c r="AH94" s="89"/>
      <c r="AI94" s="90"/>
      <c r="AJ94" s="109">
        <f t="shared" si="32"/>
        <v>0</v>
      </c>
      <c r="AK94" s="91"/>
      <c r="AL94" s="92"/>
      <c r="AM94" s="110">
        <f t="shared" si="33"/>
        <v>0</v>
      </c>
      <c r="AN94" s="166" t="str">
        <f t="shared" si="34"/>
        <v/>
      </c>
      <c r="AO94" s="166" t="str">
        <f t="shared" si="35"/>
        <v/>
      </c>
    </row>
    <row r="95" spans="1:41" s="3" customFormat="1" ht="39" customHeight="1" thickBot="1">
      <c r="A95" s="2"/>
      <c r="B95" s="93">
        <v>88</v>
      </c>
      <c r="C95" s="197"/>
      <c r="D95" s="198"/>
      <c r="E95" s="199"/>
      <c r="F95" s="4"/>
      <c r="G95" s="4"/>
      <c r="H95" s="198"/>
      <c r="I95" s="213"/>
      <c r="J95" s="214"/>
      <c r="K95" s="202"/>
      <c r="L95" s="203"/>
      <c r="M95" s="204"/>
      <c r="N95" s="205"/>
      <c r="O95" s="206"/>
      <c r="P95" s="207"/>
      <c r="Q95" s="208" t="str">
        <f t="shared" si="19"/>
        <v/>
      </c>
      <c r="R95" s="209" t="str">
        <f t="shared" si="20"/>
        <v/>
      </c>
      <c r="S95" s="215"/>
      <c r="T95" s="216">
        <f t="shared" si="21"/>
        <v>0</v>
      </c>
      <c r="U95" s="208">
        <f t="shared" si="22"/>
        <v>25700</v>
      </c>
      <c r="V95" s="217">
        <f t="shared" si="36"/>
        <v>0</v>
      </c>
      <c r="W95" s="218">
        <f t="shared" si="37"/>
        <v>0</v>
      </c>
      <c r="X95" s="104"/>
      <c r="Y95" s="105" t="str">
        <f t="shared" si="23"/>
        <v/>
      </c>
      <c r="Z95" s="58" t="str">
        <f t="shared" si="24"/>
        <v/>
      </c>
      <c r="AA95" s="58" t="str">
        <f t="shared" si="25"/>
        <v/>
      </c>
      <c r="AB95" s="58" t="str">
        <f t="shared" si="26"/>
        <v/>
      </c>
      <c r="AC95" s="58" t="str">
        <f t="shared" si="27"/>
        <v/>
      </c>
      <c r="AD95" s="58" t="str">
        <f t="shared" si="28"/>
        <v/>
      </c>
      <c r="AE95" s="55" t="str">
        <f t="shared" si="29"/>
        <v/>
      </c>
      <c r="AF95" s="55" t="str">
        <f t="shared" si="30"/>
        <v/>
      </c>
      <c r="AG95" s="106" t="str">
        <f t="shared" si="31"/>
        <v/>
      </c>
      <c r="AH95" s="89"/>
      <c r="AI95" s="90"/>
      <c r="AJ95" s="109">
        <f t="shared" si="32"/>
        <v>0</v>
      </c>
      <c r="AK95" s="91"/>
      <c r="AL95" s="92"/>
      <c r="AM95" s="110">
        <f t="shared" si="33"/>
        <v>0</v>
      </c>
      <c r="AN95" s="166" t="str">
        <f t="shared" si="34"/>
        <v/>
      </c>
      <c r="AO95" s="166" t="str">
        <f t="shared" si="35"/>
        <v/>
      </c>
    </row>
    <row r="96" spans="1:41" s="3" customFormat="1" ht="39" customHeight="1" thickBot="1">
      <c r="A96" s="2"/>
      <c r="B96" s="93">
        <v>89</v>
      </c>
      <c r="C96" s="197"/>
      <c r="D96" s="198"/>
      <c r="E96" s="199"/>
      <c r="F96" s="4"/>
      <c r="G96" s="4"/>
      <c r="H96" s="198"/>
      <c r="I96" s="213"/>
      <c r="J96" s="214"/>
      <c r="K96" s="202"/>
      <c r="L96" s="203"/>
      <c r="M96" s="204"/>
      <c r="N96" s="205"/>
      <c r="O96" s="206"/>
      <c r="P96" s="207"/>
      <c r="Q96" s="208" t="str">
        <f t="shared" si="19"/>
        <v/>
      </c>
      <c r="R96" s="209" t="str">
        <f t="shared" si="20"/>
        <v/>
      </c>
      <c r="S96" s="215"/>
      <c r="T96" s="216">
        <f t="shared" si="21"/>
        <v>0</v>
      </c>
      <c r="U96" s="208">
        <f t="shared" si="22"/>
        <v>25700</v>
      </c>
      <c r="V96" s="217">
        <f t="shared" si="36"/>
        <v>0</v>
      </c>
      <c r="W96" s="218">
        <f t="shared" si="37"/>
        <v>0</v>
      </c>
      <c r="X96" s="104"/>
      <c r="Y96" s="105" t="str">
        <f t="shared" si="23"/>
        <v/>
      </c>
      <c r="Z96" s="58" t="str">
        <f t="shared" si="24"/>
        <v/>
      </c>
      <c r="AA96" s="58" t="str">
        <f t="shared" si="25"/>
        <v/>
      </c>
      <c r="AB96" s="58" t="str">
        <f t="shared" si="26"/>
        <v/>
      </c>
      <c r="AC96" s="58" t="str">
        <f t="shared" si="27"/>
        <v/>
      </c>
      <c r="AD96" s="58" t="str">
        <f t="shared" si="28"/>
        <v/>
      </c>
      <c r="AE96" s="55" t="str">
        <f t="shared" si="29"/>
        <v/>
      </c>
      <c r="AF96" s="55" t="str">
        <f t="shared" si="30"/>
        <v/>
      </c>
      <c r="AG96" s="106" t="str">
        <f t="shared" si="31"/>
        <v/>
      </c>
      <c r="AH96" s="89"/>
      <c r="AI96" s="90"/>
      <c r="AJ96" s="109">
        <f t="shared" si="32"/>
        <v>0</v>
      </c>
      <c r="AK96" s="91"/>
      <c r="AL96" s="92"/>
      <c r="AM96" s="110">
        <f t="shared" si="33"/>
        <v>0</v>
      </c>
      <c r="AN96" s="166" t="str">
        <f t="shared" si="34"/>
        <v/>
      </c>
      <c r="AO96" s="166" t="str">
        <f t="shared" si="35"/>
        <v/>
      </c>
    </row>
    <row r="97" spans="1:41" s="3" customFormat="1" ht="39" customHeight="1" thickBot="1">
      <c r="A97" s="2"/>
      <c r="B97" s="93">
        <v>90</v>
      </c>
      <c r="C97" s="197"/>
      <c r="D97" s="198"/>
      <c r="E97" s="199"/>
      <c r="F97" s="4"/>
      <c r="G97" s="4"/>
      <c r="H97" s="198"/>
      <c r="I97" s="213"/>
      <c r="J97" s="214"/>
      <c r="K97" s="202"/>
      <c r="L97" s="203"/>
      <c r="M97" s="204"/>
      <c r="N97" s="205"/>
      <c r="O97" s="206"/>
      <c r="P97" s="207"/>
      <c r="Q97" s="208" t="str">
        <f t="shared" si="19"/>
        <v/>
      </c>
      <c r="R97" s="209" t="str">
        <f t="shared" si="20"/>
        <v/>
      </c>
      <c r="S97" s="215"/>
      <c r="T97" s="216">
        <f t="shared" si="21"/>
        <v>0</v>
      </c>
      <c r="U97" s="208">
        <f t="shared" si="22"/>
        <v>25700</v>
      </c>
      <c r="V97" s="217">
        <f t="shared" si="36"/>
        <v>0</v>
      </c>
      <c r="W97" s="218">
        <f t="shared" si="37"/>
        <v>0</v>
      </c>
      <c r="X97" s="104"/>
      <c r="Y97" s="105" t="str">
        <f t="shared" si="23"/>
        <v/>
      </c>
      <c r="Z97" s="58" t="str">
        <f t="shared" si="24"/>
        <v/>
      </c>
      <c r="AA97" s="58" t="str">
        <f t="shared" si="25"/>
        <v/>
      </c>
      <c r="AB97" s="58" t="str">
        <f t="shared" si="26"/>
        <v/>
      </c>
      <c r="AC97" s="58" t="str">
        <f t="shared" si="27"/>
        <v/>
      </c>
      <c r="AD97" s="58" t="str">
        <f t="shared" si="28"/>
        <v/>
      </c>
      <c r="AE97" s="55" t="str">
        <f t="shared" si="29"/>
        <v/>
      </c>
      <c r="AF97" s="55" t="str">
        <f t="shared" si="30"/>
        <v/>
      </c>
      <c r="AG97" s="106" t="str">
        <f t="shared" si="31"/>
        <v/>
      </c>
      <c r="AH97" s="89"/>
      <c r="AI97" s="90"/>
      <c r="AJ97" s="109">
        <f t="shared" si="32"/>
        <v>0</v>
      </c>
      <c r="AK97" s="91"/>
      <c r="AL97" s="92"/>
      <c r="AM97" s="110">
        <f t="shared" si="33"/>
        <v>0</v>
      </c>
      <c r="AN97" s="166" t="str">
        <f t="shared" si="34"/>
        <v/>
      </c>
      <c r="AO97" s="166" t="str">
        <f t="shared" si="35"/>
        <v/>
      </c>
    </row>
    <row r="98" spans="1:41" s="3" customFormat="1" ht="39" customHeight="1" thickBot="1">
      <c r="A98" s="2"/>
      <c r="B98" s="93">
        <v>91</v>
      </c>
      <c r="C98" s="197"/>
      <c r="D98" s="198"/>
      <c r="E98" s="199"/>
      <c r="F98" s="4"/>
      <c r="G98" s="4"/>
      <c r="H98" s="198"/>
      <c r="I98" s="213"/>
      <c r="J98" s="214"/>
      <c r="K98" s="202"/>
      <c r="L98" s="203"/>
      <c r="M98" s="204"/>
      <c r="N98" s="205"/>
      <c r="O98" s="206"/>
      <c r="P98" s="207"/>
      <c r="Q98" s="208" t="str">
        <f t="shared" si="19"/>
        <v/>
      </c>
      <c r="R98" s="209" t="str">
        <f t="shared" si="20"/>
        <v/>
      </c>
      <c r="S98" s="215"/>
      <c r="T98" s="216">
        <f t="shared" si="21"/>
        <v>0</v>
      </c>
      <c r="U98" s="208">
        <f t="shared" si="22"/>
        <v>25700</v>
      </c>
      <c r="V98" s="217">
        <f t="shared" si="36"/>
        <v>0</v>
      </c>
      <c r="W98" s="218">
        <f t="shared" si="37"/>
        <v>0</v>
      </c>
      <c r="X98" s="104"/>
      <c r="Y98" s="105" t="str">
        <f t="shared" si="23"/>
        <v/>
      </c>
      <c r="Z98" s="58" t="str">
        <f t="shared" si="24"/>
        <v/>
      </c>
      <c r="AA98" s="58" t="str">
        <f t="shared" si="25"/>
        <v/>
      </c>
      <c r="AB98" s="58" t="str">
        <f t="shared" si="26"/>
        <v/>
      </c>
      <c r="AC98" s="58" t="str">
        <f t="shared" si="27"/>
        <v/>
      </c>
      <c r="AD98" s="58" t="str">
        <f t="shared" si="28"/>
        <v/>
      </c>
      <c r="AE98" s="55" t="str">
        <f t="shared" si="29"/>
        <v/>
      </c>
      <c r="AF98" s="55" t="str">
        <f t="shared" si="30"/>
        <v/>
      </c>
      <c r="AG98" s="106" t="str">
        <f t="shared" si="31"/>
        <v/>
      </c>
      <c r="AH98" s="89"/>
      <c r="AI98" s="90"/>
      <c r="AJ98" s="109">
        <f t="shared" si="32"/>
        <v>0</v>
      </c>
      <c r="AK98" s="91"/>
      <c r="AL98" s="92"/>
      <c r="AM98" s="110">
        <f t="shared" si="33"/>
        <v>0</v>
      </c>
      <c r="AN98" s="166" t="str">
        <f t="shared" si="34"/>
        <v/>
      </c>
      <c r="AO98" s="166" t="str">
        <f t="shared" si="35"/>
        <v/>
      </c>
    </row>
    <row r="99" spans="1:41" s="3" customFormat="1" ht="39" customHeight="1" thickBot="1">
      <c r="A99" s="2"/>
      <c r="B99" s="93">
        <v>92</v>
      </c>
      <c r="C99" s="197"/>
      <c r="D99" s="198"/>
      <c r="E99" s="199"/>
      <c r="F99" s="4"/>
      <c r="G99" s="4"/>
      <c r="H99" s="198"/>
      <c r="I99" s="213"/>
      <c r="J99" s="214"/>
      <c r="K99" s="202"/>
      <c r="L99" s="203"/>
      <c r="M99" s="204"/>
      <c r="N99" s="205"/>
      <c r="O99" s="206"/>
      <c r="P99" s="207"/>
      <c r="Q99" s="208" t="str">
        <f t="shared" si="19"/>
        <v/>
      </c>
      <c r="R99" s="209" t="str">
        <f t="shared" si="20"/>
        <v/>
      </c>
      <c r="S99" s="215"/>
      <c r="T99" s="216">
        <f t="shared" si="21"/>
        <v>0</v>
      </c>
      <c r="U99" s="208">
        <f t="shared" si="22"/>
        <v>25700</v>
      </c>
      <c r="V99" s="217">
        <f t="shared" si="36"/>
        <v>0</v>
      </c>
      <c r="W99" s="218">
        <f t="shared" si="37"/>
        <v>0</v>
      </c>
      <c r="X99" s="104"/>
      <c r="Y99" s="105" t="str">
        <f t="shared" si="23"/>
        <v/>
      </c>
      <c r="Z99" s="58" t="str">
        <f t="shared" si="24"/>
        <v/>
      </c>
      <c r="AA99" s="58" t="str">
        <f t="shared" si="25"/>
        <v/>
      </c>
      <c r="AB99" s="58" t="str">
        <f t="shared" si="26"/>
        <v/>
      </c>
      <c r="AC99" s="58" t="str">
        <f t="shared" si="27"/>
        <v/>
      </c>
      <c r="AD99" s="58" t="str">
        <f t="shared" si="28"/>
        <v/>
      </c>
      <c r="AE99" s="55" t="str">
        <f t="shared" si="29"/>
        <v/>
      </c>
      <c r="AF99" s="55" t="str">
        <f t="shared" si="30"/>
        <v/>
      </c>
      <c r="AG99" s="106" t="str">
        <f t="shared" si="31"/>
        <v/>
      </c>
      <c r="AH99" s="89"/>
      <c r="AI99" s="90"/>
      <c r="AJ99" s="109">
        <f t="shared" si="32"/>
        <v>0</v>
      </c>
      <c r="AK99" s="91"/>
      <c r="AL99" s="92"/>
      <c r="AM99" s="110">
        <f t="shared" si="33"/>
        <v>0</v>
      </c>
      <c r="AN99" s="166" t="str">
        <f t="shared" si="34"/>
        <v/>
      </c>
      <c r="AO99" s="166" t="str">
        <f t="shared" si="35"/>
        <v/>
      </c>
    </row>
    <row r="100" spans="1:41" s="3" customFormat="1" ht="39" customHeight="1" thickBot="1">
      <c r="A100" s="2"/>
      <c r="B100" s="93">
        <v>93</v>
      </c>
      <c r="C100" s="197"/>
      <c r="D100" s="198"/>
      <c r="E100" s="199"/>
      <c r="F100" s="4"/>
      <c r="G100" s="4"/>
      <c r="H100" s="198"/>
      <c r="I100" s="213"/>
      <c r="J100" s="214"/>
      <c r="K100" s="202"/>
      <c r="L100" s="203"/>
      <c r="M100" s="204"/>
      <c r="N100" s="205"/>
      <c r="O100" s="206"/>
      <c r="P100" s="207"/>
      <c r="Q100" s="208" t="str">
        <f t="shared" si="19"/>
        <v/>
      </c>
      <c r="R100" s="209" t="str">
        <f t="shared" si="20"/>
        <v/>
      </c>
      <c r="S100" s="215"/>
      <c r="T100" s="216">
        <f t="shared" si="21"/>
        <v>0</v>
      </c>
      <c r="U100" s="208">
        <f t="shared" si="22"/>
        <v>25700</v>
      </c>
      <c r="V100" s="217">
        <f t="shared" si="36"/>
        <v>0</v>
      </c>
      <c r="W100" s="218">
        <f t="shared" si="37"/>
        <v>0</v>
      </c>
      <c r="X100" s="104"/>
      <c r="Y100" s="105" t="str">
        <f t="shared" si="23"/>
        <v/>
      </c>
      <c r="Z100" s="58" t="str">
        <f t="shared" si="24"/>
        <v/>
      </c>
      <c r="AA100" s="58" t="str">
        <f t="shared" si="25"/>
        <v/>
      </c>
      <c r="AB100" s="58" t="str">
        <f t="shared" si="26"/>
        <v/>
      </c>
      <c r="AC100" s="58" t="str">
        <f t="shared" si="27"/>
        <v/>
      </c>
      <c r="AD100" s="58" t="str">
        <f t="shared" si="28"/>
        <v/>
      </c>
      <c r="AE100" s="55" t="str">
        <f t="shared" si="29"/>
        <v/>
      </c>
      <c r="AF100" s="55" t="str">
        <f t="shared" si="30"/>
        <v/>
      </c>
      <c r="AG100" s="106" t="str">
        <f t="shared" si="31"/>
        <v/>
      </c>
      <c r="AH100" s="89"/>
      <c r="AI100" s="90"/>
      <c r="AJ100" s="109">
        <f t="shared" si="32"/>
        <v>0</v>
      </c>
      <c r="AK100" s="91"/>
      <c r="AL100" s="92"/>
      <c r="AM100" s="110">
        <f t="shared" si="33"/>
        <v>0</v>
      </c>
      <c r="AN100" s="166" t="str">
        <f t="shared" si="34"/>
        <v/>
      </c>
      <c r="AO100" s="166" t="str">
        <f t="shared" si="35"/>
        <v/>
      </c>
    </row>
    <row r="101" spans="1:41" s="3" customFormat="1" ht="39" customHeight="1" thickBot="1">
      <c r="A101" s="2"/>
      <c r="B101" s="93">
        <v>94</v>
      </c>
      <c r="C101" s="197"/>
      <c r="D101" s="198"/>
      <c r="E101" s="199"/>
      <c r="F101" s="4"/>
      <c r="G101" s="4"/>
      <c r="H101" s="198"/>
      <c r="I101" s="213"/>
      <c r="J101" s="214"/>
      <c r="K101" s="202"/>
      <c r="L101" s="203"/>
      <c r="M101" s="204"/>
      <c r="N101" s="205"/>
      <c r="O101" s="206"/>
      <c r="P101" s="207"/>
      <c r="Q101" s="208" t="str">
        <f t="shared" si="19"/>
        <v/>
      </c>
      <c r="R101" s="209" t="str">
        <f t="shared" si="20"/>
        <v/>
      </c>
      <c r="S101" s="215"/>
      <c r="T101" s="216">
        <f t="shared" si="21"/>
        <v>0</v>
      </c>
      <c r="U101" s="208">
        <f t="shared" si="22"/>
        <v>25700</v>
      </c>
      <c r="V101" s="217">
        <f t="shared" si="36"/>
        <v>0</v>
      </c>
      <c r="W101" s="218">
        <f t="shared" si="37"/>
        <v>0</v>
      </c>
      <c r="X101" s="104"/>
      <c r="Y101" s="105" t="str">
        <f t="shared" si="23"/>
        <v/>
      </c>
      <c r="Z101" s="58" t="str">
        <f t="shared" si="24"/>
        <v/>
      </c>
      <c r="AA101" s="58" t="str">
        <f t="shared" si="25"/>
        <v/>
      </c>
      <c r="AB101" s="58" t="str">
        <f t="shared" si="26"/>
        <v/>
      </c>
      <c r="AC101" s="58" t="str">
        <f t="shared" si="27"/>
        <v/>
      </c>
      <c r="AD101" s="58" t="str">
        <f t="shared" si="28"/>
        <v/>
      </c>
      <c r="AE101" s="55" t="str">
        <f t="shared" si="29"/>
        <v/>
      </c>
      <c r="AF101" s="55" t="str">
        <f t="shared" si="30"/>
        <v/>
      </c>
      <c r="AG101" s="106" t="str">
        <f t="shared" si="31"/>
        <v/>
      </c>
      <c r="AH101" s="89"/>
      <c r="AI101" s="90"/>
      <c r="AJ101" s="109">
        <f t="shared" si="32"/>
        <v>0</v>
      </c>
      <c r="AK101" s="91"/>
      <c r="AL101" s="92"/>
      <c r="AM101" s="110">
        <f t="shared" si="33"/>
        <v>0</v>
      </c>
      <c r="AN101" s="166" t="str">
        <f t="shared" si="34"/>
        <v/>
      </c>
      <c r="AO101" s="166" t="str">
        <f t="shared" si="35"/>
        <v/>
      </c>
    </row>
    <row r="102" spans="1:41" s="3" customFormat="1" ht="39" customHeight="1" thickBot="1">
      <c r="A102" s="2"/>
      <c r="B102" s="93">
        <v>95</v>
      </c>
      <c r="C102" s="197"/>
      <c r="D102" s="198"/>
      <c r="E102" s="199"/>
      <c r="F102" s="4"/>
      <c r="G102" s="4"/>
      <c r="H102" s="198"/>
      <c r="I102" s="213"/>
      <c r="J102" s="214"/>
      <c r="K102" s="202"/>
      <c r="L102" s="203"/>
      <c r="M102" s="204"/>
      <c r="N102" s="205"/>
      <c r="O102" s="206"/>
      <c r="P102" s="207"/>
      <c r="Q102" s="208" t="str">
        <f t="shared" si="19"/>
        <v/>
      </c>
      <c r="R102" s="209" t="str">
        <f t="shared" si="20"/>
        <v/>
      </c>
      <c r="S102" s="215"/>
      <c r="T102" s="216">
        <f t="shared" si="21"/>
        <v>0</v>
      </c>
      <c r="U102" s="208">
        <f t="shared" si="22"/>
        <v>25700</v>
      </c>
      <c r="V102" s="217">
        <f t="shared" si="36"/>
        <v>0</v>
      </c>
      <c r="W102" s="218">
        <f t="shared" si="37"/>
        <v>0</v>
      </c>
      <c r="X102" s="104"/>
      <c r="Y102" s="105" t="str">
        <f t="shared" si="23"/>
        <v/>
      </c>
      <c r="Z102" s="58" t="str">
        <f t="shared" si="24"/>
        <v/>
      </c>
      <c r="AA102" s="58" t="str">
        <f t="shared" si="25"/>
        <v/>
      </c>
      <c r="AB102" s="58" t="str">
        <f t="shared" si="26"/>
        <v/>
      </c>
      <c r="AC102" s="58" t="str">
        <f t="shared" si="27"/>
        <v/>
      </c>
      <c r="AD102" s="58" t="str">
        <f t="shared" si="28"/>
        <v/>
      </c>
      <c r="AE102" s="55" t="str">
        <f t="shared" si="29"/>
        <v/>
      </c>
      <c r="AF102" s="55" t="str">
        <f t="shared" si="30"/>
        <v/>
      </c>
      <c r="AG102" s="106" t="str">
        <f t="shared" si="31"/>
        <v/>
      </c>
      <c r="AH102" s="89"/>
      <c r="AI102" s="90"/>
      <c r="AJ102" s="109">
        <f t="shared" si="32"/>
        <v>0</v>
      </c>
      <c r="AK102" s="91"/>
      <c r="AL102" s="92"/>
      <c r="AM102" s="110">
        <f t="shared" si="33"/>
        <v>0</v>
      </c>
      <c r="AN102" s="166" t="str">
        <f t="shared" si="34"/>
        <v/>
      </c>
      <c r="AO102" s="166" t="str">
        <f t="shared" si="35"/>
        <v/>
      </c>
    </row>
    <row r="103" spans="1:41" s="3" customFormat="1" ht="39" customHeight="1" thickBot="1">
      <c r="A103" s="2"/>
      <c r="B103" s="93">
        <v>96</v>
      </c>
      <c r="C103" s="197"/>
      <c r="D103" s="198"/>
      <c r="E103" s="199"/>
      <c r="F103" s="4"/>
      <c r="G103" s="4"/>
      <c r="H103" s="198"/>
      <c r="I103" s="213"/>
      <c r="J103" s="214"/>
      <c r="K103" s="202"/>
      <c r="L103" s="203"/>
      <c r="M103" s="204"/>
      <c r="N103" s="205"/>
      <c r="O103" s="206"/>
      <c r="P103" s="207"/>
      <c r="Q103" s="208" t="str">
        <f t="shared" si="19"/>
        <v/>
      </c>
      <c r="R103" s="209" t="str">
        <f t="shared" si="20"/>
        <v/>
      </c>
      <c r="S103" s="215"/>
      <c r="T103" s="216">
        <f t="shared" si="21"/>
        <v>0</v>
      </c>
      <c r="U103" s="208">
        <f t="shared" si="22"/>
        <v>25700</v>
      </c>
      <c r="V103" s="217">
        <f t="shared" si="36"/>
        <v>0</v>
      </c>
      <c r="W103" s="218">
        <f t="shared" si="37"/>
        <v>0</v>
      </c>
      <c r="X103" s="104"/>
      <c r="Y103" s="105" t="str">
        <f t="shared" si="23"/>
        <v/>
      </c>
      <c r="Z103" s="58" t="str">
        <f t="shared" si="24"/>
        <v/>
      </c>
      <c r="AA103" s="58" t="str">
        <f t="shared" si="25"/>
        <v/>
      </c>
      <c r="AB103" s="58" t="str">
        <f t="shared" si="26"/>
        <v/>
      </c>
      <c r="AC103" s="58" t="str">
        <f t="shared" si="27"/>
        <v/>
      </c>
      <c r="AD103" s="58" t="str">
        <f t="shared" si="28"/>
        <v/>
      </c>
      <c r="AE103" s="55" t="str">
        <f t="shared" si="29"/>
        <v/>
      </c>
      <c r="AF103" s="55" t="str">
        <f t="shared" si="30"/>
        <v/>
      </c>
      <c r="AG103" s="106" t="str">
        <f t="shared" si="31"/>
        <v/>
      </c>
      <c r="AH103" s="89"/>
      <c r="AI103" s="90"/>
      <c r="AJ103" s="109">
        <f t="shared" si="32"/>
        <v>0</v>
      </c>
      <c r="AK103" s="91"/>
      <c r="AL103" s="92"/>
      <c r="AM103" s="110">
        <f t="shared" si="33"/>
        <v>0</v>
      </c>
      <c r="AN103" s="166" t="str">
        <f t="shared" si="34"/>
        <v/>
      </c>
      <c r="AO103" s="166" t="str">
        <f t="shared" si="35"/>
        <v/>
      </c>
    </row>
    <row r="104" spans="1:41" s="3" customFormat="1" ht="39" customHeight="1" thickBot="1">
      <c r="A104" s="2"/>
      <c r="B104" s="93">
        <v>97</v>
      </c>
      <c r="C104" s="197"/>
      <c r="D104" s="198"/>
      <c r="E104" s="199"/>
      <c r="F104" s="4"/>
      <c r="G104" s="4"/>
      <c r="H104" s="198"/>
      <c r="I104" s="213"/>
      <c r="J104" s="214"/>
      <c r="K104" s="202"/>
      <c r="L104" s="203"/>
      <c r="M104" s="204"/>
      <c r="N104" s="205"/>
      <c r="O104" s="206"/>
      <c r="P104" s="207"/>
      <c r="Q104" s="208" t="str">
        <f t="shared" si="19"/>
        <v/>
      </c>
      <c r="R104" s="209" t="str">
        <f t="shared" si="20"/>
        <v/>
      </c>
      <c r="S104" s="215"/>
      <c r="T104" s="216">
        <f t="shared" si="21"/>
        <v>0</v>
      </c>
      <c r="U104" s="208">
        <f t="shared" si="22"/>
        <v>25700</v>
      </c>
      <c r="V104" s="217">
        <f t="shared" si="36"/>
        <v>0</v>
      </c>
      <c r="W104" s="218">
        <f t="shared" si="37"/>
        <v>0</v>
      </c>
      <c r="X104" s="104"/>
      <c r="Y104" s="105" t="str">
        <f t="shared" si="23"/>
        <v/>
      </c>
      <c r="Z104" s="58" t="str">
        <f t="shared" si="24"/>
        <v/>
      </c>
      <c r="AA104" s="58" t="str">
        <f t="shared" si="25"/>
        <v/>
      </c>
      <c r="AB104" s="58" t="str">
        <f t="shared" si="26"/>
        <v/>
      </c>
      <c r="AC104" s="58" t="str">
        <f t="shared" si="27"/>
        <v/>
      </c>
      <c r="AD104" s="58" t="str">
        <f t="shared" si="28"/>
        <v/>
      </c>
      <c r="AE104" s="55" t="str">
        <f t="shared" si="29"/>
        <v/>
      </c>
      <c r="AF104" s="55" t="str">
        <f t="shared" si="30"/>
        <v/>
      </c>
      <c r="AG104" s="106" t="str">
        <f t="shared" si="31"/>
        <v/>
      </c>
      <c r="AH104" s="89"/>
      <c r="AI104" s="90"/>
      <c r="AJ104" s="109">
        <f t="shared" si="32"/>
        <v>0</v>
      </c>
      <c r="AK104" s="91"/>
      <c r="AL104" s="92"/>
      <c r="AM104" s="110">
        <f t="shared" si="33"/>
        <v>0</v>
      </c>
      <c r="AN104" s="166" t="str">
        <f t="shared" si="34"/>
        <v/>
      </c>
      <c r="AO104" s="166" t="str">
        <f t="shared" si="35"/>
        <v/>
      </c>
    </row>
    <row r="105" spans="1:41" s="3" customFormat="1" ht="39" customHeight="1" thickBot="1">
      <c r="A105" s="2"/>
      <c r="B105" s="93">
        <v>98</v>
      </c>
      <c r="C105" s="197"/>
      <c r="D105" s="198"/>
      <c r="E105" s="199"/>
      <c r="F105" s="4"/>
      <c r="G105" s="4"/>
      <c r="H105" s="198"/>
      <c r="I105" s="213"/>
      <c r="J105" s="214"/>
      <c r="K105" s="202"/>
      <c r="L105" s="203"/>
      <c r="M105" s="204"/>
      <c r="N105" s="205"/>
      <c r="O105" s="206"/>
      <c r="P105" s="207"/>
      <c r="Q105" s="208" t="str">
        <f t="shared" si="19"/>
        <v/>
      </c>
      <c r="R105" s="209" t="str">
        <f t="shared" si="20"/>
        <v/>
      </c>
      <c r="S105" s="215"/>
      <c r="T105" s="216">
        <f t="shared" si="21"/>
        <v>0</v>
      </c>
      <c r="U105" s="208">
        <f t="shared" si="22"/>
        <v>25700</v>
      </c>
      <c r="V105" s="217">
        <f t="shared" si="36"/>
        <v>0</v>
      </c>
      <c r="W105" s="218">
        <f t="shared" si="37"/>
        <v>0</v>
      </c>
      <c r="X105" s="104"/>
      <c r="Y105" s="105" t="str">
        <f t="shared" si="23"/>
        <v/>
      </c>
      <c r="Z105" s="58" t="str">
        <f t="shared" si="24"/>
        <v/>
      </c>
      <c r="AA105" s="58" t="str">
        <f t="shared" si="25"/>
        <v/>
      </c>
      <c r="AB105" s="58" t="str">
        <f t="shared" si="26"/>
        <v/>
      </c>
      <c r="AC105" s="58" t="str">
        <f t="shared" si="27"/>
        <v/>
      </c>
      <c r="AD105" s="58" t="str">
        <f t="shared" si="28"/>
        <v/>
      </c>
      <c r="AE105" s="55" t="str">
        <f t="shared" si="29"/>
        <v/>
      </c>
      <c r="AF105" s="55" t="str">
        <f t="shared" si="30"/>
        <v/>
      </c>
      <c r="AG105" s="106" t="str">
        <f t="shared" si="31"/>
        <v/>
      </c>
      <c r="AH105" s="89"/>
      <c r="AI105" s="90"/>
      <c r="AJ105" s="109">
        <f t="shared" si="32"/>
        <v>0</v>
      </c>
      <c r="AK105" s="91"/>
      <c r="AL105" s="92"/>
      <c r="AM105" s="110">
        <f t="shared" si="33"/>
        <v>0</v>
      </c>
      <c r="AN105" s="166" t="str">
        <f t="shared" si="34"/>
        <v/>
      </c>
      <c r="AO105" s="166" t="str">
        <f t="shared" si="35"/>
        <v/>
      </c>
    </row>
    <row r="106" spans="1:41" s="3" customFormat="1" ht="39" customHeight="1" thickBot="1">
      <c r="A106" s="2"/>
      <c r="B106" s="93">
        <v>99</v>
      </c>
      <c r="C106" s="197"/>
      <c r="D106" s="198"/>
      <c r="E106" s="199"/>
      <c r="F106" s="4"/>
      <c r="G106" s="4"/>
      <c r="H106" s="198"/>
      <c r="I106" s="213"/>
      <c r="J106" s="214"/>
      <c r="K106" s="202"/>
      <c r="L106" s="203"/>
      <c r="M106" s="204"/>
      <c r="N106" s="205"/>
      <c r="O106" s="206"/>
      <c r="P106" s="207"/>
      <c r="Q106" s="208" t="str">
        <f t="shared" si="19"/>
        <v/>
      </c>
      <c r="R106" s="209" t="str">
        <f t="shared" si="20"/>
        <v/>
      </c>
      <c r="S106" s="215"/>
      <c r="T106" s="216">
        <f t="shared" si="21"/>
        <v>0</v>
      </c>
      <c r="U106" s="208">
        <f t="shared" si="22"/>
        <v>25700</v>
      </c>
      <c r="V106" s="217">
        <f t="shared" si="36"/>
        <v>0</v>
      </c>
      <c r="W106" s="218">
        <f t="shared" si="37"/>
        <v>0</v>
      </c>
      <c r="X106" s="104"/>
      <c r="Y106" s="105" t="str">
        <f t="shared" si="23"/>
        <v/>
      </c>
      <c r="Z106" s="58" t="str">
        <f t="shared" si="24"/>
        <v/>
      </c>
      <c r="AA106" s="58" t="str">
        <f t="shared" si="25"/>
        <v/>
      </c>
      <c r="AB106" s="58" t="str">
        <f t="shared" si="26"/>
        <v/>
      </c>
      <c r="AC106" s="58" t="str">
        <f t="shared" si="27"/>
        <v/>
      </c>
      <c r="AD106" s="58" t="str">
        <f t="shared" si="28"/>
        <v/>
      </c>
      <c r="AE106" s="55" t="str">
        <f t="shared" si="29"/>
        <v/>
      </c>
      <c r="AF106" s="55" t="str">
        <f t="shared" si="30"/>
        <v/>
      </c>
      <c r="AG106" s="106" t="str">
        <f t="shared" si="31"/>
        <v/>
      </c>
      <c r="AH106" s="89"/>
      <c r="AI106" s="90"/>
      <c r="AJ106" s="109">
        <f t="shared" si="32"/>
        <v>0</v>
      </c>
      <c r="AK106" s="91"/>
      <c r="AL106" s="92"/>
      <c r="AM106" s="110">
        <f t="shared" si="33"/>
        <v>0</v>
      </c>
      <c r="AN106" s="166" t="str">
        <f t="shared" si="34"/>
        <v/>
      </c>
      <c r="AO106" s="166" t="str">
        <f t="shared" si="35"/>
        <v/>
      </c>
    </row>
    <row r="107" spans="1:41" s="3" customFormat="1" ht="39" customHeight="1" thickBot="1">
      <c r="A107" s="2"/>
      <c r="B107" s="93">
        <v>100</v>
      </c>
      <c r="C107" s="197"/>
      <c r="D107" s="198"/>
      <c r="E107" s="199"/>
      <c r="F107" s="4"/>
      <c r="G107" s="4"/>
      <c r="H107" s="198"/>
      <c r="I107" s="213"/>
      <c r="J107" s="214"/>
      <c r="K107" s="202"/>
      <c r="L107" s="203"/>
      <c r="M107" s="204"/>
      <c r="N107" s="205"/>
      <c r="O107" s="206"/>
      <c r="P107" s="207"/>
      <c r="Q107" s="208" t="str">
        <f t="shared" si="19"/>
        <v/>
      </c>
      <c r="R107" s="209" t="str">
        <f t="shared" si="20"/>
        <v/>
      </c>
      <c r="S107" s="215"/>
      <c r="T107" s="216">
        <f t="shared" si="21"/>
        <v>0</v>
      </c>
      <c r="U107" s="208">
        <f t="shared" si="22"/>
        <v>25700</v>
      </c>
      <c r="V107" s="217">
        <f t="shared" si="36"/>
        <v>0</v>
      </c>
      <c r="W107" s="218">
        <f t="shared" si="37"/>
        <v>0</v>
      </c>
      <c r="X107" s="104"/>
      <c r="Y107" s="105" t="str">
        <f t="shared" si="23"/>
        <v/>
      </c>
      <c r="Z107" s="58" t="str">
        <f t="shared" si="24"/>
        <v/>
      </c>
      <c r="AA107" s="58" t="str">
        <f t="shared" si="25"/>
        <v/>
      </c>
      <c r="AB107" s="58" t="str">
        <f t="shared" si="26"/>
        <v/>
      </c>
      <c r="AC107" s="58" t="str">
        <f t="shared" si="27"/>
        <v/>
      </c>
      <c r="AD107" s="58" t="str">
        <f t="shared" si="28"/>
        <v/>
      </c>
      <c r="AE107" s="55" t="str">
        <f t="shared" si="29"/>
        <v/>
      </c>
      <c r="AF107" s="55" t="str">
        <f t="shared" si="30"/>
        <v/>
      </c>
      <c r="AG107" s="106" t="str">
        <f t="shared" si="31"/>
        <v/>
      </c>
      <c r="AH107" s="89"/>
      <c r="AI107" s="90"/>
      <c r="AJ107" s="109">
        <f t="shared" si="32"/>
        <v>0</v>
      </c>
      <c r="AK107" s="91"/>
      <c r="AL107" s="92"/>
      <c r="AM107" s="110">
        <f t="shared" si="33"/>
        <v>0</v>
      </c>
      <c r="AN107" s="166" t="str">
        <f t="shared" si="34"/>
        <v/>
      </c>
      <c r="AO107" s="166" t="str">
        <f t="shared" si="35"/>
        <v/>
      </c>
    </row>
    <row r="108" spans="1:41" s="3" customFormat="1" ht="39" customHeight="1" thickBot="1">
      <c r="A108" s="2"/>
      <c r="B108" s="93">
        <v>101</v>
      </c>
      <c r="C108" s="197"/>
      <c r="D108" s="198"/>
      <c r="E108" s="199"/>
      <c r="F108" s="4"/>
      <c r="G108" s="4"/>
      <c r="H108" s="198"/>
      <c r="I108" s="213"/>
      <c r="J108" s="214"/>
      <c r="K108" s="202"/>
      <c r="L108" s="203"/>
      <c r="M108" s="204"/>
      <c r="N108" s="205"/>
      <c r="O108" s="206"/>
      <c r="P108" s="207"/>
      <c r="Q108" s="208" t="str">
        <f t="shared" si="19"/>
        <v/>
      </c>
      <c r="R108" s="209" t="str">
        <f t="shared" si="20"/>
        <v/>
      </c>
      <c r="S108" s="215"/>
      <c r="T108" s="216">
        <f t="shared" si="21"/>
        <v>0</v>
      </c>
      <c r="U108" s="208">
        <f t="shared" si="22"/>
        <v>25700</v>
      </c>
      <c r="V108" s="217">
        <f t="shared" si="36"/>
        <v>0</v>
      </c>
      <c r="W108" s="218">
        <f t="shared" si="37"/>
        <v>0</v>
      </c>
      <c r="X108" s="104"/>
      <c r="Y108" s="105" t="str">
        <f t="shared" si="23"/>
        <v/>
      </c>
      <c r="Z108" s="58" t="str">
        <f t="shared" si="24"/>
        <v/>
      </c>
      <c r="AA108" s="58" t="str">
        <f t="shared" si="25"/>
        <v/>
      </c>
      <c r="AB108" s="58" t="str">
        <f t="shared" si="26"/>
        <v/>
      </c>
      <c r="AC108" s="58" t="str">
        <f t="shared" si="27"/>
        <v/>
      </c>
      <c r="AD108" s="58" t="str">
        <f t="shared" si="28"/>
        <v/>
      </c>
      <c r="AE108" s="55" t="str">
        <f t="shared" si="29"/>
        <v/>
      </c>
      <c r="AF108" s="55" t="str">
        <f t="shared" si="30"/>
        <v/>
      </c>
      <c r="AG108" s="106" t="str">
        <f t="shared" si="31"/>
        <v/>
      </c>
      <c r="AH108" s="89"/>
      <c r="AI108" s="90"/>
      <c r="AJ108" s="109">
        <f t="shared" si="32"/>
        <v>0</v>
      </c>
      <c r="AK108" s="91"/>
      <c r="AL108" s="92"/>
      <c r="AM108" s="110">
        <f t="shared" si="33"/>
        <v>0</v>
      </c>
      <c r="AN108" s="166" t="str">
        <f t="shared" si="34"/>
        <v/>
      </c>
      <c r="AO108" s="166" t="str">
        <f t="shared" si="35"/>
        <v/>
      </c>
    </row>
    <row r="109" spans="1:41" s="3" customFormat="1" ht="39" customHeight="1" thickBot="1">
      <c r="A109" s="2"/>
      <c r="B109" s="93">
        <v>102</v>
      </c>
      <c r="C109" s="197"/>
      <c r="D109" s="198"/>
      <c r="E109" s="199"/>
      <c r="F109" s="4"/>
      <c r="G109" s="4"/>
      <c r="H109" s="198"/>
      <c r="I109" s="213"/>
      <c r="J109" s="214"/>
      <c r="K109" s="202"/>
      <c r="L109" s="203"/>
      <c r="M109" s="204"/>
      <c r="N109" s="205"/>
      <c r="O109" s="206"/>
      <c r="P109" s="207"/>
      <c r="Q109" s="208" t="str">
        <f t="shared" si="19"/>
        <v/>
      </c>
      <c r="R109" s="209" t="str">
        <f t="shared" si="20"/>
        <v/>
      </c>
      <c r="S109" s="215"/>
      <c r="T109" s="216">
        <f t="shared" si="21"/>
        <v>0</v>
      </c>
      <c r="U109" s="208">
        <f t="shared" si="22"/>
        <v>25700</v>
      </c>
      <c r="V109" s="217">
        <f t="shared" si="36"/>
        <v>0</v>
      </c>
      <c r="W109" s="218">
        <f t="shared" si="37"/>
        <v>0</v>
      </c>
      <c r="X109" s="104"/>
      <c r="Y109" s="105" t="str">
        <f t="shared" si="23"/>
        <v/>
      </c>
      <c r="Z109" s="58" t="str">
        <f t="shared" si="24"/>
        <v/>
      </c>
      <c r="AA109" s="58" t="str">
        <f t="shared" si="25"/>
        <v/>
      </c>
      <c r="AB109" s="58" t="str">
        <f t="shared" si="26"/>
        <v/>
      </c>
      <c r="AC109" s="58" t="str">
        <f t="shared" si="27"/>
        <v/>
      </c>
      <c r="AD109" s="58" t="str">
        <f t="shared" si="28"/>
        <v/>
      </c>
      <c r="AE109" s="55" t="str">
        <f t="shared" si="29"/>
        <v/>
      </c>
      <c r="AF109" s="55" t="str">
        <f t="shared" si="30"/>
        <v/>
      </c>
      <c r="AG109" s="106" t="str">
        <f t="shared" si="31"/>
        <v/>
      </c>
      <c r="AH109" s="89"/>
      <c r="AI109" s="90"/>
      <c r="AJ109" s="109">
        <f t="shared" si="32"/>
        <v>0</v>
      </c>
      <c r="AK109" s="91"/>
      <c r="AL109" s="92"/>
      <c r="AM109" s="110">
        <f t="shared" si="33"/>
        <v>0</v>
      </c>
      <c r="AN109" s="166" t="str">
        <f t="shared" si="34"/>
        <v/>
      </c>
      <c r="AO109" s="166" t="str">
        <f t="shared" si="35"/>
        <v/>
      </c>
    </row>
    <row r="110" spans="1:41" s="3" customFormat="1" ht="39" customHeight="1" thickBot="1">
      <c r="A110" s="2"/>
      <c r="B110" s="93">
        <v>103</v>
      </c>
      <c r="C110" s="197"/>
      <c r="D110" s="198"/>
      <c r="E110" s="199"/>
      <c r="F110" s="4"/>
      <c r="G110" s="4"/>
      <c r="H110" s="198"/>
      <c r="I110" s="213"/>
      <c r="J110" s="214"/>
      <c r="K110" s="202"/>
      <c r="L110" s="203"/>
      <c r="M110" s="204"/>
      <c r="N110" s="205"/>
      <c r="O110" s="206"/>
      <c r="P110" s="207"/>
      <c r="Q110" s="208" t="str">
        <f t="shared" si="19"/>
        <v/>
      </c>
      <c r="R110" s="209" t="str">
        <f t="shared" si="20"/>
        <v/>
      </c>
      <c r="S110" s="215"/>
      <c r="T110" s="216">
        <f t="shared" si="21"/>
        <v>0</v>
      </c>
      <c r="U110" s="208">
        <f t="shared" si="22"/>
        <v>25700</v>
      </c>
      <c r="V110" s="217">
        <f t="shared" si="36"/>
        <v>0</v>
      </c>
      <c r="W110" s="218">
        <f t="shared" si="37"/>
        <v>0</v>
      </c>
      <c r="X110" s="104"/>
      <c r="Y110" s="105" t="str">
        <f t="shared" si="23"/>
        <v/>
      </c>
      <c r="Z110" s="58" t="str">
        <f t="shared" si="24"/>
        <v/>
      </c>
      <c r="AA110" s="58" t="str">
        <f t="shared" si="25"/>
        <v/>
      </c>
      <c r="AB110" s="58" t="str">
        <f t="shared" si="26"/>
        <v/>
      </c>
      <c r="AC110" s="58" t="str">
        <f t="shared" si="27"/>
        <v/>
      </c>
      <c r="AD110" s="58" t="str">
        <f t="shared" si="28"/>
        <v/>
      </c>
      <c r="AE110" s="55" t="str">
        <f t="shared" si="29"/>
        <v/>
      </c>
      <c r="AF110" s="55" t="str">
        <f t="shared" si="30"/>
        <v/>
      </c>
      <c r="AG110" s="106" t="str">
        <f t="shared" si="31"/>
        <v/>
      </c>
      <c r="AH110" s="89"/>
      <c r="AI110" s="90"/>
      <c r="AJ110" s="109">
        <f t="shared" si="32"/>
        <v>0</v>
      </c>
      <c r="AK110" s="91"/>
      <c r="AL110" s="92"/>
      <c r="AM110" s="110">
        <f t="shared" si="33"/>
        <v>0</v>
      </c>
      <c r="AN110" s="166" t="str">
        <f t="shared" si="34"/>
        <v/>
      </c>
      <c r="AO110" s="166" t="str">
        <f t="shared" si="35"/>
        <v/>
      </c>
    </row>
    <row r="111" spans="1:41" s="3" customFormat="1" ht="39" customHeight="1" thickBot="1">
      <c r="A111" s="2"/>
      <c r="B111" s="93">
        <v>104</v>
      </c>
      <c r="C111" s="197"/>
      <c r="D111" s="198"/>
      <c r="E111" s="199"/>
      <c r="F111" s="4"/>
      <c r="G111" s="4"/>
      <c r="H111" s="198"/>
      <c r="I111" s="213"/>
      <c r="J111" s="214"/>
      <c r="K111" s="202"/>
      <c r="L111" s="203"/>
      <c r="M111" s="204"/>
      <c r="N111" s="205"/>
      <c r="O111" s="206"/>
      <c r="P111" s="207"/>
      <c r="Q111" s="208" t="str">
        <f t="shared" si="19"/>
        <v/>
      </c>
      <c r="R111" s="209" t="str">
        <f t="shared" si="20"/>
        <v/>
      </c>
      <c r="S111" s="215"/>
      <c r="T111" s="216">
        <f t="shared" si="21"/>
        <v>0</v>
      </c>
      <c r="U111" s="208">
        <f t="shared" si="22"/>
        <v>25700</v>
      </c>
      <c r="V111" s="217">
        <f t="shared" si="36"/>
        <v>0</v>
      </c>
      <c r="W111" s="218">
        <f t="shared" si="37"/>
        <v>0</v>
      </c>
      <c r="X111" s="104"/>
      <c r="Y111" s="105" t="str">
        <f t="shared" si="23"/>
        <v/>
      </c>
      <c r="Z111" s="58" t="str">
        <f t="shared" si="24"/>
        <v/>
      </c>
      <c r="AA111" s="58" t="str">
        <f t="shared" si="25"/>
        <v/>
      </c>
      <c r="AB111" s="58" t="str">
        <f t="shared" si="26"/>
        <v/>
      </c>
      <c r="AC111" s="58" t="str">
        <f t="shared" si="27"/>
        <v/>
      </c>
      <c r="AD111" s="58" t="str">
        <f t="shared" si="28"/>
        <v/>
      </c>
      <c r="AE111" s="55" t="str">
        <f t="shared" si="29"/>
        <v/>
      </c>
      <c r="AF111" s="55" t="str">
        <f t="shared" si="30"/>
        <v/>
      </c>
      <c r="AG111" s="106" t="str">
        <f t="shared" si="31"/>
        <v/>
      </c>
      <c r="AH111" s="89"/>
      <c r="AI111" s="90"/>
      <c r="AJ111" s="109">
        <f t="shared" si="32"/>
        <v>0</v>
      </c>
      <c r="AK111" s="91"/>
      <c r="AL111" s="92"/>
      <c r="AM111" s="110">
        <f t="shared" si="33"/>
        <v>0</v>
      </c>
      <c r="AN111" s="166" t="str">
        <f t="shared" si="34"/>
        <v/>
      </c>
      <c r="AO111" s="166" t="str">
        <f t="shared" si="35"/>
        <v/>
      </c>
    </row>
    <row r="112" spans="1:41" s="3" customFormat="1" ht="39" customHeight="1" thickBot="1">
      <c r="A112" s="2"/>
      <c r="B112" s="93">
        <v>105</v>
      </c>
      <c r="C112" s="197"/>
      <c r="D112" s="198"/>
      <c r="E112" s="199"/>
      <c r="F112" s="4"/>
      <c r="G112" s="4"/>
      <c r="H112" s="198"/>
      <c r="I112" s="213"/>
      <c r="J112" s="214"/>
      <c r="K112" s="202"/>
      <c r="L112" s="203"/>
      <c r="M112" s="204"/>
      <c r="N112" s="205"/>
      <c r="O112" s="206"/>
      <c r="P112" s="207"/>
      <c r="Q112" s="208" t="str">
        <f t="shared" si="19"/>
        <v/>
      </c>
      <c r="R112" s="209" t="str">
        <f t="shared" si="20"/>
        <v/>
      </c>
      <c r="S112" s="215"/>
      <c r="T112" s="216">
        <f t="shared" si="21"/>
        <v>0</v>
      </c>
      <c r="U112" s="208">
        <f t="shared" si="22"/>
        <v>25700</v>
      </c>
      <c r="V112" s="217">
        <f t="shared" si="36"/>
        <v>0</v>
      </c>
      <c r="W112" s="218">
        <f t="shared" si="37"/>
        <v>0</v>
      </c>
      <c r="X112" s="104"/>
      <c r="Y112" s="105" t="str">
        <f t="shared" si="23"/>
        <v/>
      </c>
      <c r="Z112" s="58" t="str">
        <f t="shared" si="24"/>
        <v/>
      </c>
      <c r="AA112" s="58" t="str">
        <f t="shared" si="25"/>
        <v/>
      </c>
      <c r="AB112" s="58" t="str">
        <f t="shared" si="26"/>
        <v/>
      </c>
      <c r="AC112" s="58" t="str">
        <f t="shared" si="27"/>
        <v/>
      </c>
      <c r="AD112" s="58" t="str">
        <f t="shared" si="28"/>
        <v/>
      </c>
      <c r="AE112" s="55" t="str">
        <f t="shared" si="29"/>
        <v/>
      </c>
      <c r="AF112" s="55" t="str">
        <f t="shared" si="30"/>
        <v/>
      </c>
      <c r="AG112" s="106" t="str">
        <f t="shared" si="31"/>
        <v/>
      </c>
      <c r="AH112" s="89"/>
      <c r="AI112" s="90"/>
      <c r="AJ112" s="109">
        <f t="shared" si="32"/>
        <v>0</v>
      </c>
      <c r="AK112" s="91"/>
      <c r="AL112" s="92"/>
      <c r="AM112" s="110">
        <f t="shared" si="33"/>
        <v>0</v>
      </c>
      <c r="AN112" s="166" t="str">
        <f t="shared" si="34"/>
        <v/>
      </c>
      <c r="AO112" s="166" t="str">
        <f t="shared" si="35"/>
        <v/>
      </c>
    </row>
    <row r="113" spans="1:41" s="3" customFormat="1" ht="39" customHeight="1" thickBot="1">
      <c r="A113" s="2"/>
      <c r="B113" s="93">
        <v>106</v>
      </c>
      <c r="C113" s="197"/>
      <c r="D113" s="198"/>
      <c r="E113" s="199"/>
      <c r="F113" s="4"/>
      <c r="G113" s="4"/>
      <c r="H113" s="198"/>
      <c r="I113" s="213"/>
      <c r="J113" s="214"/>
      <c r="K113" s="202"/>
      <c r="L113" s="203"/>
      <c r="M113" s="204"/>
      <c r="N113" s="205"/>
      <c r="O113" s="206"/>
      <c r="P113" s="207"/>
      <c r="Q113" s="208" t="str">
        <f t="shared" si="19"/>
        <v/>
      </c>
      <c r="R113" s="209" t="str">
        <f t="shared" si="20"/>
        <v/>
      </c>
      <c r="S113" s="215"/>
      <c r="T113" s="216">
        <f t="shared" si="21"/>
        <v>0</v>
      </c>
      <c r="U113" s="208">
        <f t="shared" si="22"/>
        <v>25700</v>
      </c>
      <c r="V113" s="217">
        <f t="shared" si="36"/>
        <v>0</v>
      </c>
      <c r="W113" s="218">
        <f t="shared" si="37"/>
        <v>0</v>
      </c>
      <c r="X113" s="104"/>
      <c r="Y113" s="105" t="str">
        <f t="shared" si="23"/>
        <v/>
      </c>
      <c r="Z113" s="58" t="str">
        <f t="shared" si="24"/>
        <v/>
      </c>
      <c r="AA113" s="58" t="str">
        <f t="shared" si="25"/>
        <v/>
      </c>
      <c r="AB113" s="58" t="str">
        <f t="shared" si="26"/>
        <v/>
      </c>
      <c r="AC113" s="58" t="str">
        <f t="shared" si="27"/>
        <v/>
      </c>
      <c r="AD113" s="58" t="str">
        <f t="shared" si="28"/>
        <v/>
      </c>
      <c r="AE113" s="55" t="str">
        <f t="shared" si="29"/>
        <v/>
      </c>
      <c r="AF113" s="55" t="str">
        <f t="shared" si="30"/>
        <v/>
      </c>
      <c r="AG113" s="106" t="str">
        <f t="shared" si="31"/>
        <v/>
      </c>
      <c r="AH113" s="89"/>
      <c r="AI113" s="90"/>
      <c r="AJ113" s="109">
        <f t="shared" si="32"/>
        <v>0</v>
      </c>
      <c r="AK113" s="91"/>
      <c r="AL113" s="92"/>
      <c r="AM113" s="110">
        <f t="shared" si="33"/>
        <v>0</v>
      </c>
      <c r="AN113" s="166" t="str">
        <f t="shared" si="34"/>
        <v/>
      </c>
      <c r="AO113" s="166" t="str">
        <f t="shared" si="35"/>
        <v/>
      </c>
    </row>
    <row r="114" spans="1:41" s="3" customFormat="1" ht="39" customHeight="1" thickBot="1">
      <c r="A114" s="2"/>
      <c r="B114" s="93">
        <v>107</v>
      </c>
      <c r="C114" s="197"/>
      <c r="D114" s="198"/>
      <c r="E114" s="199"/>
      <c r="F114" s="4"/>
      <c r="G114" s="4"/>
      <c r="H114" s="198"/>
      <c r="I114" s="213"/>
      <c r="J114" s="214"/>
      <c r="K114" s="202"/>
      <c r="L114" s="203"/>
      <c r="M114" s="204"/>
      <c r="N114" s="205"/>
      <c r="O114" s="206"/>
      <c r="P114" s="207"/>
      <c r="Q114" s="208" t="str">
        <f t="shared" si="19"/>
        <v/>
      </c>
      <c r="R114" s="209" t="str">
        <f t="shared" si="20"/>
        <v/>
      </c>
      <c r="S114" s="215"/>
      <c r="T114" s="216">
        <f t="shared" si="21"/>
        <v>0</v>
      </c>
      <c r="U114" s="208">
        <f t="shared" si="22"/>
        <v>25700</v>
      </c>
      <c r="V114" s="217">
        <f t="shared" si="36"/>
        <v>0</v>
      </c>
      <c r="W114" s="218">
        <f t="shared" si="37"/>
        <v>0</v>
      </c>
      <c r="X114" s="104"/>
      <c r="Y114" s="105" t="str">
        <f t="shared" si="23"/>
        <v/>
      </c>
      <c r="Z114" s="58" t="str">
        <f t="shared" si="24"/>
        <v/>
      </c>
      <c r="AA114" s="58" t="str">
        <f t="shared" si="25"/>
        <v/>
      </c>
      <c r="AB114" s="58" t="str">
        <f t="shared" si="26"/>
        <v/>
      </c>
      <c r="AC114" s="58" t="str">
        <f t="shared" si="27"/>
        <v/>
      </c>
      <c r="AD114" s="58" t="str">
        <f t="shared" si="28"/>
        <v/>
      </c>
      <c r="AE114" s="55" t="str">
        <f t="shared" si="29"/>
        <v/>
      </c>
      <c r="AF114" s="55" t="str">
        <f t="shared" si="30"/>
        <v/>
      </c>
      <c r="AG114" s="106" t="str">
        <f t="shared" si="31"/>
        <v/>
      </c>
      <c r="AH114" s="89"/>
      <c r="AI114" s="90"/>
      <c r="AJ114" s="109">
        <f t="shared" si="32"/>
        <v>0</v>
      </c>
      <c r="AK114" s="91"/>
      <c r="AL114" s="92"/>
      <c r="AM114" s="110">
        <f t="shared" si="33"/>
        <v>0</v>
      </c>
      <c r="AN114" s="166" t="str">
        <f t="shared" si="34"/>
        <v/>
      </c>
      <c r="AO114" s="166" t="str">
        <f t="shared" si="35"/>
        <v/>
      </c>
    </row>
    <row r="115" spans="1:41" s="3" customFormat="1" ht="39" customHeight="1" thickBot="1">
      <c r="A115" s="2"/>
      <c r="B115" s="93">
        <v>108</v>
      </c>
      <c r="C115" s="197"/>
      <c r="D115" s="198"/>
      <c r="E115" s="199"/>
      <c r="F115" s="4"/>
      <c r="G115" s="4"/>
      <c r="H115" s="198"/>
      <c r="I115" s="213"/>
      <c r="J115" s="214"/>
      <c r="K115" s="202"/>
      <c r="L115" s="203"/>
      <c r="M115" s="204"/>
      <c r="N115" s="205"/>
      <c r="O115" s="206"/>
      <c r="P115" s="207"/>
      <c r="Q115" s="208" t="str">
        <f t="shared" si="19"/>
        <v/>
      </c>
      <c r="R115" s="209" t="str">
        <f t="shared" si="20"/>
        <v/>
      </c>
      <c r="S115" s="215"/>
      <c r="T115" s="216">
        <f t="shared" si="21"/>
        <v>0</v>
      </c>
      <c r="U115" s="208">
        <f t="shared" si="22"/>
        <v>25700</v>
      </c>
      <c r="V115" s="217">
        <f t="shared" si="36"/>
        <v>0</v>
      </c>
      <c r="W115" s="218">
        <f t="shared" si="37"/>
        <v>0</v>
      </c>
      <c r="X115" s="104"/>
      <c r="Y115" s="105" t="str">
        <f t="shared" si="23"/>
        <v/>
      </c>
      <c r="Z115" s="58" t="str">
        <f t="shared" si="24"/>
        <v/>
      </c>
      <c r="AA115" s="58" t="str">
        <f t="shared" si="25"/>
        <v/>
      </c>
      <c r="AB115" s="58" t="str">
        <f t="shared" si="26"/>
        <v/>
      </c>
      <c r="AC115" s="58" t="str">
        <f t="shared" si="27"/>
        <v/>
      </c>
      <c r="AD115" s="58" t="str">
        <f t="shared" si="28"/>
        <v/>
      </c>
      <c r="AE115" s="55" t="str">
        <f t="shared" si="29"/>
        <v/>
      </c>
      <c r="AF115" s="55" t="str">
        <f t="shared" si="30"/>
        <v/>
      </c>
      <c r="AG115" s="106" t="str">
        <f t="shared" si="31"/>
        <v/>
      </c>
      <c r="AH115" s="89"/>
      <c r="AI115" s="90"/>
      <c r="AJ115" s="109">
        <f t="shared" si="32"/>
        <v>0</v>
      </c>
      <c r="AK115" s="91"/>
      <c r="AL115" s="92"/>
      <c r="AM115" s="110">
        <f t="shared" si="33"/>
        <v>0</v>
      </c>
      <c r="AN115" s="166" t="str">
        <f t="shared" si="34"/>
        <v/>
      </c>
      <c r="AO115" s="166" t="str">
        <f t="shared" si="35"/>
        <v/>
      </c>
    </row>
    <row r="116" spans="1:41" s="3" customFormat="1" ht="39" customHeight="1" thickBot="1">
      <c r="A116" s="2"/>
      <c r="B116" s="93">
        <v>109</v>
      </c>
      <c r="C116" s="197"/>
      <c r="D116" s="198"/>
      <c r="E116" s="199"/>
      <c r="F116" s="4"/>
      <c r="G116" s="4"/>
      <c r="H116" s="198"/>
      <c r="I116" s="213"/>
      <c r="J116" s="214"/>
      <c r="K116" s="202"/>
      <c r="L116" s="203"/>
      <c r="M116" s="204"/>
      <c r="N116" s="205"/>
      <c r="O116" s="206"/>
      <c r="P116" s="207"/>
      <c r="Q116" s="208" t="str">
        <f t="shared" si="19"/>
        <v/>
      </c>
      <c r="R116" s="209" t="str">
        <f t="shared" si="20"/>
        <v/>
      </c>
      <c r="S116" s="215"/>
      <c r="T116" s="216">
        <f t="shared" si="21"/>
        <v>0</v>
      </c>
      <c r="U116" s="208">
        <f t="shared" si="22"/>
        <v>25700</v>
      </c>
      <c r="V116" s="217">
        <f t="shared" si="36"/>
        <v>0</v>
      </c>
      <c r="W116" s="218">
        <f t="shared" si="37"/>
        <v>0</v>
      </c>
      <c r="X116" s="104"/>
      <c r="Y116" s="105" t="str">
        <f t="shared" si="23"/>
        <v/>
      </c>
      <c r="Z116" s="58" t="str">
        <f t="shared" si="24"/>
        <v/>
      </c>
      <c r="AA116" s="58" t="str">
        <f t="shared" si="25"/>
        <v/>
      </c>
      <c r="AB116" s="58" t="str">
        <f t="shared" si="26"/>
        <v/>
      </c>
      <c r="AC116" s="58" t="str">
        <f t="shared" si="27"/>
        <v/>
      </c>
      <c r="AD116" s="58" t="str">
        <f t="shared" si="28"/>
        <v/>
      </c>
      <c r="AE116" s="55" t="str">
        <f t="shared" si="29"/>
        <v/>
      </c>
      <c r="AF116" s="55" t="str">
        <f t="shared" si="30"/>
        <v/>
      </c>
      <c r="AG116" s="106" t="str">
        <f t="shared" si="31"/>
        <v/>
      </c>
      <c r="AH116" s="89"/>
      <c r="AI116" s="90"/>
      <c r="AJ116" s="109">
        <f t="shared" si="32"/>
        <v>0</v>
      </c>
      <c r="AK116" s="91"/>
      <c r="AL116" s="92"/>
      <c r="AM116" s="110">
        <f t="shared" si="33"/>
        <v>0</v>
      </c>
      <c r="AN116" s="166" t="str">
        <f t="shared" si="34"/>
        <v/>
      </c>
      <c r="AO116" s="166" t="str">
        <f t="shared" si="35"/>
        <v/>
      </c>
    </row>
    <row r="117" spans="1:41" s="3" customFormat="1" ht="39" customHeight="1" thickBot="1">
      <c r="A117" s="2"/>
      <c r="B117" s="93">
        <v>110</v>
      </c>
      <c r="C117" s="197"/>
      <c r="D117" s="198"/>
      <c r="E117" s="199"/>
      <c r="F117" s="4"/>
      <c r="G117" s="4"/>
      <c r="H117" s="198"/>
      <c r="I117" s="213"/>
      <c r="J117" s="214"/>
      <c r="K117" s="202"/>
      <c r="L117" s="203"/>
      <c r="M117" s="204"/>
      <c r="N117" s="205"/>
      <c r="O117" s="206"/>
      <c r="P117" s="207"/>
      <c r="Q117" s="208" t="str">
        <f t="shared" si="19"/>
        <v/>
      </c>
      <c r="R117" s="209" t="str">
        <f t="shared" si="20"/>
        <v/>
      </c>
      <c r="S117" s="215"/>
      <c r="T117" s="216">
        <f t="shared" si="21"/>
        <v>0</v>
      </c>
      <c r="U117" s="208">
        <f t="shared" si="22"/>
        <v>25700</v>
      </c>
      <c r="V117" s="217">
        <f t="shared" si="36"/>
        <v>0</v>
      </c>
      <c r="W117" s="218">
        <f t="shared" si="37"/>
        <v>0</v>
      </c>
      <c r="X117" s="104"/>
      <c r="Y117" s="105" t="str">
        <f t="shared" si="23"/>
        <v/>
      </c>
      <c r="Z117" s="58" t="str">
        <f t="shared" si="24"/>
        <v/>
      </c>
      <c r="AA117" s="58" t="str">
        <f t="shared" si="25"/>
        <v/>
      </c>
      <c r="AB117" s="58" t="str">
        <f t="shared" si="26"/>
        <v/>
      </c>
      <c r="AC117" s="58" t="str">
        <f t="shared" si="27"/>
        <v/>
      </c>
      <c r="AD117" s="58" t="str">
        <f t="shared" si="28"/>
        <v/>
      </c>
      <c r="AE117" s="55" t="str">
        <f t="shared" si="29"/>
        <v/>
      </c>
      <c r="AF117" s="55" t="str">
        <f t="shared" si="30"/>
        <v/>
      </c>
      <c r="AG117" s="106" t="str">
        <f t="shared" si="31"/>
        <v/>
      </c>
      <c r="AH117" s="89"/>
      <c r="AI117" s="90"/>
      <c r="AJ117" s="109">
        <f t="shared" si="32"/>
        <v>0</v>
      </c>
      <c r="AK117" s="91"/>
      <c r="AL117" s="92"/>
      <c r="AM117" s="110">
        <f t="shared" si="33"/>
        <v>0</v>
      </c>
      <c r="AN117" s="166" t="str">
        <f t="shared" si="34"/>
        <v/>
      </c>
      <c r="AO117" s="166" t="str">
        <f t="shared" si="35"/>
        <v/>
      </c>
    </row>
    <row r="118" spans="1:41" s="3" customFormat="1" ht="39" customHeight="1" thickBot="1">
      <c r="A118" s="2"/>
      <c r="B118" s="93">
        <v>111</v>
      </c>
      <c r="C118" s="197"/>
      <c r="D118" s="198"/>
      <c r="E118" s="199"/>
      <c r="F118" s="4"/>
      <c r="G118" s="4"/>
      <c r="H118" s="198"/>
      <c r="I118" s="213"/>
      <c r="J118" s="214"/>
      <c r="K118" s="202"/>
      <c r="L118" s="203"/>
      <c r="M118" s="204"/>
      <c r="N118" s="205"/>
      <c r="O118" s="206"/>
      <c r="P118" s="207"/>
      <c r="Q118" s="208" t="str">
        <f t="shared" si="19"/>
        <v/>
      </c>
      <c r="R118" s="209" t="str">
        <f t="shared" si="20"/>
        <v/>
      </c>
      <c r="S118" s="215"/>
      <c r="T118" s="216">
        <f t="shared" si="21"/>
        <v>0</v>
      </c>
      <c r="U118" s="208">
        <f t="shared" si="22"/>
        <v>25700</v>
      </c>
      <c r="V118" s="217">
        <f t="shared" si="36"/>
        <v>0</v>
      </c>
      <c r="W118" s="218">
        <f t="shared" si="37"/>
        <v>0</v>
      </c>
      <c r="X118" s="104"/>
      <c r="Y118" s="105" t="str">
        <f t="shared" si="23"/>
        <v/>
      </c>
      <c r="Z118" s="58" t="str">
        <f t="shared" si="24"/>
        <v/>
      </c>
      <c r="AA118" s="58" t="str">
        <f t="shared" si="25"/>
        <v/>
      </c>
      <c r="AB118" s="58" t="str">
        <f t="shared" si="26"/>
        <v/>
      </c>
      <c r="AC118" s="58" t="str">
        <f t="shared" si="27"/>
        <v/>
      </c>
      <c r="AD118" s="58" t="str">
        <f t="shared" si="28"/>
        <v/>
      </c>
      <c r="AE118" s="55" t="str">
        <f t="shared" si="29"/>
        <v/>
      </c>
      <c r="AF118" s="55" t="str">
        <f t="shared" si="30"/>
        <v/>
      </c>
      <c r="AG118" s="106" t="str">
        <f t="shared" si="31"/>
        <v/>
      </c>
      <c r="AH118" s="89"/>
      <c r="AI118" s="90"/>
      <c r="AJ118" s="109">
        <f t="shared" si="32"/>
        <v>0</v>
      </c>
      <c r="AK118" s="91"/>
      <c r="AL118" s="92"/>
      <c r="AM118" s="110">
        <f t="shared" si="33"/>
        <v>0</v>
      </c>
      <c r="AN118" s="166" t="str">
        <f t="shared" si="34"/>
        <v/>
      </c>
      <c r="AO118" s="166" t="str">
        <f t="shared" si="35"/>
        <v/>
      </c>
    </row>
    <row r="119" spans="1:41" s="3" customFormat="1" ht="39" customHeight="1" thickBot="1">
      <c r="A119" s="2"/>
      <c r="B119" s="93">
        <v>112</v>
      </c>
      <c r="C119" s="197"/>
      <c r="D119" s="198"/>
      <c r="E119" s="199"/>
      <c r="F119" s="4"/>
      <c r="G119" s="4"/>
      <c r="H119" s="198"/>
      <c r="I119" s="213"/>
      <c r="J119" s="214"/>
      <c r="K119" s="202"/>
      <c r="L119" s="203"/>
      <c r="M119" s="204"/>
      <c r="N119" s="205"/>
      <c r="O119" s="206"/>
      <c r="P119" s="207"/>
      <c r="Q119" s="208" t="str">
        <f t="shared" si="19"/>
        <v/>
      </c>
      <c r="R119" s="209" t="str">
        <f t="shared" si="20"/>
        <v/>
      </c>
      <c r="S119" s="215"/>
      <c r="T119" s="216">
        <f t="shared" si="21"/>
        <v>0</v>
      </c>
      <c r="U119" s="208">
        <f t="shared" si="22"/>
        <v>25700</v>
      </c>
      <c r="V119" s="217">
        <f t="shared" si="36"/>
        <v>0</v>
      </c>
      <c r="W119" s="218">
        <f t="shared" si="37"/>
        <v>0</v>
      </c>
      <c r="X119" s="104"/>
      <c r="Y119" s="105" t="str">
        <f t="shared" si="23"/>
        <v/>
      </c>
      <c r="Z119" s="58" t="str">
        <f t="shared" si="24"/>
        <v/>
      </c>
      <c r="AA119" s="58" t="str">
        <f t="shared" si="25"/>
        <v/>
      </c>
      <c r="AB119" s="58" t="str">
        <f t="shared" si="26"/>
        <v/>
      </c>
      <c r="AC119" s="58" t="str">
        <f t="shared" si="27"/>
        <v/>
      </c>
      <c r="AD119" s="58" t="str">
        <f t="shared" si="28"/>
        <v/>
      </c>
      <c r="AE119" s="55" t="str">
        <f t="shared" si="29"/>
        <v/>
      </c>
      <c r="AF119" s="55" t="str">
        <f t="shared" si="30"/>
        <v/>
      </c>
      <c r="AG119" s="106" t="str">
        <f t="shared" si="31"/>
        <v/>
      </c>
      <c r="AH119" s="89"/>
      <c r="AI119" s="90"/>
      <c r="AJ119" s="109">
        <f t="shared" si="32"/>
        <v>0</v>
      </c>
      <c r="AK119" s="91"/>
      <c r="AL119" s="92"/>
      <c r="AM119" s="110">
        <f t="shared" si="33"/>
        <v>0</v>
      </c>
      <c r="AN119" s="166" t="str">
        <f t="shared" si="34"/>
        <v/>
      </c>
      <c r="AO119" s="166" t="str">
        <f t="shared" si="35"/>
        <v/>
      </c>
    </row>
    <row r="120" spans="1:41" s="3" customFormat="1" ht="39" customHeight="1" thickBot="1">
      <c r="A120" s="2"/>
      <c r="B120" s="93">
        <v>113</v>
      </c>
      <c r="C120" s="197"/>
      <c r="D120" s="198"/>
      <c r="E120" s="199"/>
      <c r="F120" s="4"/>
      <c r="G120" s="4"/>
      <c r="H120" s="198"/>
      <c r="I120" s="213"/>
      <c r="J120" s="214"/>
      <c r="K120" s="202"/>
      <c r="L120" s="203"/>
      <c r="M120" s="204"/>
      <c r="N120" s="205"/>
      <c r="O120" s="206"/>
      <c r="P120" s="207"/>
      <c r="Q120" s="208" t="str">
        <f t="shared" si="19"/>
        <v/>
      </c>
      <c r="R120" s="209" t="str">
        <f t="shared" si="20"/>
        <v/>
      </c>
      <c r="S120" s="215"/>
      <c r="T120" s="216">
        <f t="shared" si="21"/>
        <v>0</v>
      </c>
      <c r="U120" s="208">
        <f t="shared" si="22"/>
        <v>25700</v>
      </c>
      <c r="V120" s="217">
        <f t="shared" si="36"/>
        <v>0</v>
      </c>
      <c r="W120" s="218">
        <f t="shared" si="37"/>
        <v>0</v>
      </c>
      <c r="X120" s="104"/>
      <c r="Y120" s="105" t="str">
        <f t="shared" si="23"/>
        <v/>
      </c>
      <c r="Z120" s="58" t="str">
        <f t="shared" si="24"/>
        <v/>
      </c>
      <c r="AA120" s="58" t="str">
        <f t="shared" si="25"/>
        <v/>
      </c>
      <c r="AB120" s="58" t="str">
        <f t="shared" si="26"/>
        <v/>
      </c>
      <c r="AC120" s="58" t="str">
        <f t="shared" si="27"/>
        <v/>
      </c>
      <c r="AD120" s="58" t="str">
        <f t="shared" si="28"/>
        <v/>
      </c>
      <c r="AE120" s="55" t="str">
        <f t="shared" si="29"/>
        <v/>
      </c>
      <c r="AF120" s="55" t="str">
        <f t="shared" si="30"/>
        <v/>
      </c>
      <c r="AG120" s="106" t="str">
        <f t="shared" si="31"/>
        <v/>
      </c>
      <c r="AH120" s="89"/>
      <c r="AI120" s="90"/>
      <c r="AJ120" s="109">
        <f t="shared" si="32"/>
        <v>0</v>
      </c>
      <c r="AK120" s="91"/>
      <c r="AL120" s="92"/>
      <c r="AM120" s="110">
        <f t="shared" si="33"/>
        <v>0</v>
      </c>
      <c r="AN120" s="166" t="str">
        <f t="shared" si="34"/>
        <v/>
      </c>
      <c r="AO120" s="166" t="str">
        <f t="shared" si="35"/>
        <v/>
      </c>
    </row>
    <row r="121" spans="1:41" s="3" customFormat="1" ht="39" customHeight="1" thickBot="1">
      <c r="A121" s="2"/>
      <c r="B121" s="93">
        <v>114</v>
      </c>
      <c r="C121" s="197"/>
      <c r="D121" s="198"/>
      <c r="E121" s="199"/>
      <c r="F121" s="4"/>
      <c r="G121" s="4"/>
      <c r="H121" s="198"/>
      <c r="I121" s="213"/>
      <c r="J121" s="214"/>
      <c r="K121" s="202"/>
      <c r="L121" s="203"/>
      <c r="M121" s="204"/>
      <c r="N121" s="205"/>
      <c r="O121" s="206"/>
      <c r="P121" s="207"/>
      <c r="Q121" s="208" t="str">
        <f t="shared" si="19"/>
        <v/>
      </c>
      <c r="R121" s="209" t="str">
        <f t="shared" si="20"/>
        <v/>
      </c>
      <c r="S121" s="215"/>
      <c r="T121" s="216">
        <f t="shared" si="21"/>
        <v>0</v>
      </c>
      <c r="U121" s="208">
        <f t="shared" si="22"/>
        <v>25700</v>
      </c>
      <c r="V121" s="217">
        <f t="shared" si="36"/>
        <v>0</v>
      </c>
      <c r="W121" s="218">
        <f t="shared" si="37"/>
        <v>0</v>
      </c>
      <c r="X121" s="104"/>
      <c r="Y121" s="105" t="str">
        <f t="shared" si="23"/>
        <v/>
      </c>
      <c r="Z121" s="58" t="str">
        <f t="shared" si="24"/>
        <v/>
      </c>
      <c r="AA121" s="58" t="str">
        <f t="shared" si="25"/>
        <v/>
      </c>
      <c r="AB121" s="58" t="str">
        <f t="shared" si="26"/>
        <v/>
      </c>
      <c r="AC121" s="58" t="str">
        <f t="shared" si="27"/>
        <v/>
      </c>
      <c r="AD121" s="58" t="str">
        <f t="shared" si="28"/>
        <v/>
      </c>
      <c r="AE121" s="55" t="str">
        <f t="shared" si="29"/>
        <v/>
      </c>
      <c r="AF121" s="55" t="str">
        <f t="shared" si="30"/>
        <v/>
      </c>
      <c r="AG121" s="106" t="str">
        <f t="shared" si="31"/>
        <v/>
      </c>
      <c r="AH121" s="89"/>
      <c r="AI121" s="90"/>
      <c r="AJ121" s="109">
        <f t="shared" si="32"/>
        <v>0</v>
      </c>
      <c r="AK121" s="91"/>
      <c r="AL121" s="92"/>
      <c r="AM121" s="110">
        <f t="shared" si="33"/>
        <v>0</v>
      </c>
      <c r="AN121" s="166" t="str">
        <f t="shared" si="34"/>
        <v/>
      </c>
      <c r="AO121" s="166" t="str">
        <f t="shared" si="35"/>
        <v/>
      </c>
    </row>
    <row r="122" spans="1:41" s="3" customFormat="1" ht="39" customHeight="1" thickBot="1">
      <c r="A122" s="2"/>
      <c r="B122" s="93">
        <v>115</v>
      </c>
      <c r="C122" s="197"/>
      <c r="D122" s="198"/>
      <c r="E122" s="199"/>
      <c r="F122" s="4"/>
      <c r="G122" s="4"/>
      <c r="H122" s="198"/>
      <c r="I122" s="213"/>
      <c r="J122" s="214"/>
      <c r="K122" s="202"/>
      <c r="L122" s="203"/>
      <c r="M122" s="204"/>
      <c r="N122" s="205"/>
      <c r="O122" s="206"/>
      <c r="P122" s="207"/>
      <c r="Q122" s="208" t="str">
        <f t="shared" si="19"/>
        <v/>
      </c>
      <c r="R122" s="209" t="str">
        <f t="shared" si="20"/>
        <v/>
      </c>
      <c r="S122" s="215"/>
      <c r="T122" s="216">
        <f t="shared" si="21"/>
        <v>0</v>
      </c>
      <c r="U122" s="208">
        <f t="shared" si="22"/>
        <v>25700</v>
      </c>
      <c r="V122" s="217">
        <f t="shared" si="36"/>
        <v>0</v>
      </c>
      <c r="W122" s="218">
        <f t="shared" si="37"/>
        <v>0</v>
      </c>
      <c r="X122" s="104"/>
      <c r="Y122" s="105" t="str">
        <f t="shared" si="23"/>
        <v/>
      </c>
      <c r="Z122" s="58" t="str">
        <f t="shared" si="24"/>
        <v/>
      </c>
      <c r="AA122" s="58" t="str">
        <f t="shared" si="25"/>
        <v/>
      </c>
      <c r="AB122" s="58" t="str">
        <f t="shared" si="26"/>
        <v/>
      </c>
      <c r="AC122" s="58" t="str">
        <f t="shared" si="27"/>
        <v/>
      </c>
      <c r="AD122" s="58" t="str">
        <f t="shared" si="28"/>
        <v/>
      </c>
      <c r="AE122" s="55" t="str">
        <f t="shared" si="29"/>
        <v/>
      </c>
      <c r="AF122" s="55" t="str">
        <f t="shared" si="30"/>
        <v/>
      </c>
      <c r="AG122" s="106" t="str">
        <f t="shared" si="31"/>
        <v/>
      </c>
      <c r="AH122" s="89"/>
      <c r="AI122" s="90"/>
      <c r="AJ122" s="109">
        <f t="shared" si="32"/>
        <v>0</v>
      </c>
      <c r="AK122" s="91"/>
      <c r="AL122" s="92"/>
      <c r="AM122" s="110">
        <f t="shared" si="33"/>
        <v>0</v>
      </c>
      <c r="AN122" s="166" t="str">
        <f t="shared" si="34"/>
        <v/>
      </c>
      <c r="AO122" s="166" t="str">
        <f t="shared" si="35"/>
        <v/>
      </c>
    </row>
    <row r="123" spans="1:41" s="3" customFormat="1" ht="39" customHeight="1" thickBot="1">
      <c r="A123" s="2"/>
      <c r="B123" s="93">
        <v>116</v>
      </c>
      <c r="C123" s="197"/>
      <c r="D123" s="198"/>
      <c r="E123" s="199"/>
      <c r="F123" s="4"/>
      <c r="G123" s="4"/>
      <c r="H123" s="198"/>
      <c r="I123" s="213"/>
      <c r="J123" s="214"/>
      <c r="K123" s="202"/>
      <c r="L123" s="203"/>
      <c r="M123" s="204"/>
      <c r="N123" s="205"/>
      <c r="O123" s="206"/>
      <c r="P123" s="207"/>
      <c r="Q123" s="208" t="str">
        <f t="shared" si="19"/>
        <v/>
      </c>
      <c r="R123" s="209" t="str">
        <f t="shared" si="20"/>
        <v/>
      </c>
      <c r="S123" s="215"/>
      <c r="T123" s="216">
        <f t="shared" si="21"/>
        <v>0</v>
      </c>
      <c r="U123" s="208">
        <f t="shared" si="22"/>
        <v>25700</v>
      </c>
      <c r="V123" s="217">
        <f t="shared" si="36"/>
        <v>0</v>
      </c>
      <c r="W123" s="218">
        <f t="shared" si="37"/>
        <v>0</v>
      </c>
      <c r="X123" s="104"/>
      <c r="Y123" s="105" t="str">
        <f t="shared" si="23"/>
        <v/>
      </c>
      <c r="Z123" s="58" t="str">
        <f t="shared" si="24"/>
        <v/>
      </c>
      <c r="AA123" s="58" t="str">
        <f t="shared" si="25"/>
        <v/>
      </c>
      <c r="AB123" s="58" t="str">
        <f t="shared" si="26"/>
        <v/>
      </c>
      <c r="AC123" s="58" t="str">
        <f t="shared" si="27"/>
        <v/>
      </c>
      <c r="AD123" s="58" t="str">
        <f t="shared" si="28"/>
        <v/>
      </c>
      <c r="AE123" s="55" t="str">
        <f t="shared" si="29"/>
        <v/>
      </c>
      <c r="AF123" s="55" t="str">
        <f t="shared" si="30"/>
        <v/>
      </c>
      <c r="AG123" s="106" t="str">
        <f t="shared" si="31"/>
        <v/>
      </c>
      <c r="AH123" s="89"/>
      <c r="AI123" s="90"/>
      <c r="AJ123" s="109">
        <f t="shared" si="32"/>
        <v>0</v>
      </c>
      <c r="AK123" s="91"/>
      <c r="AL123" s="92"/>
      <c r="AM123" s="110">
        <f t="shared" si="33"/>
        <v>0</v>
      </c>
      <c r="AN123" s="166" t="str">
        <f t="shared" si="34"/>
        <v/>
      </c>
      <c r="AO123" s="166" t="str">
        <f t="shared" si="35"/>
        <v/>
      </c>
    </row>
    <row r="124" spans="1:41" s="3" customFormat="1" ht="39" customHeight="1" thickBot="1">
      <c r="A124" s="2"/>
      <c r="B124" s="93">
        <v>117</v>
      </c>
      <c r="C124" s="197"/>
      <c r="D124" s="198"/>
      <c r="E124" s="199"/>
      <c r="F124" s="4"/>
      <c r="G124" s="4"/>
      <c r="H124" s="198"/>
      <c r="I124" s="213"/>
      <c r="J124" s="214"/>
      <c r="K124" s="202"/>
      <c r="L124" s="203"/>
      <c r="M124" s="204"/>
      <c r="N124" s="205"/>
      <c r="O124" s="206"/>
      <c r="P124" s="207"/>
      <c r="Q124" s="208" t="str">
        <f t="shared" si="19"/>
        <v/>
      </c>
      <c r="R124" s="209" t="str">
        <f t="shared" si="20"/>
        <v/>
      </c>
      <c r="S124" s="215"/>
      <c r="T124" s="216">
        <f t="shared" si="21"/>
        <v>0</v>
      </c>
      <c r="U124" s="208">
        <f t="shared" si="22"/>
        <v>25700</v>
      </c>
      <c r="V124" s="217">
        <f t="shared" si="36"/>
        <v>0</v>
      </c>
      <c r="W124" s="218">
        <f t="shared" si="37"/>
        <v>0</v>
      </c>
      <c r="X124" s="104"/>
      <c r="Y124" s="105" t="str">
        <f t="shared" si="23"/>
        <v/>
      </c>
      <c r="Z124" s="58" t="str">
        <f t="shared" si="24"/>
        <v/>
      </c>
      <c r="AA124" s="58" t="str">
        <f t="shared" si="25"/>
        <v/>
      </c>
      <c r="AB124" s="58" t="str">
        <f t="shared" si="26"/>
        <v/>
      </c>
      <c r="AC124" s="58" t="str">
        <f t="shared" si="27"/>
        <v/>
      </c>
      <c r="AD124" s="58" t="str">
        <f t="shared" si="28"/>
        <v/>
      </c>
      <c r="AE124" s="55" t="str">
        <f t="shared" si="29"/>
        <v/>
      </c>
      <c r="AF124" s="55" t="str">
        <f t="shared" si="30"/>
        <v/>
      </c>
      <c r="AG124" s="106" t="str">
        <f t="shared" si="31"/>
        <v/>
      </c>
      <c r="AH124" s="89"/>
      <c r="AI124" s="90"/>
      <c r="AJ124" s="109">
        <f t="shared" si="32"/>
        <v>0</v>
      </c>
      <c r="AK124" s="91"/>
      <c r="AL124" s="92"/>
      <c r="AM124" s="110">
        <f t="shared" si="33"/>
        <v>0</v>
      </c>
      <c r="AN124" s="166" t="str">
        <f t="shared" si="34"/>
        <v/>
      </c>
      <c r="AO124" s="166" t="str">
        <f t="shared" si="35"/>
        <v/>
      </c>
    </row>
    <row r="125" spans="1:41" s="3" customFormat="1" ht="39" customHeight="1" thickBot="1">
      <c r="A125" s="2"/>
      <c r="B125" s="93">
        <v>118</v>
      </c>
      <c r="C125" s="197"/>
      <c r="D125" s="198"/>
      <c r="E125" s="199"/>
      <c r="F125" s="4"/>
      <c r="G125" s="4"/>
      <c r="H125" s="198"/>
      <c r="I125" s="213"/>
      <c r="J125" s="214"/>
      <c r="K125" s="202"/>
      <c r="L125" s="203"/>
      <c r="M125" s="204"/>
      <c r="N125" s="205"/>
      <c r="O125" s="206"/>
      <c r="P125" s="207"/>
      <c r="Q125" s="208" t="str">
        <f t="shared" si="19"/>
        <v/>
      </c>
      <c r="R125" s="209" t="str">
        <f t="shared" si="20"/>
        <v/>
      </c>
      <c r="S125" s="215"/>
      <c r="T125" s="216">
        <f t="shared" si="21"/>
        <v>0</v>
      </c>
      <c r="U125" s="208">
        <f t="shared" si="22"/>
        <v>25700</v>
      </c>
      <c r="V125" s="217">
        <f t="shared" si="36"/>
        <v>0</v>
      </c>
      <c r="W125" s="218">
        <f t="shared" si="37"/>
        <v>0</v>
      </c>
      <c r="X125" s="104"/>
      <c r="Y125" s="105" t="str">
        <f t="shared" si="23"/>
        <v/>
      </c>
      <c r="Z125" s="58" t="str">
        <f t="shared" si="24"/>
        <v/>
      </c>
      <c r="AA125" s="58" t="str">
        <f t="shared" si="25"/>
        <v/>
      </c>
      <c r="AB125" s="58" t="str">
        <f t="shared" si="26"/>
        <v/>
      </c>
      <c r="AC125" s="58" t="str">
        <f t="shared" si="27"/>
        <v/>
      </c>
      <c r="AD125" s="58" t="str">
        <f t="shared" si="28"/>
        <v/>
      </c>
      <c r="AE125" s="55" t="str">
        <f t="shared" si="29"/>
        <v/>
      </c>
      <c r="AF125" s="55" t="str">
        <f t="shared" si="30"/>
        <v/>
      </c>
      <c r="AG125" s="106" t="str">
        <f t="shared" si="31"/>
        <v/>
      </c>
      <c r="AH125" s="89"/>
      <c r="AI125" s="90"/>
      <c r="AJ125" s="109">
        <f t="shared" si="32"/>
        <v>0</v>
      </c>
      <c r="AK125" s="91"/>
      <c r="AL125" s="92"/>
      <c r="AM125" s="110">
        <f t="shared" si="33"/>
        <v>0</v>
      </c>
      <c r="AN125" s="166" t="str">
        <f t="shared" si="34"/>
        <v/>
      </c>
      <c r="AO125" s="166" t="str">
        <f t="shared" si="35"/>
        <v/>
      </c>
    </row>
    <row r="126" spans="1:41" s="3" customFormat="1" ht="39" customHeight="1" thickBot="1">
      <c r="A126" s="2"/>
      <c r="B126" s="93">
        <v>119</v>
      </c>
      <c r="C126" s="197"/>
      <c r="D126" s="198"/>
      <c r="E126" s="199"/>
      <c r="F126" s="4"/>
      <c r="G126" s="4"/>
      <c r="H126" s="198"/>
      <c r="I126" s="213"/>
      <c r="J126" s="214"/>
      <c r="K126" s="202"/>
      <c r="L126" s="203"/>
      <c r="M126" s="204"/>
      <c r="N126" s="205"/>
      <c r="O126" s="206"/>
      <c r="P126" s="207"/>
      <c r="Q126" s="208" t="str">
        <f t="shared" si="19"/>
        <v/>
      </c>
      <c r="R126" s="209" t="str">
        <f t="shared" si="20"/>
        <v/>
      </c>
      <c r="S126" s="215"/>
      <c r="T126" s="216">
        <f t="shared" si="21"/>
        <v>0</v>
      </c>
      <c r="U126" s="208">
        <f t="shared" si="22"/>
        <v>25700</v>
      </c>
      <c r="V126" s="217">
        <f t="shared" si="36"/>
        <v>0</v>
      </c>
      <c r="W126" s="218">
        <f t="shared" si="37"/>
        <v>0</v>
      </c>
      <c r="X126" s="104"/>
      <c r="Y126" s="105" t="str">
        <f t="shared" si="23"/>
        <v/>
      </c>
      <c r="Z126" s="58" t="str">
        <f t="shared" si="24"/>
        <v/>
      </c>
      <c r="AA126" s="58" t="str">
        <f t="shared" si="25"/>
        <v/>
      </c>
      <c r="AB126" s="58" t="str">
        <f t="shared" si="26"/>
        <v/>
      </c>
      <c r="AC126" s="58" t="str">
        <f t="shared" si="27"/>
        <v/>
      </c>
      <c r="AD126" s="58" t="str">
        <f t="shared" si="28"/>
        <v/>
      </c>
      <c r="AE126" s="55" t="str">
        <f t="shared" si="29"/>
        <v/>
      </c>
      <c r="AF126" s="55" t="str">
        <f t="shared" si="30"/>
        <v/>
      </c>
      <c r="AG126" s="106" t="str">
        <f t="shared" si="31"/>
        <v/>
      </c>
      <c r="AH126" s="89"/>
      <c r="AI126" s="90"/>
      <c r="AJ126" s="109">
        <f t="shared" si="32"/>
        <v>0</v>
      </c>
      <c r="AK126" s="91"/>
      <c r="AL126" s="92"/>
      <c r="AM126" s="110">
        <f t="shared" si="33"/>
        <v>0</v>
      </c>
      <c r="AN126" s="166" t="str">
        <f t="shared" si="34"/>
        <v/>
      </c>
      <c r="AO126" s="166" t="str">
        <f t="shared" si="35"/>
        <v/>
      </c>
    </row>
    <row r="127" spans="1:41" s="3" customFormat="1" ht="39" customHeight="1" thickBot="1">
      <c r="A127" s="2"/>
      <c r="B127" s="93">
        <v>120</v>
      </c>
      <c r="C127" s="197"/>
      <c r="D127" s="198"/>
      <c r="E127" s="199"/>
      <c r="F127" s="4"/>
      <c r="G127" s="4"/>
      <c r="H127" s="198"/>
      <c r="I127" s="213"/>
      <c r="J127" s="214"/>
      <c r="K127" s="202"/>
      <c r="L127" s="203"/>
      <c r="M127" s="204"/>
      <c r="N127" s="205"/>
      <c r="O127" s="206"/>
      <c r="P127" s="207"/>
      <c r="Q127" s="208" t="str">
        <f t="shared" si="19"/>
        <v/>
      </c>
      <c r="R127" s="209" t="str">
        <f t="shared" si="20"/>
        <v/>
      </c>
      <c r="S127" s="215"/>
      <c r="T127" s="216">
        <f t="shared" si="21"/>
        <v>0</v>
      </c>
      <c r="U127" s="208">
        <f t="shared" si="22"/>
        <v>25700</v>
      </c>
      <c r="V127" s="217">
        <f t="shared" si="36"/>
        <v>0</v>
      </c>
      <c r="W127" s="218">
        <f t="shared" si="37"/>
        <v>0</v>
      </c>
      <c r="X127" s="104"/>
      <c r="Y127" s="105" t="str">
        <f t="shared" si="23"/>
        <v/>
      </c>
      <c r="Z127" s="58" t="str">
        <f t="shared" si="24"/>
        <v/>
      </c>
      <c r="AA127" s="58" t="str">
        <f t="shared" si="25"/>
        <v/>
      </c>
      <c r="AB127" s="58" t="str">
        <f t="shared" si="26"/>
        <v/>
      </c>
      <c r="AC127" s="58" t="str">
        <f t="shared" si="27"/>
        <v/>
      </c>
      <c r="AD127" s="58" t="str">
        <f t="shared" si="28"/>
        <v/>
      </c>
      <c r="AE127" s="55" t="str">
        <f t="shared" si="29"/>
        <v/>
      </c>
      <c r="AF127" s="55" t="str">
        <f t="shared" si="30"/>
        <v/>
      </c>
      <c r="AG127" s="106" t="str">
        <f t="shared" si="31"/>
        <v/>
      </c>
      <c r="AH127" s="89"/>
      <c r="AI127" s="90"/>
      <c r="AJ127" s="109">
        <f t="shared" si="32"/>
        <v>0</v>
      </c>
      <c r="AK127" s="91"/>
      <c r="AL127" s="92"/>
      <c r="AM127" s="110">
        <f t="shared" si="33"/>
        <v>0</v>
      </c>
      <c r="AN127" s="166" t="str">
        <f t="shared" si="34"/>
        <v/>
      </c>
      <c r="AO127" s="166" t="str">
        <f t="shared" si="35"/>
        <v/>
      </c>
    </row>
    <row r="128" spans="1:41" s="3" customFormat="1" ht="39" customHeight="1" thickBot="1">
      <c r="A128" s="2"/>
      <c r="B128" s="93">
        <v>121</v>
      </c>
      <c r="C128" s="197"/>
      <c r="D128" s="198"/>
      <c r="E128" s="199"/>
      <c r="F128" s="4"/>
      <c r="G128" s="4"/>
      <c r="H128" s="198"/>
      <c r="I128" s="213"/>
      <c r="J128" s="214"/>
      <c r="K128" s="202"/>
      <c r="L128" s="203"/>
      <c r="M128" s="204"/>
      <c r="N128" s="205"/>
      <c r="O128" s="206"/>
      <c r="P128" s="207"/>
      <c r="Q128" s="208" t="str">
        <f t="shared" si="19"/>
        <v/>
      </c>
      <c r="R128" s="209" t="str">
        <f t="shared" si="20"/>
        <v/>
      </c>
      <c r="S128" s="215"/>
      <c r="T128" s="216">
        <f t="shared" si="21"/>
        <v>0</v>
      </c>
      <c r="U128" s="208">
        <f t="shared" si="22"/>
        <v>25700</v>
      </c>
      <c r="V128" s="217">
        <f t="shared" si="36"/>
        <v>0</v>
      </c>
      <c r="W128" s="218">
        <f t="shared" si="37"/>
        <v>0</v>
      </c>
      <c r="X128" s="104"/>
      <c r="Y128" s="105" t="str">
        <f t="shared" si="23"/>
        <v/>
      </c>
      <c r="Z128" s="58" t="str">
        <f t="shared" si="24"/>
        <v/>
      </c>
      <c r="AA128" s="58" t="str">
        <f t="shared" si="25"/>
        <v/>
      </c>
      <c r="AB128" s="58" t="str">
        <f t="shared" si="26"/>
        <v/>
      </c>
      <c r="AC128" s="58" t="str">
        <f t="shared" si="27"/>
        <v/>
      </c>
      <c r="AD128" s="58" t="str">
        <f t="shared" si="28"/>
        <v/>
      </c>
      <c r="AE128" s="55" t="str">
        <f t="shared" si="29"/>
        <v/>
      </c>
      <c r="AF128" s="55" t="str">
        <f t="shared" si="30"/>
        <v/>
      </c>
      <c r="AG128" s="106" t="str">
        <f t="shared" si="31"/>
        <v/>
      </c>
      <c r="AH128" s="89"/>
      <c r="AI128" s="90"/>
      <c r="AJ128" s="109">
        <f t="shared" si="32"/>
        <v>0</v>
      </c>
      <c r="AK128" s="91"/>
      <c r="AL128" s="92"/>
      <c r="AM128" s="110">
        <f t="shared" si="33"/>
        <v>0</v>
      </c>
      <c r="AN128" s="166" t="str">
        <f t="shared" si="34"/>
        <v/>
      </c>
      <c r="AO128" s="166" t="str">
        <f t="shared" si="35"/>
        <v/>
      </c>
    </row>
    <row r="129" spans="1:41" s="3" customFormat="1" ht="39" customHeight="1" thickBot="1">
      <c r="A129" s="2"/>
      <c r="B129" s="93">
        <v>122</v>
      </c>
      <c r="C129" s="197"/>
      <c r="D129" s="198"/>
      <c r="E129" s="199"/>
      <c r="F129" s="4"/>
      <c r="G129" s="4"/>
      <c r="H129" s="198"/>
      <c r="I129" s="213"/>
      <c r="J129" s="214"/>
      <c r="K129" s="202"/>
      <c r="L129" s="203"/>
      <c r="M129" s="204"/>
      <c r="N129" s="205"/>
      <c r="O129" s="206"/>
      <c r="P129" s="207"/>
      <c r="Q129" s="208" t="str">
        <f t="shared" si="19"/>
        <v/>
      </c>
      <c r="R129" s="209" t="str">
        <f t="shared" si="20"/>
        <v/>
      </c>
      <c r="S129" s="215"/>
      <c r="T129" s="216">
        <f t="shared" si="21"/>
        <v>0</v>
      </c>
      <c r="U129" s="208">
        <f t="shared" si="22"/>
        <v>25700</v>
      </c>
      <c r="V129" s="217">
        <f t="shared" si="36"/>
        <v>0</v>
      </c>
      <c r="W129" s="218">
        <f t="shared" si="37"/>
        <v>0</v>
      </c>
      <c r="X129" s="104"/>
      <c r="Y129" s="105" t="str">
        <f t="shared" si="23"/>
        <v/>
      </c>
      <c r="Z129" s="58" t="str">
        <f t="shared" si="24"/>
        <v/>
      </c>
      <c r="AA129" s="58" t="str">
        <f t="shared" si="25"/>
        <v/>
      </c>
      <c r="AB129" s="58" t="str">
        <f t="shared" si="26"/>
        <v/>
      </c>
      <c r="AC129" s="58" t="str">
        <f t="shared" si="27"/>
        <v/>
      </c>
      <c r="AD129" s="58" t="str">
        <f t="shared" si="28"/>
        <v/>
      </c>
      <c r="AE129" s="55" t="str">
        <f t="shared" si="29"/>
        <v/>
      </c>
      <c r="AF129" s="55" t="str">
        <f t="shared" si="30"/>
        <v/>
      </c>
      <c r="AG129" s="106" t="str">
        <f t="shared" si="31"/>
        <v/>
      </c>
      <c r="AH129" s="89"/>
      <c r="AI129" s="90"/>
      <c r="AJ129" s="109">
        <f t="shared" si="32"/>
        <v>0</v>
      </c>
      <c r="AK129" s="91"/>
      <c r="AL129" s="92"/>
      <c r="AM129" s="110">
        <f t="shared" si="33"/>
        <v>0</v>
      </c>
      <c r="AN129" s="166" t="str">
        <f t="shared" si="34"/>
        <v/>
      </c>
      <c r="AO129" s="166" t="str">
        <f t="shared" si="35"/>
        <v/>
      </c>
    </row>
    <row r="130" spans="1:41" s="3" customFormat="1" ht="39" customHeight="1" thickBot="1">
      <c r="A130" s="2"/>
      <c r="B130" s="93">
        <v>123</v>
      </c>
      <c r="C130" s="197"/>
      <c r="D130" s="198"/>
      <c r="E130" s="199"/>
      <c r="F130" s="4"/>
      <c r="G130" s="4"/>
      <c r="H130" s="198"/>
      <c r="I130" s="213"/>
      <c r="J130" s="214"/>
      <c r="K130" s="202"/>
      <c r="L130" s="203"/>
      <c r="M130" s="204"/>
      <c r="N130" s="205"/>
      <c r="O130" s="206"/>
      <c r="P130" s="207"/>
      <c r="Q130" s="208" t="str">
        <f t="shared" si="19"/>
        <v/>
      </c>
      <c r="R130" s="209" t="str">
        <f t="shared" si="20"/>
        <v/>
      </c>
      <c r="S130" s="215"/>
      <c r="T130" s="216">
        <f t="shared" si="21"/>
        <v>0</v>
      </c>
      <c r="U130" s="208">
        <f t="shared" si="22"/>
        <v>25700</v>
      </c>
      <c r="V130" s="217">
        <f t="shared" si="36"/>
        <v>0</v>
      </c>
      <c r="W130" s="218">
        <f t="shared" si="37"/>
        <v>0</v>
      </c>
      <c r="X130" s="104"/>
      <c r="Y130" s="105" t="str">
        <f t="shared" si="23"/>
        <v/>
      </c>
      <c r="Z130" s="58" t="str">
        <f t="shared" si="24"/>
        <v/>
      </c>
      <c r="AA130" s="58" t="str">
        <f t="shared" si="25"/>
        <v/>
      </c>
      <c r="AB130" s="58" t="str">
        <f t="shared" si="26"/>
        <v/>
      </c>
      <c r="AC130" s="58" t="str">
        <f t="shared" si="27"/>
        <v/>
      </c>
      <c r="AD130" s="58" t="str">
        <f t="shared" si="28"/>
        <v/>
      </c>
      <c r="AE130" s="55" t="str">
        <f t="shared" si="29"/>
        <v/>
      </c>
      <c r="AF130" s="55" t="str">
        <f t="shared" si="30"/>
        <v/>
      </c>
      <c r="AG130" s="106" t="str">
        <f t="shared" si="31"/>
        <v/>
      </c>
      <c r="AH130" s="89"/>
      <c r="AI130" s="90"/>
      <c r="AJ130" s="109">
        <f t="shared" si="32"/>
        <v>0</v>
      </c>
      <c r="AK130" s="91"/>
      <c r="AL130" s="92"/>
      <c r="AM130" s="110">
        <f t="shared" si="33"/>
        <v>0</v>
      </c>
      <c r="AN130" s="166" t="str">
        <f t="shared" si="34"/>
        <v/>
      </c>
      <c r="AO130" s="166" t="str">
        <f t="shared" si="35"/>
        <v/>
      </c>
    </row>
    <row r="131" spans="1:41" s="3" customFormat="1" ht="39" customHeight="1" thickBot="1">
      <c r="A131" s="2"/>
      <c r="B131" s="93">
        <v>124</v>
      </c>
      <c r="C131" s="197"/>
      <c r="D131" s="198"/>
      <c r="E131" s="199"/>
      <c r="F131" s="4"/>
      <c r="G131" s="4"/>
      <c r="H131" s="198"/>
      <c r="I131" s="213"/>
      <c r="J131" s="214"/>
      <c r="K131" s="202"/>
      <c r="L131" s="203"/>
      <c r="M131" s="204"/>
      <c r="N131" s="205"/>
      <c r="O131" s="206"/>
      <c r="P131" s="207"/>
      <c r="Q131" s="208" t="str">
        <f t="shared" si="19"/>
        <v/>
      </c>
      <c r="R131" s="209" t="str">
        <f t="shared" si="20"/>
        <v/>
      </c>
      <c r="S131" s="215"/>
      <c r="T131" s="216">
        <f t="shared" si="21"/>
        <v>0</v>
      </c>
      <c r="U131" s="208">
        <f t="shared" si="22"/>
        <v>25700</v>
      </c>
      <c r="V131" s="217">
        <f t="shared" si="36"/>
        <v>0</v>
      </c>
      <c r="W131" s="218">
        <f t="shared" si="37"/>
        <v>0</v>
      </c>
      <c r="X131" s="104"/>
      <c r="Y131" s="105" t="str">
        <f t="shared" si="23"/>
        <v/>
      </c>
      <c r="Z131" s="58" t="str">
        <f t="shared" si="24"/>
        <v/>
      </c>
      <c r="AA131" s="58" t="str">
        <f t="shared" si="25"/>
        <v/>
      </c>
      <c r="AB131" s="58" t="str">
        <f t="shared" si="26"/>
        <v/>
      </c>
      <c r="AC131" s="58" t="str">
        <f t="shared" si="27"/>
        <v/>
      </c>
      <c r="AD131" s="58" t="str">
        <f t="shared" si="28"/>
        <v/>
      </c>
      <c r="AE131" s="55" t="str">
        <f t="shared" si="29"/>
        <v/>
      </c>
      <c r="AF131" s="55" t="str">
        <f t="shared" si="30"/>
        <v/>
      </c>
      <c r="AG131" s="106" t="str">
        <f t="shared" si="31"/>
        <v/>
      </c>
      <c r="AH131" s="89"/>
      <c r="AI131" s="90"/>
      <c r="AJ131" s="109">
        <f t="shared" si="32"/>
        <v>0</v>
      </c>
      <c r="AK131" s="91"/>
      <c r="AL131" s="92"/>
      <c r="AM131" s="110">
        <f t="shared" si="33"/>
        <v>0</v>
      </c>
      <c r="AN131" s="166" t="str">
        <f t="shared" si="34"/>
        <v/>
      </c>
      <c r="AO131" s="166" t="str">
        <f t="shared" si="35"/>
        <v/>
      </c>
    </row>
    <row r="132" spans="1:41" s="3" customFormat="1" ht="39" customHeight="1" thickBot="1">
      <c r="A132" s="2"/>
      <c r="B132" s="93">
        <v>125</v>
      </c>
      <c r="C132" s="197"/>
      <c r="D132" s="198"/>
      <c r="E132" s="199"/>
      <c r="F132" s="4"/>
      <c r="G132" s="4"/>
      <c r="H132" s="198"/>
      <c r="I132" s="213"/>
      <c r="J132" s="214"/>
      <c r="K132" s="202"/>
      <c r="L132" s="203"/>
      <c r="M132" s="204"/>
      <c r="N132" s="205"/>
      <c r="O132" s="206"/>
      <c r="P132" s="207"/>
      <c r="Q132" s="208" t="str">
        <f t="shared" si="19"/>
        <v/>
      </c>
      <c r="R132" s="209" t="str">
        <f t="shared" si="20"/>
        <v/>
      </c>
      <c r="S132" s="215"/>
      <c r="T132" s="216">
        <f t="shared" si="21"/>
        <v>0</v>
      </c>
      <c r="U132" s="208">
        <f t="shared" si="22"/>
        <v>25700</v>
      </c>
      <c r="V132" s="217">
        <f t="shared" si="36"/>
        <v>0</v>
      </c>
      <c r="W132" s="218">
        <f t="shared" si="37"/>
        <v>0</v>
      </c>
      <c r="X132" s="104"/>
      <c r="Y132" s="105" t="str">
        <f t="shared" si="23"/>
        <v/>
      </c>
      <c r="Z132" s="58" t="str">
        <f t="shared" si="24"/>
        <v/>
      </c>
      <c r="AA132" s="58" t="str">
        <f t="shared" si="25"/>
        <v/>
      </c>
      <c r="AB132" s="58" t="str">
        <f t="shared" si="26"/>
        <v/>
      </c>
      <c r="AC132" s="58" t="str">
        <f t="shared" si="27"/>
        <v/>
      </c>
      <c r="AD132" s="58" t="str">
        <f t="shared" si="28"/>
        <v/>
      </c>
      <c r="AE132" s="55" t="str">
        <f t="shared" si="29"/>
        <v/>
      </c>
      <c r="AF132" s="55" t="str">
        <f t="shared" si="30"/>
        <v/>
      </c>
      <c r="AG132" s="106" t="str">
        <f t="shared" si="31"/>
        <v/>
      </c>
      <c r="AH132" s="89"/>
      <c r="AI132" s="90"/>
      <c r="AJ132" s="109">
        <f t="shared" si="32"/>
        <v>0</v>
      </c>
      <c r="AK132" s="91"/>
      <c r="AL132" s="92"/>
      <c r="AM132" s="110">
        <f t="shared" si="33"/>
        <v>0</v>
      </c>
      <c r="AN132" s="166" t="str">
        <f t="shared" si="34"/>
        <v/>
      </c>
      <c r="AO132" s="166" t="str">
        <f t="shared" si="35"/>
        <v/>
      </c>
    </row>
    <row r="133" spans="1:41" s="3" customFormat="1" ht="39" customHeight="1" thickBot="1">
      <c r="A133" s="2"/>
      <c r="B133" s="93">
        <v>126</v>
      </c>
      <c r="C133" s="197"/>
      <c r="D133" s="198"/>
      <c r="E133" s="199"/>
      <c r="F133" s="4"/>
      <c r="G133" s="4"/>
      <c r="H133" s="198"/>
      <c r="I133" s="213"/>
      <c r="J133" s="214"/>
      <c r="K133" s="202"/>
      <c r="L133" s="203"/>
      <c r="M133" s="204"/>
      <c r="N133" s="205"/>
      <c r="O133" s="206"/>
      <c r="P133" s="207"/>
      <c r="Q133" s="208" t="str">
        <f t="shared" si="19"/>
        <v/>
      </c>
      <c r="R133" s="209" t="str">
        <f t="shared" si="20"/>
        <v/>
      </c>
      <c r="S133" s="215"/>
      <c r="T133" s="216">
        <f t="shared" si="21"/>
        <v>0</v>
      </c>
      <c r="U133" s="208">
        <f t="shared" si="22"/>
        <v>25700</v>
      </c>
      <c r="V133" s="217">
        <f t="shared" si="36"/>
        <v>0</v>
      </c>
      <c r="W133" s="218">
        <f t="shared" si="37"/>
        <v>0</v>
      </c>
      <c r="X133" s="104"/>
      <c r="Y133" s="105" t="str">
        <f t="shared" si="23"/>
        <v/>
      </c>
      <c r="Z133" s="58" t="str">
        <f t="shared" si="24"/>
        <v/>
      </c>
      <c r="AA133" s="58" t="str">
        <f t="shared" si="25"/>
        <v/>
      </c>
      <c r="AB133" s="58" t="str">
        <f t="shared" si="26"/>
        <v/>
      </c>
      <c r="AC133" s="58" t="str">
        <f t="shared" si="27"/>
        <v/>
      </c>
      <c r="AD133" s="58" t="str">
        <f t="shared" si="28"/>
        <v/>
      </c>
      <c r="AE133" s="55" t="str">
        <f t="shared" si="29"/>
        <v/>
      </c>
      <c r="AF133" s="55" t="str">
        <f t="shared" si="30"/>
        <v/>
      </c>
      <c r="AG133" s="106" t="str">
        <f t="shared" si="31"/>
        <v/>
      </c>
      <c r="AH133" s="89"/>
      <c r="AI133" s="90"/>
      <c r="AJ133" s="109">
        <f t="shared" si="32"/>
        <v>0</v>
      </c>
      <c r="AK133" s="91"/>
      <c r="AL133" s="92"/>
      <c r="AM133" s="110">
        <f t="shared" si="33"/>
        <v>0</v>
      </c>
      <c r="AN133" s="166" t="str">
        <f t="shared" si="34"/>
        <v/>
      </c>
      <c r="AO133" s="166" t="str">
        <f t="shared" si="35"/>
        <v/>
      </c>
    </row>
    <row r="134" spans="1:41" s="3" customFormat="1" ht="39" customHeight="1" thickBot="1">
      <c r="A134" s="2"/>
      <c r="B134" s="93">
        <v>127</v>
      </c>
      <c r="C134" s="197"/>
      <c r="D134" s="198"/>
      <c r="E134" s="199"/>
      <c r="F134" s="4"/>
      <c r="G134" s="4"/>
      <c r="H134" s="198"/>
      <c r="I134" s="213"/>
      <c r="J134" s="214"/>
      <c r="K134" s="202"/>
      <c r="L134" s="203"/>
      <c r="M134" s="204"/>
      <c r="N134" s="205"/>
      <c r="O134" s="206"/>
      <c r="P134" s="207"/>
      <c r="Q134" s="208" t="str">
        <f t="shared" si="19"/>
        <v/>
      </c>
      <c r="R134" s="209" t="str">
        <f t="shared" si="20"/>
        <v/>
      </c>
      <c r="S134" s="215"/>
      <c r="T134" s="216">
        <f t="shared" si="21"/>
        <v>0</v>
      </c>
      <c r="U134" s="208">
        <f t="shared" si="22"/>
        <v>25700</v>
      </c>
      <c r="V134" s="217">
        <f t="shared" si="36"/>
        <v>0</v>
      </c>
      <c r="W134" s="218">
        <f t="shared" si="37"/>
        <v>0</v>
      </c>
      <c r="X134" s="104"/>
      <c r="Y134" s="105" t="str">
        <f t="shared" si="23"/>
        <v/>
      </c>
      <c r="Z134" s="58" t="str">
        <f t="shared" si="24"/>
        <v/>
      </c>
      <c r="AA134" s="58" t="str">
        <f t="shared" si="25"/>
        <v/>
      </c>
      <c r="AB134" s="58" t="str">
        <f t="shared" si="26"/>
        <v/>
      </c>
      <c r="AC134" s="58" t="str">
        <f t="shared" si="27"/>
        <v/>
      </c>
      <c r="AD134" s="58" t="str">
        <f t="shared" si="28"/>
        <v/>
      </c>
      <c r="AE134" s="55" t="str">
        <f t="shared" si="29"/>
        <v/>
      </c>
      <c r="AF134" s="55" t="str">
        <f t="shared" si="30"/>
        <v/>
      </c>
      <c r="AG134" s="106" t="str">
        <f t="shared" si="31"/>
        <v/>
      </c>
      <c r="AH134" s="89"/>
      <c r="AI134" s="90"/>
      <c r="AJ134" s="109">
        <f t="shared" si="32"/>
        <v>0</v>
      </c>
      <c r="AK134" s="91"/>
      <c r="AL134" s="92"/>
      <c r="AM134" s="110">
        <f t="shared" si="33"/>
        <v>0</v>
      </c>
      <c r="AN134" s="166" t="str">
        <f t="shared" si="34"/>
        <v/>
      </c>
      <c r="AO134" s="166" t="str">
        <f t="shared" si="35"/>
        <v/>
      </c>
    </row>
    <row r="135" spans="1:41" s="3" customFormat="1" ht="39" customHeight="1" thickBot="1">
      <c r="A135" s="2"/>
      <c r="B135" s="93">
        <v>128</v>
      </c>
      <c r="C135" s="197"/>
      <c r="D135" s="198"/>
      <c r="E135" s="199"/>
      <c r="F135" s="4"/>
      <c r="G135" s="4"/>
      <c r="H135" s="198"/>
      <c r="I135" s="213"/>
      <c r="J135" s="214"/>
      <c r="K135" s="202"/>
      <c r="L135" s="203"/>
      <c r="M135" s="204"/>
      <c r="N135" s="205"/>
      <c r="O135" s="206"/>
      <c r="P135" s="207"/>
      <c r="Q135" s="208" t="str">
        <f t="shared" si="19"/>
        <v/>
      </c>
      <c r="R135" s="209" t="str">
        <f t="shared" si="20"/>
        <v/>
      </c>
      <c r="S135" s="215"/>
      <c r="T135" s="216">
        <f t="shared" si="21"/>
        <v>0</v>
      </c>
      <c r="U135" s="208">
        <f t="shared" si="22"/>
        <v>25700</v>
      </c>
      <c r="V135" s="217">
        <f t="shared" si="36"/>
        <v>0</v>
      </c>
      <c r="W135" s="218">
        <f t="shared" si="37"/>
        <v>0</v>
      </c>
      <c r="X135" s="104"/>
      <c r="Y135" s="105" t="str">
        <f t="shared" si="23"/>
        <v/>
      </c>
      <c r="Z135" s="58" t="str">
        <f t="shared" si="24"/>
        <v/>
      </c>
      <c r="AA135" s="58" t="str">
        <f t="shared" si="25"/>
        <v/>
      </c>
      <c r="AB135" s="58" t="str">
        <f t="shared" si="26"/>
        <v/>
      </c>
      <c r="AC135" s="58" t="str">
        <f t="shared" si="27"/>
        <v/>
      </c>
      <c r="AD135" s="58" t="str">
        <f t="shared" si="28"/>
        <v/>
      </c>
      <c r="AE135" s="55" t="str">
        <f t="shared" si="29"/>
        <v/>
      </c>
      <c r="AF135" s="55" t="str">
        <f t="shared" si="30"/>
        <v/>
      </c>
      <c r="AG135" s="106" t="str">
        <f t="shared" si="31"/>
        <v/>
      </c>
      <c r="AH135" s="89"/>
      <c r="AI135" s="90"/>
      <c r="AJ135" s="109">
        <f t="shared" si="32"/>
        <v>0</v>
      </c>
      <c r="AK135" s="91"/>
      <c r="AL135" s="92"/>
      <c r="AM135" s="110">
        <f t="shared" si="33"/>
        <v>0</v>
      </c>
      <c r="AN135" s="166" t="str">
        <f t="shared" si="34"/>
        <v/>
      </c>
      <c r="AO135" s="166" t="str">
        <f t="shared" si="35"/>
        <v/>
      </c>
    </row>
    <row r="136" spans="1:41" s="3" customFormat="1" ht="39" customHeight="1" thickBot="1">
      <c r="A136" s="2"/>
      <c r="B136" s="93">
        <v>129</v>
      </c>
      <c r="C136" s="197"/>
      <c r="D136" s="198"/>
      <c r="E136" s="199"/>
      <c r="F136" s="4"/>
      <c r="G136" s="4"/>
      <c r="H136" s="198"/>
      <c r="I136" s="213"/>
      <c r="J136" s="214"/>
      <c r="K136" s="202"/>
      <c r="L136" s="203"/>
      <c r="M136" s="204"/>
      <c r="N136" s="205"/>
      <c r="O136" s="206"/>
      <c r="P136" s="207"/>
      <c r="Q136" s="208" t="str">
        <f t="shared" si="19"/>
        <v/>
      </c>
      <c r="R136" s="209" t="str">
        <f t="shared" si="20"/>
        <v/>
      </c>
      <c r="S136" s="215"/>
      <c r="T136" s="216">
        <f t="shared" si="21"/>
        <v>0</v>
      </c>
      <c r="U136" s="208">
        <f t="shared" si="22"/>
        <v>25700</v>
      </c>
      <c r="V136" s="217">
        <f t="shared" si="36"/>
        <v>0</v>
      </c>
      <c r="W136" s="218">
        <f t="shared" si="37"/>
        <v>0</v>
      </c>
      <c r="X136" s="104"/>
      <c r="Y136" s="105" t="str">
        <f t="shared" si="23"/>
        <v/>
      </c>
      <c r="Z136" s="58" t="str">
        <f t="shared" si="24"/>
        <v/>
      </c>
      <c r="AA136" s="58" t="str">
        <f t="shared" si="25"/>
        <v/>
      </c>
      <c r="AB136" s="58" t="str">
        <f t="shared" si="26"/>
        <v/>
      </c>
      <c r="AC136" s="58" t="str">
        <f t="shared" si="27"/>
        <v/>
      </c>
      <c r="AD136" s="58" t="str">
        <f t="shared" si="28"/>
        <v/>
      </c>
      <c r="AE136" s="55" t="str">
        <f t="shared" si="29"/>
        <v/>
      </c>
      <c r="AF136" s="55" t="str">
        <f t="shared" si="30"/>
        <v/>
      </c>
      <c r="AG136" s="106" t="str">
        <f t="shared" si="31"/>
        <v/>
      </c>
      <c r="AH136" s="89"/>
      <c r="AI136" s="90"/>
      <c r="AJ136" s="109">
        <f t="shared" si="32"/>
        <v>0</v>
      </c>
      <c r="AK136" s="91"/>
      <c r="AL136" s="92"/>
      <c r="AM136" s="110">
        <f t="shared" si="33"/>
        <v>0</v>
      </c>
      <c r="AN136" s="166" t="str">
        <f t="shared" si="34"/>
        <v/>
      </c>
      <c r="AO136" s="166" t="str">
        <f t="shared" si="35"/>
        <v/>
      </c>
    </row>
    <row r="137" spans="1:41" s="3" customFormat="1" ht="39" customHeight="1" thickBot="1">
      <c r="A137" s="2"/>
      <c r="B137" s="93">
        <v>130</v>
      </c>
      <c r="C137" s="197"/>
      <c r="D137" s="198"/>
      <c r="E137" s="199"/>
      <c r="F137" s="4"/>
      <c r="G137" s="4"/>
      <c r="H137" s="198"/>
      <c r="I137" s="213"/>
      <c r="J137" s="214"/>
      <c r="K137" s="202"/>
      <c r="L137" s="203"/>
      <c r="M137" s="204"/>
      <c r="N137" s="205"/>
      <c r="O137" s="206"/>
      <c r="P137" s="207"/>
      <c r="Q137" s="208" t="str">
        <f t="shared" ref="Q137:Q200" si="38">IF(SUM(Z137,AC137,AE137,AG137,AJ137,AK137,AL137)=0,"",SUM(Z137,AC137,AE137,AG137,AJ137,AK137,AL137))</f>
        <v/>
      </c>
      <c r="R137" s="209" t="str">
        <f t="shared" ref="R137:R200" si="39">IF(Q137="","",ROUNDDOWN(P137/Q137,0))</f>
        <v/>
      </c>
      <c r="S137" s="215"/>
      <c r="T137" s="216">
        <f t="shared" ref="T137:T200" si="40">SUM(R137:S137)</f>
        <v>0</v>
      </c>
      <c r="U137" s="208">
        <f t="shared" ref="U137:U200" si="41">IF(OR(N137="",O137=""),25700,ROUNDDOWN(25700*(N137/O137),0))</f>
        <v>25700</v>
      </c>
      <c r="V137" s="217">
        <f t="shared" si="36"/>
        <v>0</v>
      </c>
      <c r="W137" s="218">
        <f t="shared" si="37"/>
        <v>0</v>
      </c>
      <c r="X137" s="104"/>
      <c r="Y137" s="105" t="str">
        <f t="shared" ref="Y137:Y200" si="42">IF(AND(NOT(F137=""),L137="入園"),((YEAR($Z$3)-YEAR(F137))*12+MONTH($Z$3)-MONTH(F137)+1),"")</f>
        <v/>
      </c>
      <c r="Z137" s="58" t="str">
        <f t="shared" ref="Z137:Z200" si="43">IF(AND(Y137&gt;12,L137="入園"),12,Y137)</f>
        <v/>
      </c>
      <c r="AA137" s="58" t="str">
        <f t="shared" ref="AA137:AA200" si="44">IF(AND(NOT(M137=""),L137="退園"),IF(YEAR(M137)&gt;YEAR($Z$1),(YEAR(M137)-YEAR($Z$1))*12+MONTH(M137)-MONTH($Z$1)+IF(DAY($Z$1)&lt;=DAY(M137),1,0),(YEAR($Z$1)-YEAR(M137))*12+MONTH($Z$1)-MONTH(M137)+IF(DAY($Z$1)&lt;=DAY(M137),1,0)),"")</f>
        <v/>
      </c>
      <c r="AB137" s="58" t="str">
        <f t="shared" ref="AB137:AB200" si="45">IF(AND(NOT(M137=""),L137="退園"),IF(MONTH(M137)&gt;MONTH($Z$1),(YEAR($Z$1)-YEAR(M137))*12+MONTH(M137)-MONTH($Z$1)+IF(DAY($Z$1)&lt;=DAY(M137),1,0),(YEAR($Z$1)-YEAR(M137))*12+MONTH($Z$1)-MONTH(M137)+IF(DAY($Z$1)&lt;=DAY(M137),1,0)),"")</f>
        <v/>
      </c>
      <c r="AC137" s="58" t="str">
        <f t="shared" ref="AC137:AC200" si="46">IF(AA137&lt;=AB137,AB137,AA137)</f>
        <v/>
      </c>
      <c r="AD137" s="58" t="str">
        <f t="shared" ref="AD137:AD200" si="47">IF(AND(NOT(H137=""),L137="在園のまま市内へ転入"),(YEAR($Z$3)-YEAR(H137))*12+MONTH($Z$3)-MONTH(H137)+1,"")</f>
        <v/>
      </c>
      <c r="AE137" s="55" t="str">
        <f t="shared" ref="AE137:AE200" si="48">IF(AND(L137="在園のまま市内へ転入",AD137&gt;12),12,AD137)</f>
        <v/>
      </c>
      <c r="AF137" s="55" t="str">
        <f t="shared" ref="AF137:AF200" si="49">IF(L137="在園のまま市外へ転出",((YEAR($Z$3)-YEAR(F137))*12+MONTH($Z$3)-MONTH(F137)+1),"")</f>
        <v/>
      </c>
      <c r="AG137" s="106" t="str">
        <f t="shared" ref="AG137:AG200" si="50">IF(AF137="","",IF((AF137&gt;12),12,AF137))</f>
        <v/>
      </c>
      <c r="AH137" s="89"/>
      <c r="AI137" s="90"/>
      <c r="AJ137" s="109">
        <f t="shared" ref="AJ137:AJ200" si="51">AH137+AI137</f>
        <v>0</v>
      </c>
      <c r="AK137" s="91"/>
      <c r="AL137" s="92"/>
      <c r="AM137" s="110">
        <f t="shared" ref="AM137:AM200" si="52">COUNTIF(M137,"&lt;2023/4/1")</f>
        <v>0</v>
      </c>
      <c r="AN137" s="166" t="str">
        <f t="shared" ref="AN137:AN200" si="53">IF(AND(NOT(F137=""),L137="満３歳"),((YEAR($Z$3)-YEAR(F137))*12+MONTH($Z$3)-MONTH(F137)+1),"")</f>
        <v/>
      </c>
      <c r="AO137" s="166" t="str">
        <f t="shared" ref="AO137:AO200" si="54">IF(AND(L137="満３歳",AN137&gt;12),12,AN137)</f>
        <v/>
      </c>
    </row>
    <row r="138" spans="1:41" s="3" customFormat="1" ht="39" customHeight="1" thickBot="1">
      <c r="A138" s="2"/>
      <c r="B138" s="93">
        <v>131</v>
      </c>
      <c r="C138" s="197"/>
      <c r="D138" s="198"/>
      <c r="E138" s="199"/>
      <c r="F138" s="4"/>
      <c r="G138" s="4"/>
      <c r="H138" s="198"/>
      <c r="I138" s="213"/>
      <c r="J138" s="214"/>
      <c r="K138" s="202"/>
      <c r="L138" s="203"/>
      <c r="M138" s="204"/>
      <c r="N138" s="205"/>
      <c r="O138" s="206"/>
      <c r="P138" s="207"/>
      <c r="Q138" s="208" t="str">
        <f t="shared" si="38"/>
        <v/>
      </c>
      <c r="R138" s="209" t="str">
        <f t="shared" si="39"/>
        <v/>
      </c>
      <c r="S138" s="215"/>
      <c r="T138" s="216">
        <f t="shared" si="40"/>
        <v>0</v>
      </c>
      <c r="U138" s="208">
        <f t="shared" si="41"/>
        <v>25700</v>
      </c>
      <c r="V138" s="217">
        <f t="shared" ref="V138:V201" si="55">IF(T138&gt;U138,U138,T138)</f>
        <v>0</v>
      </c>
      <c r="W138" s="218">
        <f t="shared" ref="W138:W201" si="56">V138-K138</f>
        <v>0</v>
      </c>
      <c r="X138" s="104"/>
      <c r="Y138" s="105" t="str">
        <f t="shared" si="42"/>
        <v/>
      </c>
      <c r="Z138" s="58" t="str">
        <f t="shared" si="43"/>
        <v/>
      </c>
      <c r="AA138" s="58" t="str">
        <f t="shared" si="44"/>
        <v/>
      </c>
      <c r="AB138" s="58" t="str">
        <f t="shared" si="45"/>
        <v/>
      </c>
      <c r="AC138" s="58" t="str">
        <f t="shared" si="46"/>
        <v/>
      </c>
      <c r="AD138" s="58" t="str">
        <f t="shared" si="47"/>
        <v/>
      </c>
      <c r="AE138" s="55" t="str">
        <f t="shared" si="48"/>
        <v/>
      </c>
      <c r="AF138" s="55" t="str">
        <f t="shared" si="49"/>
        <v/>
      </c>
      <c r="AG138" s="106" t="str">
        <f t="shared" si="50"/>
        <v/>
      </c>
      <c r="AH138" s="89"/>
      <c r="AI138" s="90"/>
      <c r="AJ138" s="109">
        <f t="shared" si="51"/>
        <v>0</v>
      </c>
      <c r="AK138" s="91"/>
      <c r="AL138" s="92"/>
      <c r="AM138" s="110">
        <f t="shared" si="52"/>
        <v>0</v>
      </c>
      <c r="AN138" s="166" t="str">
        <f t="shared" si="53"/>
        <v/>
      </c>
      <c r="AO138" s="166" t="str">
        <f t="shared" si="54"/>
        <v/>
      </c>
    </row>
    <row r="139" spans="1:41" s="3" customFormat="1" ht="39" customHeight="1" thickBot="1">
      <c r="A139" s="2"/>
      <c r="B139" s="93">
        <v>132</v>
      </c>
      <c r="C139" s="197"/>
      <c r="D139" s="198"/>
      <c r="E139" s="199"/>
      <c r="F139" s="4"/>
      <c r="G139" s="4"/>
      <c r="H139" s="198"/>
      <c r="I139" s="213"/>
      <c r="J139" s="214"/>
      <c r="K139" s="202"/>
      <c r="L139" s="203"/>
      <c r="M139" s="204"/>
      <c r="N139" s="205"/>
      <c r="O139" s="206"/>
      <c r="P139" s="207"/>
      <c r="Q139" s="208" t="str">
        <f t="shared" si="38"/>
        <v/>
      </c>
      <c r="R139" s="209" t="str">
        <f t="shared" si="39"/>
        <v/>
      </c>
      <c r="S139" s="215"/>
      <c r="T139" s="216">
        <f t="shared" si="40"/>
        <v>0</v>
      </c>
      <c r="U139" s="208">
        <f t="shared" si="41"/>
        <v>25700</v>
      </c>
      <c r="V139" s="217">
        <f t="shared" si="55"/>
        <v>0</v>
      </c>
      <c r="W139" s="218">
        <f t="shared" si="56"/>
        <v>0</v>
      </c>
      <c r="X139" s="104"/>
      <c r="Y139" s="105" t="str">
        <f t="shared" si="42"/>
        <v/>
      </c>
      <c r="Z139" s="58" t="str">
        <f t="shared" si="43"/>
        <v/>
      </c>
      <c r="AA139" s="58" t="str">
        <f t="shared" si="44"/>
        <v/>
      </c>
      <c r="AB139" s="58" t="str">
        <f t="shared" si="45"/>
        <v/>
      </c>
      <c r="AC139" s="58" t="str">
        <f t="shared" si="46"/>
        <v/>
      </c>
      <c r="AD139" s="58" t="str">
        <f t="shared" si="47"/>
        <v/>
      </c>
      <c r="AE139" s="55" t="str">
        <f t="shared" si="48"/>
        <v/>
      </c>
      <c r="AF139" s="55" t="str">
        <f t="shared" si="49"/>
        <v/>
      </c>
      <c r="AG139" s="106" t="str">
        <f t="shared" si="50"/>
        <v/>
      </c>
      <c r="AH139" s="89"/>
      <c r="AI139" s="90"/>
      <c r="AJ139" s="109">
        <f t="shared" si="51"/>
        <v>0</v>
      </c>
      <c r="AK139" s="91"/>
      <c r="AL139" s="92"/>
      <c r="AM139" s="110">
        <f t="shared" si="52"/>
        <v>0</v>
      </c>
      <c r="AN139" s="166" t="str">
        <f t="shared" si="53"/>
        <v/>
      </c>
      <c r="AO139" s="166" t="str">
        <f t="shared" si="54"/>
        <v/>
      </c>
    </row>
    <row r="140" spans="1:41" s="3" customFormat="1" ht="39" customHeight="1" thickBot="1">
      <c r="A140" s="2"/>
      <c r="B140" s="93">
        <v>133</v>
      </c>
      <c r="C140" s="197"/>
      <c r="D140" s="198"/>
      <c r="E140" s="199"/>
      <c r="F140" s="4"/>
      <c r="G140" s="4"/>
      <c r="H140" s="198"/>
      <c r="I140" s="213"/>
      <c r="J140" s="214"/>
      <c r="K140" s="202"/>
      <c r="L140" s="203"/>
      <c r="M140" s="204"/>
      <c r="N140" s="205"/>
      <c r="O140" s="206"/>
      <c r="P140" s="207"/>
      <c r="Q140" s="208" t="str">
        <f t="shared" si="38"/>
        <v/>
      </c>
      <c r="R140" s="209" t="str">
        <f t="shared" si="39"/>
        <v/>
      </c>
      <c r="S140" s="215"/>
      <c r="T140" s="216">
        <f t="shared" si="40"/>
        <v>0</v>
      </c>
      <c r="U140" s="208">
        <f t="shared" si="41"/>
        <v>25700</v>
      </c>
      <c r="V140" s="217">
        <f t="shared" si="55"/>
        <v>0</v>
      </c>
      <c r="W140" s="218">
        <f t="shared" si="56"/>
        <v>0</v>
      </c>
      <c r="X140" s="104"/>
      <c r="Y140" s="105" t="str">
        <f t="shared" si="42"/>
        <v/>
      </c>
      <c r="Z140" s="58" t="str">
        <f t="shared" si="43"/>
        <v/>
      </c>
      <c r="AA140" s="58" t="str">
        <f t="shared" si="44"/>
        <v/>
      </c>
      <c r="AB140" s="58" t="str">
        <f t="shared" si="45"/>
        <v/>
      </c>
      <c r="AC140" s="58" t="str">
        <f t="shared" si="46"/>
        <v/>
      </c>
      <c r="AD140" s="58" t="str">
        <f t="shared" si="47"/>
        <v/>
      </c>
      <c r="AE140" s="55" t="str">
        <f t="shared" si="48"/>
        <v/>
      </c>
      <c r="AF140" s="55" t="str">
        <f t="shared" si="49"/>
        <v/>
      </c>
      <c r="AG140" s="106" t="str">
        <f t="shared" si="50"/>
        <v/>
      </c>
      <c r="AH140" s="89"/>
      <c r="AI140" s="90"/>
      <c r="AJ140" s="109">
        <f t="shared" si="51"/>
        <v>0</v>
      </c>
      <c r="AK140" s="91"/>
      <c r="AL140" s="92"/>
      <c r="AM140" s="110">
        <f t="shared" si="52"/>
        <v>0</v>
      </c>
      <c r="AN140" s="166" t="str">
        <f t="shared" si="53"/>
        <v/>
      </c>
      <c r="AO140" s="166" t="str">
        <f t="shared" si="54"/>
        <v/>
      </c>
    </row>
    <row r="141" spans="1:41" s="3" customFormat="1" ht="39" customHeight="1" thickBot="1">
      <c r="A141" s="2"/>
      <c r="B141" s="93">
        <v>134</v>
      </c>
      <c r="C141" s="197"/>
      <c r="D141" s="198"/>
      <c r="E141" s="199"/>
      <c r="F141" s="4"/>
      <c r="G141" s="4"/>
      <c r="H141" s="198"/>
      <c r="I141" s="213"/>
      <c r="J141" s="214"/>
      <c r="K141" s="202"/>
      <c r="L141" s="203"/>
      <c r="M141" s="204"/>
      <c r="N141" s="205"/>
      <c r="O141" s="206"/>
      <c r="P141" s="207"/>
      <c r="Q141" s="208" t="str">
        <f t="shared" si="38"/>
        <v/>
      </c>
      <c r="R141" s="209" t="str">
        <f t="shared" si="39"/>
        <v/>
      </c>
      <c r="S141" s="215"/>
      <c r="T141" s="216">
        <f t="shared" si="40"/>
        <v>0</v>
      </c>
      <c r="U141" s="208">
        <f t="shared" si="41"/>
        <v>25700</v>
      </c>
      <c r="V141" s="217">
        <f t="shared" si="55"/>
        <v>0</v>
      </c>
      <c r="W141" s="218">
        <f t="shared" si="56"/>
        <v>0</v>
      </c>
      <c r="X141" s="104"/>
      <c r="Y141" s="105" t="str">
        <f t="shared" si="42"/>
        <v/>
      </c>
      <c r="Z141" s="58" t="str">
        <f t="shared" si="43"/>
        <v/>
      </c>
      <c r="AA141" s="58" t="str">
        <f t="shared" si="44"/>
        <v/>
      </c>
      <c r="AB141" s="58" t="str">
        <f t="shared" si="45"/>
        <v/>
      </c>
      <c r="AC141" s="58" t="str">
        <f t="shared" si="46"/>
        <v/>
      </c>
      <c r="AD141" s="58" t="str">
        <f t="shared" si="47"/>
        <v/>
      </c>
      <c r="AE141" s="55" t="str">
        <f t="shared" si="48"/>
        <v/>
      </c>
      <c r="AF141" s="55" t="str">
        <f t="shared" si="49"/>
        <v/>
      </c>
      <c r="AG141" s="106" t="str">
        <f t="shared" si="50"/>
        <v/>
      </c>
      <c r="AH141" s="89"/>
      <c r="AI141" s="90"/>
      <c r="AJ141" s="109">
        <f t="shared" si="51"/>
        <v>0</v>
      </c>
      <c r="AK141" s="91"/>
      <c r="AL141" s="92"/>
      <c r="AM141" s="110">
        <f t="shared" si="52"/>
        <v>0</v>
      </c>
      <c r="AN141" s="166" t="str">
        <f t="shared" si="53"/>
        <v/>
      </c>
      <c r="AO141" s="166" t="str">
        <f t="shared" si="54"/>
        <v/>
      </c>
    </row>
    <row r="142" spans="1:41" s="3" customFormat="1" ht="39" customHeight="1" thickBot="1">
      <c r="A142" s="2"/>
      <c r="B142" s="93">
        <v>135</v>
      </c>
      <c r="C142" s="197"/>
      <c r="D142" s="198"/>
      <c r="E142" s="199"/>
      <c r="F142" s="4"/>
      <c r="G142" s="4"/>
      <c r="H142" s="198"/>
      <c r="I142" s="213"/>
      <c r="J142" s="214"/>
      <c r="K142" s="202"/>
      <c r="L142" s="203"/>
      <c r="M142" s="204"/>
      <c r="N142" s="205"/>
      <c r="O142" s="206"/>
      <c r="P142" s="207"/>
      <c r="Q142" s="208" t="str">
        <f t="shared" si="38"/>
        <v/>
      </c>
      <c r="R142" s="209" t="str">
        <f t="shared" si="39"/>
        <v/>
      </c>
      <c r="S142" s="215"/>
      <c r="T142" s="216">
        <f t="shared" si="40"/>
        <v>0</v>
      </c>
      <c r="U142" s="208">
        <f t="shared" si="41"/>
        <v>25700</v>
      </c>
      <c r="V142" s="217">
        <f t="shared" si="55"/>
        <v>0</v>
      </c>
      <c r="W142" s="218">
        <f t="shared" si="56"/>
        <v>0</v>
      </c>
      <c r="X142" s="104"/>
      <c r="Y142" s="105" t="str">
        <f t="shared" si="42"/>
        <v/>
      </c>
      <c r="Z142" s="58" t="str">
        <f t="shared" si="43"/>
        <v/>
      </c>
      <c r="AA142" s="58" t="str">
        <f t="shared" si="44"/>
        <v/>
      </c>
      <c r="AB142" s="58" t="str">
        <f t="shared" si="45"/>
        <v/>
      </c>
      <c r="AC142" s="58" t="str">
        <f t="shared" si="46"/>
        <v/>
      </c>
      <c r="AD142" s="58" t="str">
        <f t="shared" si="47"/>
        <v/>
      </c>
      <c r="AE142" s="55" t="str">
        <f t="shared" si="48"/>
        <v/>
      </c>
      <c r="AF142" s="55" t="str">
        <f t="shared" si="49"/>
        <v/>
      </c>
      <c r="AG142" s="106" t="str">
        <f t="shared" si="50"/>
        <v/>
      </c>
      <c r="AH142" s="89"/>
      <c r="AI142" s="90"/>
      <c r="AJ142" s="109">
        <f t="shared" si="51"/>
        <v>0</v>
      </c>
      <c r="AK142" s="91"/>
      <c r="AL142" s="92"/>
      <c r="AM142" s="110">
        <f t="shared" si="52"/>
        <v>0</v>
      </c>
      <c r="AN142" s="166" t="str">
        <f t="shared" si="53"/>
        <v/>
      </c>
      <c r="AO142" s="166" t="str">
        <f t="shared" si="54"/>
        <v/>
      </c>
    </row>
    <row r="143" spans="1:41" s="3" customFormat="1" ht="39" customHeight="1" thickBot="1">
      <c r="A143" s="2"/>
      <c r="B143" s="93">
        <v>136</v>
      </c>
      <c r="C143" s="197"/>
      <c r="D143" s="198"/>
      <c r="E143" s="199"/>
      <c r="F143" s="4"/>
      <c r="G143" s="4"/>
      <c r="H143" s="198"/>
      <c r="I143" s="213"/>
      <c r="J143" s="214"/>
      <c r="K143" s="202"/>
      <c r="L143" s="203"/>
      <c r="M143" s="204"/>
      <c r="N143" s="205"/>
      <c r="O143" s="206"/>
      <c r="P143" s="207"/>
      <c r="Q143" s="208" t="str">
        <f t="shared" si="38"/>
        <v/>
      </c>
      <c r="R143" s="209" t="str">
        <f t="shared" si="39"/>
        <v/>
      </c>
      <c r="S143" s="215"/>
      <c r="T143" s="216">
        <f t="shared" si="40"/>
        <v>0</v>
      </c>
      <c r="U143" s="208">
        <f t="shared" si="41"/>
        <v>25700</v>
      </c>
      <c r="V143" s="217">
        <f t="shared" si="55"/>
        <v>0</v>
      </c>
      <c r="W143" s="218">
        <f t="shared" si="56"/>
        <v>0</v>
      </c>
      <c r="X143" s="104"/>
      <c r="Y143" s="105" t="str">
        <f t="shared" si="42"/>
        <v/>
      </c>
      <c r="Z143" s="58" t="str">
        <f t="shared" si="43"/>
        <v/>
      </c>
      <c r="AA143" s="58" t="str">
        <f t="shared" si="44"/>
        <v/>
      </c>
      <c r="AB143" s="58" t="str">
        <f t="shared" si="45"/>
        <v/>
      </c>
      <c r="AC143" s="58" t="str">
        <f t="shared" si="46"/>
        <v/>
      </c>
      <c r="AD143" s="58" t="str">
        <f t="shared" si="47"/>
        <v/>
      </c>
      <c r="AE143" s="55" t="str">
        <f t="shared" si="48"/>
        <v/>
      </c>
      <c r="AF143" s="55" t="str">
        <f t="shared" si="49"/>
        <v/>
      </c>
      <c r="AG143" s="106" t="str">
        <f t="shared" si="50"/>
        <v/>
      </c>
      <c r="AH143" s="89"/>
      <c r="AI143" s="90"/>
      <c r="AJ143" s="109">
        <f t="shared" si="51"/>
        <v>0</v>
      </c>
      <c r="AK143" s="91"/>
      <c r="AL143" s="92"/>
      <c r="AM143" s="110">
        <f t="shared" si="52"/>
        <v>0</v>
      </c>
      <c r="AN143" s="166" t="str">
        <f t="shared" si="53"/>
        <v/>
      </c>
      <c r="AO143" s="166" t="str">
        <f t="shared" si="54"/>
        <v/>
      </c>
    </row>
    <row r="144" spans="1:41" s="3" customFormat="1" ht="39" customHeight="1" thickBot="1">
      <c r="A144" s="2"/>
      <c r="B144" s="93">
        <v>137</v>
      </c>
      <c r="C144" s="197"/>
      <c r="D144" s="198"/>
      <c r="E144" s="199"/>
      <c r="F144" s="4"/>
      <c r="G144" s="4"/>
      <c r="H144" s="198"/>
      <c r="I144" s="213"/>
      <c r="J144" s="214"/>
      <c r="K144" s="202"/>
      <c r="L144" s="203"/>
      <c r="M144" s="204"/>
      <c r="N144" s="205"/>
      <c r="O144" s="206"/>
      <c r="P144" s="207"/>
      <c r="Q144" s="208" t="str">
        <f t="shared" si="38"/>
        <v/>
      </c>
      <c r="R144" s="209" t="str">
        <f t="shared" si="39"/>
        <v/>
      </c>
      <c r="S144" s="215"/>
      <c r="T144" s="216">
        <f t="shared" si="40"/>
        <v>0</v>
      </c>
      <c r="U144" s="208">
        <f t="shared" si="41"/>
        <v>25700</v>
      </c>
      <c r="V144" s="217">
        <f t="shared" si="55"/>
        <v>0</v>
      </c>
      <c r="W144" s="218">
        <f t="shared" si="56"/>
        <v>0</v>
      </c>
      <c r="X144" s="104"/>
      <c r="Y144" s="105" t="str">
        <f t="shared" si="42"/>
        <v/>
      </c>
      <c r="Z144" s="58" t="str">
        <f t="shared" si="43"/>
        <v/>
      </c>
      <c r="AA144" s="58" t="str">
        <f t="shared" si="44"/>
        <v/>
      </c>
      <c r="AB144" s="58" t="str">
        <f t="shared" si="45"/>
        <v/>
      </c>
      <c r="AC144" s="58" t="str">
        <f t="shared" si="46"/>
        <v/>
      </c>
      <c r="AD144" s="58" t="str">
        <f t="shared" si="47"/>
        <v/>
      </c>
      <c r="AE144" s="55" t="str">
        <f t="shared" si="48"/>
        <v/>
      </c>
      <c r="AF144" s="55" t="str">
        <f t="shared" si="49"/>
        <v/>
      </c>
      <c r="AG144" s="106" t="str">
        <f t="shared" si="50"/>
        <v/>
      </c>
      <c r="AH144" s="89"/>
      <c r="AI144" s="90"/>
      <c r="AJ144" s="109">
        <f t="shared" si="51"/>
        <v>0</v>
      </c>
      <c r="AK144" s="91"/>
      <c r="AL144" s="92"/>
      <c r="AM144" s="110">
        <f t="shared" si="52"/>
        <v>0</v>
      </c>
      <c r="AN144" s="166" t="str">
        <f t="shared" si="53"/>
        <v/>
      </c>
      <c r="AO144" s="166" t="str">
        <f t="shared" si="54"/>
        <v/>
      </c>
    </row>
    <row r="145" spans="1:41" s="3" customFormat="1" ht="39" customHeight="1" thickBot="1">
      <c r="A145" s="2"/>
      <c r="B145" s="93">
        <v>138</v>
      </c>
      <c r="C145" s="197"/>
      <c r="D145" s="198"/>
      <c r="E145" s="199"/>
      <c r="F145" s="4"/>
      <c r="G145" s="4"/>
      <c r="H145" s="198"/>
      <c r="I145" s="213"/>
      <c r="J145" s="214"/>
      <c r="K145" s="202"/>
      <c r="L145" s="203"/>
      <c r="M145" s="204"/>
      <c r="N145" s="205"/>
      <c r="O145" s="206"/>
      <c r="P145" s="207"/>
      <c r="Q145" s="208" t="str">
        <f t="shared" si="38"/>
        <v/>
      </c>
      <c r="R145" s="209" t="str">
        <f t="shared" si="39"/>
        <v/>
      </c>
      <c r="S145" s="215"/>
      <c r="T145" s="216">
        <f t="shared" si="40"/>
        <v>0</v>
      </c>
      <c r="U145" s="208">
        <f t="shared" si="41"/>
        <v>25700</v>
      </c>
      <c r="V145" s="217">
        <f t="shared" si="55"/>
        <v>0</v>
      </c>
      <c r="W145" s="218">
        <f t="shared" si="56"/>
        <v>0</v>
      </c>
      <c r="X145" s="104"/>
      <c r="Y145" s="105" t="str">
        <f t="shared" si="42"/>
        <v/>
      </c>
      <c r="Z145" s="58" t="str">
        <f t="shared" si="43"/>
        <v/>
      </c>
      <c r="AA145" s="58" t="str">
        <f t="shared" si="44"/>
        <v/>
      </c>
      <c r="AB145" s="58" t="str">
        <f t="shared" si="45"/>
        <v/>
      </c>
      <c r="AC145" s="58" t="str">
        <f t="shared" si="46"/>
        <v/>
      </c>
      <c r="AD145" s="58" t="str">
        <f t="shared" si="47"/>
        <v/>
      </c>
      <c r="AE145" s="55" t="str">
        <f t="shared" si="48"/>
        <v/>
      </c>
      <c r="AF145" s="55" t="str">
        <f t="shared" si="49"/>
        <v/>
      </c>
      <c r="AG145" s="106" t="str">
        <f t="shared" si="50"/>
        <v/>
      </c>
      <c r="AH145" s="89"/>
      <c r="AI145" s="90"/>
      <c r="AJ145" s="109">
        <f t="shared" si="51"/>
        <v>0</v>
      </c>
      <c r="AK145" s="91"/>
      <c r="AL145" s="92"/>
      <c r="AM145" s="110">
        <f t="shared" si="52"/>
        <v>0</v>
      </c>
      <c r="AN145" s="166" t="str">
        <f t="shared" si="53"/>
        <v/>
      </c>
      <c r="AO145" s="166" t="str">
        <f t="shared" si="54"/>
        <v/>
      </c>
    </row>
    <row r="146" spans="1:41" s="3" customFormat="1" ht="39" customHeight="1" thickBot="1">
      <c r="A146" s="2"/>
      <c r="B146" s="93">
        <v>139</v>
      </c>
      <c r="C146" s="197"/>
      <c r="D146" s="198"/>
      <c r="E146" s="199"/>
      <c r="F146" s="4"/>
      <c r="G146" s="4"/>
      <c r="H146" s="198"/>
      <c r="I146" s="213"/>
      <c r="J146" s="214"/>
      <c r="K146" s="202"/>
      <c r="L146" s="203"/>
      <c r="M146" s="204"/>
      <c r="N146" s="205"/>
      <c r="O146" s="206"/>
      <c r="P146" s="207"/>
      <c r="Q146" s="208" t="str">
        <f t="shared" si="38"/>
        <v/>
      </c>
      <c r="R146" s="209" t="str">
        <f t="shared" si="39"/>
        <v/>
      </c>
      <c r="S146" s="215"/>
      <c r="T146" s="216">
        <f t="shared" si="40"/>
        <v>0</v>
      </c>
      <c r="U146" s="208">
        <f t="shared" si="41"/>
        <v>25700</v>
      </c>
      <c r="V146" s="217">
        <f t="shared" si="55"/>
        <v>0</v>
      </c>
      <c r="W146" s="218">
        <f t="shared" si="56"/>
        <v>0</v>
      </c>
      <c r="X146" s="104"/>
      <c r="Y146" s="105" t="str">
        <f t="shared" si="42"/>
        <v/>
      </c>
      <c r="Z146" s="58" t="str">
        <f t="shared" si="43"/>
        <v/>
      </c>
      <c r="AA146" s="58" t="str">
        <f t="shared" si="44"/>
        <v/>
      </c>
      <c r="AB146" s="58" t="str">
        <f t="shared" si="45"/>
        <v/>
      </c>
      <c r="AC146" s="58" t="str">
        <f t="shared" si="46"/>
        <v/>
      </c>
      <c r="AD146" s="58" t="str">
        <f t="shared" si="47"/>
        <v/>
      </c>
      <c r="AE146" s="55" t="str">
        <f t="shared" si="48"/>
        <v/>
      </c>
      <c r="AF146" s="55" t="str">
        <f t="shared" si="49"/>
        <v/>
      </c>
      <c r="AG146" s="106" t="str">
        <f t="shared" si="50"/>
        <v/>
      </c>
      <c r="AH146" s="89"/>
      <c r="AI146" s="90"/>
      <c r="AJ146" s="109">
        <f t="shared" si="51"/>
        <v>0</v>
      </c>
      <c r="AK146" s="91"/>
      <c r="AL146" s="92"/>
      <c r="AM146" s="110">
        <f t="shared" si="52"/>
        <v>0</v>
      </c>
      <c r="AN146" s="166" t="str">
        <f t="shared" si="53"/>
        <v/>
      </c>
      <c r="AO146" s="166" t="str">
        <f t="shared" si="54"/>
        <v/>
      </c>
    </row>
    <row r="147" spans="1:41" s="3" customFormat="1" ht="39" customHeight="1" thickBot="1">
      <c r="A147" s="2"/>
      <c r="B147" s="93">
        <v>140</v>
      </c>
      <c r="C147" s="197"/>
      <c r="D147" s="198"/>
      <c r="E147" s="199"/>
      <c r="F147" s="4"/>
      <c r="G147" s="4"/>
      <c r="H147" s="198"/>
      <c r="I147" s="213"/>
      <c r="J147" s="214"/>
      <c r="K147" s="202"/>
      <c r="L147" s="203"/>
      <c r="M147" s="204"/>
      <c r="N147" s="205"/>
      <c r="O147" s="206"/>
      <c r="P147" s="207"/>
      <c r="Q147" s="208" t="str">
        <f t="shared" si="38"/>
        <v/>
      </c>
      <c r="R147" s="209" t="str">
        <f t="shared" si="39"/>
        <v/>
      </c>
      <c r="S147" s="215"/>
      <c r="T147" s="216">
        <f t="shared" si="40"/>
        <v>0</v>
      </c>
      <c r="U147" s="208">
        <f t="shared" si="41"/>
        <v>25700</v>
      </c>
      <c r="V147" s="217">
        <f t="shared" si="55"/>
        <v>0</v>
      </c>
      <c r="W147" s="218">
        <f t="shared" si="56"/>
        <v>0</v>
      </c>
      <c r="X147" s="104"/>
      <c r="Y147" s="105" t="str">
        <f t="shared" si="42"/>
        <v/>
      </c>
      <c r="Z147" s="58" t="str">
        <f t="shared" si="43"/>
        <v/>
      </c>
      <c r="AA147" s="58" t="str">
        <f t="shared" si="44"/>
        <v/>
      </c>
      <c r="AB147" s="58" t="str">
        <f t="shared" si="45"/>
        <v/>
      </c>
      <c r="AC147" s="58" t="str">
        <f t="shared" si="46"/>
        <v/>
      </c>
      <c r="AD147" s="58" t="str">
        <f t="shared" si="47"/>
        <v/>
      </c>
      <c r="AE147" s="55" t="str">
        <f t="shared" si="48"/>
        <v/>
      </c>
      <c r="AF147" s="55" t="str">
        <f t="shared" si="49"/>
        <v/>
      </c>
      <c r="AG147" s="106" t="str">
        <f t="shared" si="50"/>
        <v/>
      </c>
      <c r="AH147" s="89"/>
      <c r="AI147" s="90"/>
      <c r="AJ147" s="109">
        <f t="shared" si="51"/>
        <v>0</v>
      </c>
      <c r="AK147" s="91"/>
      <c r="AL147" s="92"/>
      <c r="AM147" s="110">
        <f t="shared" si="52"/>
        <v>0</v>
      </c>
      <c r="AN147" s="166" t="str">
        <f t="shared" si="53"/>
        <v/>
      </c>
      <c r="AO147" s="166" t="str">
        <f t="shared" si="54"/>
        <v/>
      </c>
    </row>
    <row r="148" spans="1:41" s="3" customFormat="1" ht="39" customHeight="1" thickBot="1">
      <c r="A148" s="2"/>
      <c r="B148" s="93">
        <v>141</v>
      </c>
      <c r="C148" s="197"/>
      <c r="D148" s="198"/>
      <c r="E148" s="199"/>
      <c r="F148" s="4"/>
      <c r="G148" s="4"/>
      <c r="H148" s="198"/>
      <c r="I148" s="213"/>
      <c r="J148" s="214"/>
      <c r="K148" s="202"/>
      <c r="L148" s="203"/>
      <c r="M148" s="204"/>
      <c r="N148" s="205"/>
      <c r="O148" s="206"/>
      <c r="P148" s="207"/>
      <c r="Q148" s="208" t="str">
        <f t="shared" si="38"/>
        <v/>
      </c>
      <c r="R148" s="209" t="str">
        <f t="shared" si="39"/>
        <v/>
      </c>
      <c r="S148" s="215"/>
      <c r="T148" s="216">
        <f t="shared" si="40"/>
        <v>0</v>
      </c>
      <c r="U148" s="208">
        <f t="shared" si="41"/>
        <v>25700</v>
      </c>
      <c r="V148" s="217">
        <f t="shared" si="55"/>
        <v>0</v>
      </c>
      <c r="W148" s="218">
        <f t="shared" si="56"/>
        <v>0</v>
      </c>
      <c r="X148" s="104"/>
      <c r="Y148" s="105" t="str">
        <f t="shared" si="42"/>
        <v/>
      </c>
      <c r="Z148" s="58" t="str">
        <f t="shared" si="43"/>
        <v/>
      </c>
      <c r="AA148" s="58" t="str">
        <f t="shared" si="44"/>
        <v/>
      </c>
      <c r="AB148" s="58" t="str">
        <f t="shared" si="45"/>
        <v/>
      </c>
      <c r="AC148" s="58" t="str">
        <f t="shared" si="46"/>
        <v/>
      </c>
      <c r="AD148" s="58" t="str">
        <f t="shared" si="47"/>
        <v/>
      </c>
      <c r="AE148" s="55" t="str">
        <f t="shared" si="48"/>
        <v/>
      </c>
      <c r="AF148" s="55" t="str">
        <f t="shared" si="49"/>
        <v/>
      </c>
      <c r="AG148" s="106" t="str">
        <f t="shared" si="50"/>
        <v/>
      </c>
      <c r="AH148" s="89"/>
      <c r="AI148" s="90"/>
      <c r="AJ148" s="109">
        <f t="shared" si="51"/>
        <v>0</v>
      </c>
      <c r="AK148" s="91"/>
      <c r="AL148" s="92"/>
      <c r="AM148" s="110">
        <f t="shared" si="52"/>
        <v>0</v>
      </c>
      <c r="AN148" s="166" t="str">
        <f t="shared" si="53"/>
        <v/>
      </c>
      <c r="AO148" s="166" t="str">
        <f t="shared" si="54"/>
        <v/>
      </c>
    </row>
    <row r="149" spans="1:41" s="3" customFormat="1" ht="39" customHeight="1" thickBot="1">
      <c r="A149" s="2"/>
      <c r="B149" s="93">
        <v>142</v>
      </c>
      <c r="C149" s="197"/>
      <c r="D149" s="198"/>
      <c r="E149" s="199"/>
      <c r="F149" s="4"/>
      <c r="G149" s="4"/>
      <c r="H149" s="198"/>
      <c r="I149" s="213"/>
      <c r="J149" s="214"/>
      <c r="K149" s="202"/>
      <c r="L149" s="203"/>
      <c r="M149" s="204"/>
      <c r="N149" s="205"/>
      <c r="O149" s="206"/>
      <c r="P149" s="207"/>
      <c r="Q149" s="208" t="str">
        <f t="shared" si="38"/>
        <v/>
      </c>
      <c r="R149" s="209" t="str">
        <f t="shared" si="39"/>
        <v/>
      </c>
      <c r="S149" s="215"/>
      <c r="T149" s="216">
        <f t="shared" si="40"/>
        <v>0</v>
      </c>
      <c r="U149" s="208">
        <f t="shared" si="41"/>
        <v>25700</v>
      </c>
      <c r="V149" s="217">
        <f t="shared" si="55"/>
        <v>0</v>
      </c>
      <c r="W149" s="218">
        <f t="shared" si="56"/>
        <v>0</v>
      </c>
      <c r="X149" s="104"/>
      <c r="Y149" s="105" t="str">
        <f t="shared" si="42"/>
        <v/>
      </c>
      <c r="Z149" s="58" t="str">
        <f t="shared" si="43"/>
        <v/>
      </c>
      <c r="AA149" s="58" t="str">
        <f t="shared" si="44"/>
        <v/>
      </c>
      <c r="AB149" s="58" t="str">
        <f t="shared" si="45"/>
        <v/>
      </c>
      <c r="AC149" s="58" t="str">
        <f t="shared" si="46"/>
        <v/>
      </c>
      <c r="AD149" s="58" t="str">
        <f t="shared" si="47"/>
        <v/>
      </c>
      <c r="AE149" s="55" t="str">
        <f t="shared" si="48"/>
        <v/>
      </c>
      <c r="AF149" s="55" t="str">
        <f t="shared" si="49"/>
        <v/>
      </c>
      <c r="AG149" s="106" t="str">
        <f t="shared" si="50"/>
        <v/>
      </c>
      <c r="AH149" s="89"/>
      <c r="AI149" s="90"/>
      <c r="AJ149" s="109">
        <f t="shared" si="51"/>
        <v>0</v>
      </c>
      <c r="AK149" s="91"/>
      <c r="AL149" s="92"/>
      <c r="AM149" s="110">
        <f t="shared" si="52"/>
        <v>0</v>
      </c>
      <c r="AN149" s="166" t="str">
        <f t="shared" si="53"/>
        <v/>
      </c>
      <c r="AO149" s="166" t="str">
        <f t="shared" si="54"/>
        <v/>
      </c>
    </row>
    <row r="150" spans="1:41" s="3" customFormat="1" ht="39" customHeight="1" thickBot="1">
      <c r="A150" s="2"/>
      <c r="B150" s="93">
        <v>143</v>
      </c>
      <c r="C150" s="197"/>
      <c r="D150" s="198"/>
      <c r="E150" s="199"/>
      <c r="F150" s="4"/>
      <c r="G150" s="4"/>
      <c r="H150" s="198"/>
      <c r="I150" s="213"/>
      <c r="J150" s="214"/>
      <c r="K150" s="202"/>
      <c r="L150" s="203"/>
      <c r="M150" s="204"/>
      <c r="N150" s="205"/>
      <c r="O150" s="206"/>
      <c r="P150" s="207"/>
      <c r="Q150" s="208" t="str">
        <f t="shared" si="38"/>
        <v/>
      </c>
      <c r="R150" s="209" t="str">
        <f t="shared" si="39"/>
        <v/>
      </c>
      <c r="S150" s="215"/>
      <c r="T150" s="216">
        <f t="shared" si="40"/>
        <v>0</v>
      </c>
      <c r="U150" s="208">
        <f t="shared" si="41"/>
        <v>25700</v>
      </c>
      <c r="V150" s="217">
        <f t="shared" si="55"/>
        <v>0</v>
      </c>
      <c r="W150" s="218">
        <f t="shared" si="56"/>
        <v>0</v>
      </c>
      <c r="X150" s="104"/>
      <c r="Y150" s="105" t="str">
        <f t="shared" si="42"/>
        <v/>
      </c>
      <c r="Z150" s="58" t="str">
        <f t="shared" si="43"/>
        <v/>
      </c>
      <c r="AA150" s="58" t="str">
        <f t="shared" si="44"/>
        <v/>
      </c>
      <c r="AB150" s="58" t="str">
        <f t="shared" si="45"/>
        <v/>
      </c>
      <c r="AC150" s="58" t="str">
        <f t="shared" si="46"/>
        <v/>
      </c>
      <c r="AD150" s="58" t="str">
        <f t="shared" si="47"/>
        <v/>
      </c>
      <c r="AE150" s="55" t="str">
        <f t="shared" si="48"/>
        <v/>
      </c>
      <c r="AF150" s="55" t="str">
        <f t="shared" si="49"/>
        <v/>
      </c>
      <c r="AG150" s="106" t="str">
        <f t="shared" si="50"/>
        <v/>
      </c>
      <c r="AH150" s="89"/>
      <c r="AI150" s="90"/>
      <c r="AJ150" s="109">
        <f t="shared" si="51"/>
        <v>0</v>
      </c>
      <c r="AK150" s="91"/>
      <c r="AL150" s="92"/>
      <c r="AM150" s="110">
        <f t="shared" si="52"/>
        <v>0</v>
      </c>
      <c r="AN150" s="166" t="str">
        <f t="shared" si="53"/>
        <v/>
      </c>
      <c r="AO150" s="166" t="str">
        <f t="shared" si="54"/>
        <v/>
      </c>
    </row>
    <row r="151" spans="1:41" s="3" customFormat="1" ht="39" customHeight="1" thickBot="1">
      <c r="A151" s="2"/>
      <c r="B151" s="93">
        <v>144</v>
      </c>
      <c r="C151" s="197"/>
      <c r="D151" s="198"/>
      <c r="E151" s="199"/>
      <c r="F151" s="4"/>
      <c r="G151" s="4"/>
      <c r="H151" s="198"/>
      <c r="I151" s="213"/>
      <c r="J151" s="214"/>
      <c r="K151" s="202"/>
      <c r="L151" s="203"/>
      <c r="M151" s="204"/>
      <c r="N151" s="205"/>
      <c r="O151" s="206"/>
      <c r="P151" s="207"/>
      <c r="Q151" s="208" t="str">
        <f t="shared" si="38"/>
        <v/>
      </c>
      <c r="R151" s="209" t="str">
        <f t="shared" si="39"/>
        <v/>
      </c>
      <c r="S151" s="215"/>
      <c r="T151" s="216">
        <f t="shared" si="40"/>
        <v>0</v>
      </c>
      <c r="U151" s="208">
        <f t="shared" si="41"/>
        <v>25700</v>
      </c>
      <c r="V151" s="217">
        <f t="shared" si="55"/>
        <v>0</v>
      </c>
      <c r="W151" s="218">
        <f t="shared" si="56"/>
        <v>0</v>
      </c>
      <c r="X151" s="104"/>
      <c r="Y151" s="105" t="str">
        <f t="shared" si="42"/>
        <v/>
      </c>
      <c r="Z151" s="58" t="str">
        <f t="shared" si="43"/>
        <v/>
      </c>
      <c r="AA151" s="58" t="str">
        <f t="shared" si="44"/>
        <v/>
      </c>
      <c r="AB151" s="58" t="str">
        <f t="shared" si="45"/>
        <v/>
      </c>
      <c r="AC151" s="58" t="str">
        <f t="shared" si="46"/>
        <v/>
      </c>
      <c r="AD151" s="58" t="str">
        <f t="shared" si="47"/>
        <v/>
      </c>
      <c r="AE151" s="55" t="str">
        <f t="shared" si="48"/>
        <v/>
      </c>
      <c r="AF151" s="55" t="str">
        <f t="shared" si="49"/>
        <v/>
      </c>
      <c r="AG151" s="106" t="str">
        <f t="shared" si="50"/>
        <v/>
      </c>
      <c r="AH151" s="89"/>
      <c r="AI151" s="90"/>
      <c r="AJ151" s="109">
        <f t="shared" si="51"/>
        <v>0</v>
      </c>
      <c r="AK151" s="91"/>
      <c r="AL151" s="92"/>
      <c r="AM151" s="110">
        <f t="shared" si="52"/>
        <v>0</v>
      </c>
      <c r="AN151" s="166" t="str">
        <f t="shared" si="53"/>
        <v/>
      </c>
      <c r="AO151" s="166" t="str">
        <f t="shared" si="54"/>
        <v/>
      </c>
    </row>
    <row r="152" spans="1:41" s="3" customFormat="1" ht="39" customHeight="1" thickBot="1">
      <c r="A152" s="2"/>
      <c r="B152" s="93">
        <v>145</v>
      </c>
      <c r="C152" s="197"/>
      <c r="D152" s="198"/>
      <c r="E152" s="199"/>
      <c r="F152" s="4"/>
      <c r="G152" s="4"/>
      <c r="H152" s="198"/>
      <c r="I152" s="213"/>
      <c r="J152" s="214"/>
      <c r="K152" s="202"/>
      <c r="L152" s="203"/>
      <c r="M152" s="204"/>
      <c r="N152" s="205"/>
      <c r="O152" s="206"/>
      <c r="P152" s="207"/>
      <c r="Q152" s="208" t="str">
        <f t="shared" si="38"/>
        <v/>
      </c>
      <c r="R152" s="209" t="str">
        <f t="shared" si="39"/>
        <v/>
      </c>
      <c r="S152" s="215"/>
      <c r="T152" s="216">
        <f t="shared" si="40"/>
        <v>0</v>
      </c>
      <c r="U152" s="208">
        <f t="shared" si="41"/>
        <v>25700</v>
      </c>
      <c r="V152" s="217">
        <f t="shared" si="55"/>
        <v>0</v>
      </c>
      <c r="W152" s="218">
        <f t="shared" si="56"/>
        <v>0</v>
      </c>
      <c r="X152" s="104"/>
      <c r="Y152" s="105" t="str">
        <f t="shared" si="42"/>
        <v/>
      </c>
      <c r="Z152" s="58" t="str">
        <f t="shared" si="43"/>
        <v/>
      </c>
      <c r="AA152" s="58" t="str">
        <f t="shared" si="44"/>
        <v/>
      </c>
      <c r="AB152" s="58" t="str">
        <f t="shared" si="45"/>
        <v/>
      </c>
      <c r="AC152" s="58" t="str">
        <f t="shared" si="46"/>
        <v/>
      </c>
      <c r="AD152" s="58" t="str">
        <f t="shared" si="47"/>
        <v/>
      </c>
      <c r="AE152" s="55" t="str">
        <f t="shared" si="48"/>
        <v/>
      </c>
      <c r="AF152" s="55" t="str">
        <f t="shared" si="49"/>
        <v/>
      </c>
      <c r="AG152" s="106" t="str">
        <f t="shared" si="50"/>
        <v/>
      </c>
      <c r="AH152" s="89"/>
      <c r="AI152" s="90"/>
      <c r="AJ152" s="109">
        <f t="shared" si="51"/>
        <v>0</v>
      </c>
      <c r="AK152" s="91"/>
      <c r="AL152" s="92"/>
      <c r="AM152" s="110">
        <f t="shared" si="52"/>
        <v>0</v>
      </c>
      <c r="AN152" s="166" t="str">
        <f t="shared" si="53"/>
        <v/>
      </c>
      <c r="AO152" s="166" t="str">
        <f t="shared" si="54"/>
        <v/>
      </c>
    </row>
    <row r="153" spans="1:41" s="3" customFormat="1" ht="39" customHeight="1" thickBot="1">
      <c r="A153" s="2"/>
      <c r="B153" s="93">
        <v>146</v>
      </c>
      <c r="C153" s="197"/>
      <c r="D153" s="198"/>
      <c r="E153" s="199"/>
      <c r="F153" s="4"/>
      <c r="G153" s="4"/>
      <c r="H153" s="198"/>
      <c r="I153" s="213"/>
      <c r="J153" s="214"/>
      <c r="K153" s="202"/>
      <c r="L153" s="203"/>
      <c r="M153" s="204"/>
      <c r="N153" s="205"/>
      <c r="O153" s="206"/>
      <c r="P153" s="207"/>
      <c r="Q153" s="208" t="str">
        <f t="shared" si="38"/>
        <v/>
      </c>
      <c r="R153" s="209" t="str">
        <f t="shared" si="39"/>
        <v/>
      </c>
      <c r="S153" s="215"/>
      <c r="T153" s="216">
        <f t="shared" si="40"/>
        <v>0</v>
      </c>
      <c r="U153" s="208">
        <f t="shared" si="41"/>
        <v>25700</v>
      </c>
      <c r="V153" s="217">
        <f t="shared" si="55"/>
        <v>0</v>
      </c>
      <c r="W153" s="218">
        <f t="shared" si="56"/>
        <v>0</v>
      </c>
      <c r="X153" s="104"/>
      <c r="Y153" s="105" t="str">
        <f t="shared" si="42"/>
        <v/>
      </c>
      <c r="Z153" s="58" t="str">
        <f t="shared" si="43"/>
        <v/>
      </c>
      <c r="AA153" s="58" t="str">
        <f t="shared" si="44"/>
        <v/>
      </c>
      <c r="AB153" s="58" t="str">
        <f t="shared" si="45"/>
        <v/>
      </c>
      <c r="AC153" s="58" t="str">
        <f t="shared" si="46"/>
        <v/>
      </c>
      <c r="AD153" s="58" t="str">
        <f t="shared" si="47"/>
        <v/>
      </c>
      <c r="AE153" s="55" t="str">
        <f t="shared" si="48"/>
        <v/>
      </c>
      <c r="AF153" s="55" t="str">
        <f t="shared" si="49"/>
        <v/>
      </c>
      <c r="AG153" s="106" t="str">
        <f t="shared" si="50"/>
        <v/>
      </c>
      <c r="AH153" s="89"/>
      <c r="AI153" s="90"/>
      <c r="AJ153" s="109">
        <f t="shared" si="51"/>
        <v>0</v>
      </c>
      <c r="AK153" s="91"/>
      <c r="AL153" s="92"/>
      <c r="AM153" s="110">
        <f t="shared" si="52"/>
        <v>0</v>
      </c>
      <c r="AN153" s="166" t="str">
        <f t="shared" si="53"/>
        <v/>
      </c>
      <c r="AO153" s="166" t="str">
        <f t="shared" si="54"/>
        <v/>
      </c>
    </row>
    <row r="154" spans="1:41" s="3" customFormat="1" ht="39" customHeight="1" thickBot="1">
      <c r="A154" s="2"/>
      <c r="B154" s="93">
        <v>147</v>
      </c>
      <c r="C154" s="197"/>
      <c r="D154" s="198"/>
      <c r="E154" s="199"/>
      <c r="F154" s="4"/>
      <c r="G154" s="4"/>
      <c r="H154" s="198"/>
      <c r="I154" s="213"/>
      <c r="J154" s="214"/>
      <c r="K154" s="202"/>
      <c r="L154" s="203"/>
      <c r="M154" s="204"/>
      <c r="N154" s="205"/>
      <c r="O154" s="206"/>
      <c r="P154" s="207"/>
      <c r="Q154" s="208" t="str">
        <f t="shared" si="38"/>
        <v/>
      </c>
      <c r="R154" s="209" t="str">
        <f t="shared" si="39"/>
        <v/>
      </c>
      <c r="S154" s="215"/>
      <c r="T154" s="216">
        <f t="shared" si="40"/>
        <v>0</v>
      </c>
      <c r="U154" s="208">
        <f t="shared" si="41"/>
        <v>25700</v>
      </c>
      <c r="V154" s="217">
        <f t="shared" si="55"/>
        <v>0</v>
      </c>
      <c r="W154" s="218">
        <f t="shared" si="56"/>
        <v>0</v>
      </c>
      <c r="X154" s="104"/>
      <c r="Y154" s="105" t="str">
        <f t="shared" si="42"/>
        <v/>
      </c>
      <c r="Z154" s="58" t="str">
        <f t="shared" si="43"/>
        <v/>
      </c>
      <c r="AA154" s="58" t="str">
        <f t="shared" si="44"/>
        <v/>
      </c>
      <c r="AB154" s="58" t="str">
        <f t="shared" si="45"/>
        <v/>
      </c>
      <c r="AC154" s="58" t="str">
        <f t="shared" si="46"/>
        <v/>
      </c>
      <c r="AD154" s="58" t="str">
        <f t="shared" si="47"/>
        <v/>
      </c>
      <c r="AE154" s="55" t="str">
        <f t="shared" si="48"/>
        <v/>
      </c>
      <c r="AF154" s="55" t="str">
        <f t="shared" si="49"/>
        <v/>
      </c>
      <c r="AG154" s="106" t="str">
        <f t="shared" si="50"/>
        <v/>
      </c>
      <c r="AH154" s="89"/>
      <c r="AI154" s="90"/>
      <c r="AJ154" s="109">
        <f t="shared" si="51"/>
        <v>0</v>
      </c>
      <c r="AK154" s="91"/>
      <c r="AL154" s="92"/>
      <c r="AM154" s="110">
        <f t="shared" si="52"/>
        <v>0</v>
      </c>
      <c r="AN154" s="166" t="str">
        <f t="shared" si="53"/>
        <v/>
      </c>
      <c r="AO154" s="166" t="str">
        <f t="shared" si="54"/>
        <v/>
      </c>
    </row>
    <row r="155" spans="1:41" s="3" customFormat="1" ht="39" customHeight="1" thickBot="1">
      <c r="A155" s="2"/>
      <c r="B155" s="93">
        <v>148</v>
      </c>
      <c r="C155" s="197"/>
      <c r="D155" s="198"/>
      <c r="E155" s="199"/>
      <c r="F155" s="4"/>
      <c r="G155" s="4"/>
      <c r="H155" s="198"/>
      <c r="I155" s="213"/>
      <c r="J155" s="214"/>
      <c r="K155" s="202"/>
      <c r="L155" s="203"/>
      <c r="M155" s="204"/>
      <c r="N155" s="205"/>
      <c r="O155" s="206"/>
      <c r="P155" s="207"/>
      <c r="Q155" s="208" t="str">
        <f t="shared" si="38"/>
        <v/>
      </c>
      <c r="R155" s="209" t="str">
        <f t="shared" si="39"/>
        <v/>
      </c>
      <c r="S155" s="215"/>
      <c r="T155" s="216">
        <f t="shared" si="40"/>
        <v>0</v>
      </c>
      <c r="U155" s="208">
        <f t="shared" si="41"/>
        <v>25700</v>
      </c>
      <c r="V155" s="217">
        <f t="shared" si="55"/>
        <v>0</v>
      </c>
      <c r="W155" s="218">
        <f t="shared" si="56"/>
        <v>0</v>
      </c>
      <c r="X155" s="104"/>
      <c r="Y155" s="105" t="str">
        <f t="shared" si="42"/>
        <v/>
      </c>
      <c r="Z155" s="58" t="str">
        <f t="shared" si="43"/>
        <v/>
      </c>
      <c r="AA155" s="58" t="str">
        <f t="shared" si="44"/>
        <v/>
      </c>
      <c r="AB155" s="58" t="str">
        <f t="shared" si="45"/>
        <v/>
      </c>
      <c r="AC155" s="58" t="str">
        <f t="shared" si="46"/>
        <v/>
      </c>
      <c r="AD155" s="58" t="str">
        <f t="shared" si="47"/>
        <v/>
      </c>
      <c r="AE155" s="55" t="str">
        <f t="shared" si="48"/>
        <v/>
      </c>
      <c r="AF155" s="55" t="str">
        <f t="shared" si="49"/>
        <v/>
      </c>
      <c r="AG155" s="106" t="str">
        <f t="shared" si="50"/>
        <v/>
      </c>
      <c r="AH155" s="89"/>
      <c r="AI155" s="90"/>
      <c r="AJ155" s="109">
        <f t="shared" si="51"/>
        <v>0</v>
      </c>
      <c r="AK155" s="91"/>
      <c r="AL155" s="92"/>
      <c r="AM155" s="110">
        <f t="shared" si="52"/>
        <v>0</v>
      </c>
      <c r="AN155" s="166" t="str">
        <f t="shared" si="53"/>
        <v/>
      </c>
      <c r="AO155" s="166" t="str">
        <f t="shared" si="54"/>
        <v/>
      </c>
    </row>
    <row r="156" spans="1:41" s="3" customFormat="1" ht="39" customHeight="1" thickBot="1">
      <c r="A156" s="2"/>
      <c r="B156" s="93">
        <v>149</v>
      </c>
      <c r="C156" s="197"/>
      <c r="D156" s="198"/>
      <c r="E156" s="199"/>
      <c r="F156" s="4"/>
      <c r="G156" s="4"/>
      <c r="H156" s="198"/>
      <c r="I156" s="213"/>
      <c r="J156" s="214"/>
      <c r="K156" s="202"/>
      <c r="L156" s="203"/>
      <c r="M156" s="204"/>
      <c r="N156" s="205"/>
      <c r="O156" s="206"/>
      <c r="P156" s="207"/>
      <c r="Q156" s="208" t="str">
        <f t="shared" si="38"/>
        <v/>
      </c>
      <c r="R156" s="209" t="str">
        <f t="shared" si="39"/>
        <v/>
      </c>
      <c r="S156" s="215"/>
      <c r="T156" s="216">
        <f t="shared" si="40"/>
        <v>0</v>
      </c>
      <c r="U156" s="208">
        <f t="shared" si="41"/>
        <v>25700</v>
      </c>
      <c r="V156" s="217">
        <f t="shared" si="55"/>
        <v>0</v>
      </c>
      <c r="W156" s="218">
        <f t="shared" si="56"/>
        <v>0</v>
      </c>
      <c r="X156" s="104"/>
      <c r="Y156" s="105" t="str">
        <f t="shared" si="42"/>
        <v/>
      </c>
      <c r="Z156" s="58" t="str">
        <f t="shared" si="43"/>
        <v/>
      </c>
      <c r="AA156" s="58" t="str">
        <f t="shared" si="44"/>
        <v/>
      </c>
      <c r="AB156" s="58" t="str">
        <f t="shared" si="45"/>
        <v/>
      </c>
      <c r="AC156" s="58" t="str">
        <f t="shared" si="46"/>
        <v/>
      </c>
      <c r="AD156" s="58" t="str">
        <f t="shared" si="47"/>
        <v/>
      </c>
      <c r="AE156" s="55" t="str">
        <f t="shared" si="48"/>
        <v/>
      </c>
      <c r="AF156" s="55" t="str">
        <f t="shared" si="49"/>
        <v/>
      </c>
      <c r="AG156" s="106" t="str">
        <f t="shared" si="50"/>
        <v/>
      </c>
      <c r="AH156" s="89"/>
      <c r="AI156" s="90"/>
      <c r="AJ156" s="109">
        <f t="shared" si="51"/>
        <v>0</v>
      </c>
      <c r="AK156" s="91"/>
      <c r="AL156" s="92"/>
      <c r="AM156" s="110">
        <f t="shared" si="52"/>
        <v>0</v>
      </c>
      <c r="AN156" s="166" t="str">
        <f t="shared" si="53"/>
        <v/>
      </c>
      <c r="AO156" s="166" t="str">
        <f t="shared" si="54"/>
        <v/>
      </c>
    </row>
    <row r="157" spans="1:41" s="3" customFormat="1" ht="39" customHeight="1" thickBot="1">
      <c r="A157" s="2"/>
      <c r="B157" s="93">
        <v>150</v>
      </c>
      <c r="C157" s="197"/>
      <c r="D157" s="198"/>
      <c r="E157" s="199"/>
      <c r="F157" s="4"/>
      <c r="G157" s="4"/>
      <c r="H157" s="198"/>
      <c r="I157" s="213"/>
      <c r="J157" s="214"/>
      <c r="K157" s="202"/>
      <c r="L157" s="203"/>
      <c r="M157" s="204"/>
      <c r="N157" s="205"/>
      <c r="O157" s="206"/>
      <c r="P157" s="207"/>
      <c r="Q157" s="208" t="str">
        <f t="shared" si="38"/>
        <v/>
      </c>
      <c r="R157" s="209" t="str">
        <f t="shared" si="39"/>
        <v/>
      </c>
      <c r="S157" s="215"/>
      <c r="T157" s="216">
        <f t="shared" si="40"/>
        <v>0</v>
      </c>
      <c r="U157" s="208">
        <f t="shared" si="41"/>
        <v>25700</v>
      </c>
      <c r="V157" s="217">
        <f t="shared" si="55"/>
        <v>0</v>
      </c>
      <c r="W157" s="218">
        <f t="shared" si="56"/>
        <v>0</v>
      </c>
      <c r="X157" s="104"/>
      <c r="Y157" s="105" t="str">
        <f t="shared" si="42"/>
        <v/>
      </c>
      <c r="Z157" s="58" t="str">
        <f t="shared" si="43"/>
        <v/>
      </c>
      <c r="AA157" s="58" t="str">
        <f t="shared" si="44"/>
        <v/>
      </c>
      <c r="AB157" s="58" t="str">
        <f t="shared" si="45"/>
        <v/>
      </c>
      <c r="AC157" s="58" t="str">
        <f t="shared" si="46"/>
        <v/>
      </c>
      <c r="AD157" s="58" t="str">
        <f t="shared" si="47"/>
        <v/>
      </c>
      <c r="AE157" s="55" t="str">
        <f t="shared" si="48"/>
        <v/>
      </c>
      <c r="AF157" s="55" t="str">
        <f t="shared" si="49"/>
        <v/>
      </c>
      <c r="AG157" s="106" t="str">
        <f t="shared" si="50"/>
        <v/>
      </c>
      <c r="AH157" s="89"/>
      <c r="AI157" s="90"/>
      <c r="AJ157" s="109">
        <f t="shared" si="51"/>
        <v>0</v>
      </c>
      <c r="AK157" s="91"/>
      <c r="AL157" s="92"/>
      <c r="AM157" s="110">
        <f t="shared" si="52"/>
        <v>0</v>
      </c>
      <c r="AN157" s="166" t="str">
        <f t="shared" si="53"/>
        <v/>
      </c>
      <c r="AO157" s="166" t="str">
        <f t="shared" si="54"/>
        <v/>
      </c>
    </row>
    <row r="158" spans="1:41" s="3" customFormat="1" ht="39" customHeight="1" thickBot="1">
      <c r="A158" s="2"/>
      <c r="B158" s="93">
        <v>151</v>
      </c>
      <c r="C158" s="197"/>
      <c r="D158" s="198"/>
      <c r="E158" s="199"/>
      <c r="F158" s="4"/>
      <c r="G158" s="4"/>
      <c r="H158" s="198"/>
      <c r="I158" s="213"/>
      <c r="J158" s="214"/>
      <c r="K158" s="202"/>
      <c r="L158" s="203"/>
      <c r="M158" s="204"/>
      <c r="N158" s="205"/>
      <c r="O158" s="206"/>
      <c r="P158" s="207"/>
      <c r="Q158" s="208" t="str">
        <f t="shared" si="38"/>
        <v/>
      </c>
      <c r="R158" s="209" t="str">
        <f t="shared" si="39"/>
        <v/>
      </c>
      <c r="S158" s="215"/>
      <c r="T158" s="216">
        <f t="shared" si="40"/>
        <v>0</v>
      </c>
      <c r="U158" s="208">
        <f t="shared" si="41"/>
        <v>25700</v>
      </c>
      <c r="V158" s="217">
        <f t="shared" si="55"/>
        <v>0</v>
      </c>
      <c r="W158" s="218">
        <f t="shared" si="56"/>
        <v>0</v>
      </c>
      <c r="X158" s="104"/>
      <c r="Y158" s="105" t="str">
        <f t="shared" si="42"/>
        <v/>
      </c>
      <c r="Z158" s="58" t="str">
        <f t="shared" si="43"/>
        <v/>
      </c>
      <c r="AA158" s="58" t="str">
        <f t="shared" si="44"/>
        <v/>
      </c>
      <c r="AB158" s="58" t="str">
        <f t="shared" si="45"/>
        <v/>
      </c>
      <c r="AC158" s="58" t="str">
        <f t="shared" si="46"/>
        <v/>
      </c>
      <c r="AD158" s="58" t="str">
        <f t="shared" si="47"/>
        <v/>
      </c>
      <c r="AE158" s="55" t="str">
        <f t="shared" si="48"/>
        <v/>
      </c>
      <c r="AF158" s="55" t="str">
        <f t="shared" si="49"/>
        <v/>
      </c>
      <c r="AG158" s="106" t="str">
        <f t="shared" si="50"/>
        <v/>
      </c>
      <c r="AH158" s="89"/>
      <c r="AI158" s="90"/>
      <c r="AJ158" s="109">
        <f t="shared" si="51"/>
        <v>0</v>
      </c>
      <c r="AK158" s="91"/>
      <c r="AL158" s="92"/>
      <c r="AM158" s="110">
        <f t="shared" si="52"/>
        <v>0</v>
      </c>
      <c r="AN158" s="166" t="str">
        <f t="shared" si="53"/>
        <v/>
      </c>
      <c r="AO158" s="166" t="str">
        <f t="shared" si="54"/>
        <v/>
      </c>
    </row>
    <row r="159" spans="1:41" s="3" customFormat="1" ht="39" customHeight="1" thickBot="1">
      <c r="A159" s="2"/>
      <c r="B159" s="93">
        <v>152</v>
      </c>
      <c r="C159" s="197"/>
      <c r="D159" s="198"/>
      <c r="E159" s="199"/>
      <c r="F159" s="4"/>
      <c r="G159" s="4"/>
      <c r="H159" s="198"/>
      <c r="I159" s="213"/>
      <c r="J159" s="214"/>
      <c r="K159" s="202"/>
      <c r="L159" s="203"/>
      <c r="M159" s="204"/>
      <c r="N159" s="205"/>
      <c r="O159" s="206"/>
      <c r="P159" s="207"/>
      <c r="Q159" s="208" t="str">
        <f t="shared" si="38"/>
        <v/>
      </c>
      <c r="R159" s="209" t="str">
        <f t="shared" si="39"/>
        <v/>
      </c>
      <c r="S159" s="215"/>
      <c r="T159" s="216">
        <f t="shared" si="40"/>
        <v>0</v>
      </c>
      <c r="U159" s="208">
        <f t="shared" si="41"/>
        <v>25700</v>
      </c>
      <c r="V159" s="217">
        <f t="shared" si="55"/>
        <v>0</v>
      </c>
      <c r="W159" s="218">
        <f t="shared" si="56"/>
        <v>0</v>
      </c>
      <c r="X159" s="104"/>
      <c r="Y159" s="105" t="str">
        <f t="shared" si="42"/>
        <v/>
      </c>
      <c r="Z159" s="58" t="str">
        <f t="shared" si="43"/>
        <v/>
      </c>
      <c r="AA159" s="58" t="str">
        <f t="shared" si="44"/>
        <v/>
      </c>
      <c r="AB159" s="58" t="str">
        <f t="shared" si="45"/>
        <v/>
      </c>
      <c r="AC159" s="58" t="str">
        <f t="shared" si="46"/>
        <v/>
      </c>
      <c r="AD159" s="58" t="str">
        <f t="shared" si="47"/>
        <v/>
      </c>
      <c r="AE159" s="55" t="str">
        <f t="shared" si="48"/>
        <v/>
      </c>
      <c r="AF159" s="55" t="str">
        <f t="shared" si="49"/>
        <v/>
      </c>
      <c r="AG159" s="106" t="str">
        <f t="shared" si="50"/>
        <v/>
      </c>
      <c r="AH159" s="89"/>
      <c r="AI159" s="90"/>
      <c r="AJ159" s="109">
        <f t="shared" si="51"/>
        <v>0</v>
      </c>
      <c r="AK159" s="91"/>
      <c r="AL159" s="92"/>
      <c r="AM159" s="110">
        <f t="shared" si="52"/>
        <v>0</v>
      </c>
      <c r="AN159" s="166" t="str">
        <f t="shared" si="53"/>
        <v/>
      </c>
      <c r="AO159" s="166" t="str">
        <f t="shared" si="54"/>
        <v/>
      </c>
    </row>
    <row r="160" spans="1:41" s="3" customFormat="1" ht="39" customHeight="1" thickBot="1">
      <c r="A160" s="2"/>
      <c r="B160" s="93">
        <v>153</v>
      </c>
      <c r="C160" s="197"/>
      <c r="D160" s="198"/>
      <c r="E160" s="199"/>
      <c r="F160" s="4"/>
      <c r="G160" s="4"/>
      <c r="H160" s="198"/>
      <c r="I160" s="213"/>
      <c r="J160" s="214"/>
      <c r="K160" s="202"/>
      <c r="L160" s="203"/>
      <c r="M160" s="204"/>
      <c r="N160" s="205"/>
      <c r="O160" s="206"/>
      <c r="P160" s="207"/>
      <c r="Q160" s="208" t="str">
        <f t="shared" si="38"/>
        <v/>
      </c>
      <c r="R160" s="209" t="str">
        <f t="shared" si="39"/>
        <v/>
      </c>
      <c r="S160" s="215"/>
      <c r="T160" s="216">
        <f t="shared" si="40"/>
        <v>0</v>
      </c>
      <c r="U160" s="208">
        <f t="shared" si="41"/>
        <v>25700</v>
      </c>
      <c r="V160" s="217">
        <f t="shared" si="55"/>
        <v>0</v>
      </c>
      <c r="W160" s="218">
        <f t="shared" si="56"/>
        <v>0</v>
      </c>
      <c r="X160" s="104"/>
      <c r="Y160" s="105" t="str">
        <f t="shared" si="42"/>
        <v/>
      </c>
      <c r="Z160" s="58" t="str">
        <f t="shared" si="43"/>
        <v/>
      </c>
      <c r="AA160" s="58" t="str">
        <f t="shared" si="44"/>
        <v/>
      </c>
      <c r="AB160" s="58" t="str">
        <f t="shared" si="45"/>
        <v/>
      </c>
      <c r="AC160" s="58" t="str">
        <f t="shared" si="46"/>
        <v/>
      </c>
      <c r="AD160" s="58" t="str">
        <f t="shared" si="47"/>
        <v/>
      </c>
      <c r="AE160" s="55" t="str">
        <f t="shared" si="48"/>
        <v/>
      </c>
      <c r="AF160" s="55" t="str">
        <f t="shared" si="49"/>
        <v/>
      </c>
      <c r="AG160" s="106" t="str">
        <f t="shared" si="50"/>
        <v/>
      </c>
      <c r="AH160" s="89"/>
      <c r="AI160" s="90"/>
      <c r="AJ160" s="109">
        <f t="shared" si="51"/>
        <v>0</v>
      </c>
      <c r="AK160" s="91"/>
      <c r="AL160" s="92"/>
      <c r="AM160" s="110">
        <f t="shared" si="52"/>
        <v>0</v>
      </c>
      <c r="AN160" s="166" t="str">
        <f t="shared" si="53"/>
        <v/>
      </c>
      <c r="AO160" s="166" t="str">
        <f t="shared" si="54"/>
        <v/>
      </c>
    </row>
    <row r="161" spans="1:41" s="3" customFormat="1" ht="39" customHeight="1" thickBot="1">
      <c r="A161" s="2"/>
      <c r="B161" s="93">
        <v>154</v>
      </c>
      <c r="C161" s="197"/>
      <c r="D161" s="198"/>
      <c r="E161" s="199"/>
      <c r="F161" s="4"/>
      <c r="G161" s="4"/>
      <c r="H161" s="198"/>
      <c r="I161" s="213"/>
      <c r="J161" s="214"/>
      <c r="K161" s="202"/>
      <c r="L161" s="203"/>
      <c r="M161" s="204"/>
      <c r="N161" s="205"/>
      <c r="O161" s="206"/>
      <c r="P161" s="207"/>
      <c r="Q161" s="208" t="str">
        <f t="shared" si="38"/>
        <v/>
      </c>
      <c r="R161" s="209" t="str">
        <f t="shared" si="39"/>
        <v/>
      </c>
      <c r="S161" s="215"/>
      <c r="T161" s="216">
        <f t="shared" si="40"/>
        <v>0</v>
      </c>
      <c r="U161" s="208">
        <f t="shared" si="41"/>
        <v>25700</v>
      </c>
      <c r="V161" s="217">
        <f t="shared" si="55"/>
        <v>0</v>
      </c>
      <c r="W161" s="218">
        <f t="shared" si="56"/>
        <v>0</v>
      </c>
      <c r="X161" s="104"/>
      <c r="Y161" s="105" t="str">
        <f t="shared" si="42"/>
        <v/>
      </c>
      <c r="Z161" s="58" t="str">
        <f t="shared" si="43"/>
        <v/>
      </c>
      <c r="AA161" s="58" t="str">
        <f t="shared" si="44"/>
        <v/>
      </c>
      <c r="AB161" s="58" t="str">
        <f t="shared" si="45"/>
        <v/>
      </c>
      <c r="AC161" s="58" t="str">
        <f t="shared" si="46"/>
        <v/>
      </c>
      <c r="AD161" s="58" t="str">
        <f t="shared" si="47"/>
        <v/>
      </c>
      <c r="AE161" s="55" t="str">
        <f t="shared" si="48"/>
        <v/>
      </c>
      <c r="AF161" s="55" t="str">
        <f t="shared" si="49"/>
        <v/>
      </c>
      <c r="AG161" s="106" t="str">
        <f t="shared" si="50"/>
        <v/>
      </c>
      <c r="AH161" s="89"/>
      <c r="AI161" s="90"/>
      <c r="AJ161" s="109">
        <f t="shared" si="51"/>
        <v>0</v>
      </c>
      <c r="AK161" s="91"/>
      <c r="AL161" s="92"/>
      <c r="AM161" s="110">
        <f t="shared" si="52"/>
        <v>0</v>
      </c>
      <c r="AN161" s="166" t="str">
        <f t="shared" si="53"/>
        <v/>
      </c>
      <c r="AO161" s="166" t="str">
        <f t="shared" si="54"/>
        <v/>
      </c>
    </row>
    <row r="162" spans="1:41" s="3" customFormat="1" ht="39" customHeight="1" thickBot="1">
      <c r="A162" s="2"/>
      <c r="B162" s="93">
        <v>155</v>
      </c>
      <c r="C162" s="197"/>
      <c r="D162" s="198"/>
      <c r="E162" s="199"/>
      <c r="F162" s="4"/>
      <c r="G162" s="4"/>
      <c r="H162" s="198"/>
      <c r="I162" s="213"/>
      <c r="J162" s="214"/>
      <c r="K162" s="202"/>
      <c r="L162" s="203"/>
      <c r="M162" s="204"/>
      <c r="N162" s="205"/>
      <c r="O162" s="206"/>
      <c r="P162" s="207"/>
      <c r="Q162" s="208" t="str">
        <f t="shared" si="38"/>
        <v/>
      </c>
      <c r="R162" s="209" t="str">
        <f t="shared" si="39"/>
        <v/>
      </c>
      <c r="S162" s="215"/>
      <c r="T162" s="216">
        <f t="shared" si="40"/>
        <v>0</v>
      </c>
      <c r="U162" s="208">
        <f t="shared" si="41"/>
        <v>25700</v>
      </c>
      <c r="V162" s="217">
        <f t="shared" si="55"/>
        <v>0</v>
      </c>
      <c r="W162" s="218">
        <f t="shared" si="56"/>
        <v>0</v>
      </c>
      <c r="X162" s="104"/>
      <c r="Y162" s="105" t="str">
        <f t="shared" si="42"/>
        <v/>
      </c>
      <c r="Z162" s="58" t="str">
        <f t="shared" si="43"/>
        <v/>
      </c>
      <c r="AA162" s="58" t="str">
        <f t="shared" si="44"/>
        <v/>
      </c>
      <c r="AB162" s="58" t="str">
        <f t="shared" si="45"/>
        <v/>
      </c>
      <c r="AC162" s="58" t="str">
        <f t="shared" si="46"/>
        <v/>
      </c>
      <c r="AD162" s="58" t="str">
        <f t="shared" si="47"/>
        <v/>
      </c>
      <c r="AE162" s="55" t="str">
        <f t="shared" si="48"/>
        <v/>
      </c>
      <c r="AF162" s="55" t="str">
        <f t="shared" si="49"/>
        <v/>
      </c>
      <c r="AG162" s="106" t="str">
        <f t="shared" si="50"/>
        <v/>
      </c>
      <c r="AH162" s="89"/>
      <c r="AI162" s="90"/>
      <c r="AJ162" s="109">
        <f t="shared" si="51"/>
        <v>0</v>
      </c>
      <c r="AK162" s="91"/>
      <c r="AL162" s="92"/>
      <c r="AM162" s="110">
        <f t="shared" si="52"/>
        <v>0</v>
      </c>
      <c r="AN162" s="166" t="str">
        <f t="shared" si="53"/>
        <v/>
      </c>
      <c r="AO162" s="166" t="str">
        <f t="shared" si="54"/>
        <v/>
      </c>
    </row>
    <row r="163" spans="1:41" s="3" customFormat="1" ht="39" customHeight="1" thickBot="1">
      <c r="A163" s="2"/>
      <c r="B163" s="93">
        <v>156</v>
      </c>
      <c r="C163" s="197"/>
      <c r="D163" s="198"/>
      <c r="E163" s="199"/>
      <c r="F163" s="4"/>
      <c r="G163" s="4"/>
      <c r="H163" s="198"/>
      <c r="I163" s="213"/>
      <c r="J163" s="214"/>
      <c r="K163" s="202"/>
      <c r="L163" s="203"/>
      <c r="M163" s="204"/>
      <c r="N163" s="205"/>
      <c r="O163" s="206"/>
      <c r="P163" s="207"/>
      <c r="Q163" s="208" t="str">
        <f t="shared" si="38"/>
        <v/>
      </c>
      <c r="R163" s="209" t="str">
        <f t="shared" si="39"/>
        <v/>
      </c>
      <c r="S163" s="215"/>
      <c r="T163" s="216">
        <f t="shared" si="40"/>
        <v>0</v>
      </c>
      <c r="U163" s="208">
        <f t="shared" si="41"/>
        <v>25700</v>
      </c>
      <c r="V163" s="217">
        <f t="shared" si="55"/>
        <v>0</v>
      </c>
      <c r="W163" s="218">
        <f t="shared" si="56"/>
        <v>0</v>
      </c>
      <c r="X163" s="104"/>
      <c r="Y163" s="105" t="str">
        <f t="shared" si="42"/>
        <v/>
      </c>
      <c r="Z163" s="58" t="str">
        <f t="shared" si="43"/>
        <v/>
      </c>
      <c r="AA163" s="58" t="str">
        <f t="shared" si="44"/>
        <v/>
      </c>
      <c r="AB163" s="58" t="str">
        <f t="shared" si="45"/>
        <v/>
      </c>
      <c r="AC163" s="58" t="str">
        <f t="shared" si="46"/>
        <v/>
      </c>
      <c r="AD163" s="58" t="str">
        <f t="shared" si="47"/>
        <v/>
      </c>
      <c r="AE163" s="55" t="str">
        <f t="shared" si="48"/>
        <v/>
      </c>
      <c r="AF163" s="55" t="str">
        <f t="shared" si="49"/>
        <v/>
      </c>
      <c r="AG163" s="106" t="str">
        <f t="shared" si="50"/>
        <v/>
      </c>
      <c r="AH163" s="89"/>
      <c r="AI163" s="90"/>
      <c r="AJ163" s="109">
        <f t="shared" si="51"/>
        <v>0</v>
      </c>
      <c r="AK163" s="91"/>
      <c r="AL163" s="92"/>
      <c r="AM163" s="110">
        <f t="shared" si="52"/>
        <v>0</v>
      </c>
      <c r="AN163" s="166" t="str">
        <f t="shared" si="53"/>
        <v/>
      </c>
      <c r="AO163" s="166" t="str">
        <f t="shared" si="54"/>
        <v/>
      </c>
    </row>
    <row r="164" spans="1:41" s="3" customFormat="1" ht="39" customHeight="1" thickBot="1">
      <c r="A164" s="2"/>
      <c r="B164" s="93">
        <v>157</v>
      </c>
      <c r="C164" s="197"/>
      <c r="D164" s="198"/>
      <c r="E164" s="199"/>
      <c r="F164" s="4"/>
      <c r="G164" s="4"/>
      <c r="H164" s="198"/>
      <c r="I164" s="213"/>
      <c r="J164" s="214"/>
      <c r="K164" s="202"/>
      <c r="L164" s="203"/>
      <c r="M164" s="204"/>
      <c r="N164" s="205"/>
      <c r="O164" s="206"/>
      <c r="P164" s="207"/>
      <c r="Q164" s="208" t="str">
        <f t="shared" si="38"/>
        <v/>
      </c>
      <c r="R164" s="209" t="str">
        <f t="shared" si="39"/>
        <v/>
      </c>
      <c r="S164" s="215"/>
      <c r="T164" s="216">
        <f t="shared" si="40"/>
        <v>0</v>
      </c>
      <c r="U164" s="208">
        <f t="shared" si="41"/>
        <v>25700</v>
      </c>
      <c r="V164" s="217">
        <f t="shared" si="55"/>
        <v>0</v>
      </c>
      <c r="W164" s="218">
        <f t="shared" si="56"/>
        <v>0</v>
      </c>
      <c r="X164" s="104"/>
      <c r="Y164" s="105" t="str">
        <f t="shared" si="42"/>
        <v/>
      </c>
      <c r="Z164" s="58" t="str">
        <f t="shared" si="43"/>
        <v/>
      </c>
      <c r="AA164" s="58" t="str">
        <f t="shared" si="44"/>
        <v/>
      </c>
      <c r="AB164" s="58" t="str">
        <f t="shared" si="45"/>
        <v/>
      </c>
      <c r="AC164" s="58" t="str">
        <f t="shared" si="46"/>
        <v/>
      </c>
      <c r="AD164" s="58" t="str">
        <f t="shared" si="47"/>
        <v/>
      </c>
      <c r="AE164" s="55" t="str">
        <f t="shared" si="48"/>
        <v/>
      </c>
      <c r="AF164" s="55" t="str">
        <f t="shared" si="49"/>
        <v/>
      </c>
      <c r="AG164" s="106" t="str">
        <f t="shared" si="50"/>
        <v/>
      </c>
      <c r="AH164" s="89"/>
      <c r="AI164" s="90"/>
      <c r="AJ164" s="109">
        <f t="shared" si="51"/>
        <v>0</v>
      </c>
      <c r="AK164" s="91"/>
      <c r="AL164" s="92"/>
      <c r="AM164" s="110">
        <f t="shared" si="52"/>
        <v>0</v>
      </c>
      <c r="AN164" s="166" t="str">
        <f t="shared" si="53"/>
        <v/>
      </c>
      <c r="AO164" s="166" t="str">
        <f t="shared" si="54"/>
        <v/>
      </c>
    </row>
    <row r="165" spans="1:41" s="3" customFormat="1" ht="39" customHeight="1" thickBot="1">
      <c r="A165" s="2"/>
      <c r="B165" s="93">
        <v>158</v>
      </c>
      <c r="C165" s="197"/>
      <c r="D165" s="198"/>
      <c r="E165" s="199"/>
      <c r="F165" s="4"/>
      <c r="G165" s="4"/>
      <c r="H165" s="198"/>
      <c r="I165" s="213"/>
      <c r="J165" s="214"/>
      <c r="K165" s="202"/>
      <c r="L165" s="203"/>
      <c r="M165" s="204"/>
      <c r="N165" s="205"/>
      <c r="O165" s="206"/>
      <c r="P165" s="207"/>
      <c r="Q165" s="208" t="str">
        <f t="shared" si="38"/>
        <v/>
      </c>
      <c r="R165" s="209" t="str">
        <f t="shared" si="39"/>
        <v/>
      </c>
      <c r="S165" s="215"/>
      <c r="T165" s="216">
        <f t="shared" si="40"/>
        <v>0</v>
      </c>
      <c r="U165" s="208">
        <f t="shared" si="41"/>
        <v>25700</v>
      </c>
      <c r="V165" s="217">
        <f t="shared" si="55"/>
        <v>0</v>
      </c>
      <c r="W165" s="218">
        <f t="shared" si="56"/>
        <v>0</v>
      </c>
      <c r="X165" s="104"/>
      <c r="Y165" s="105" t="str">
        <f t="shared" si="42"/>
        <v/>
      </c>
      <c r="Z165" s="58" t="str">
        <f t="shared" si="43"/>
        <v/>
      </c>
      <c r="AA165" s="58" t="str">
        <f t="shared" si="44"/>
        <v/>
      </c>
      <c r="AB165" s="58" t="str">
        <f t="shared" si="45"/>
        <v/>
      </c>
      <c r="AC165" s="58" t="str">
        <f t="shared" si="46"/>
        <v/>
      </c>
      <c r="AD165" s="58" t="str">
        <f t="shared" si="47"/>
        <v/>
      </c>
      <c r="AE165" s="55" t="str">
        <f t="shared" si="48"/>
        <v/>
      </c>
      <c r="AF165" s="55" t="str">
        <f t="shared" si="49"/>
        <v/>
      </c>
      <c r="AG165" s="106" t="str">
        <f t="shared" si="50"/>
        <v/>
      </c>
      <c r="AH165" s="89"/>
      <c r="AI165" s="90"/>
      <c r="AJ165" s="109">
        <f t="shared" si="51"/>
        <v>0</v>
      </c>
      <c r="AK165" s="91"/>
      <c r="AL165" s="92"/>
      <c r="AM165" s="110">
        <f t="shared" si="52"/>
        <v>0</v>
      </c>
      <c r="AN165" s="166" t="str">
        <f t="shared" si="53"/>
        <v/>
      </c>
      <c r="AO165" s="166" t="str">
        <f t="shared" si="54"/>
        <v/>
      </c>
    </row>
    <row r="166" spans="1:41" s="3" customFormat="1" ht="39" customHeight="1" thickBot="1">
      <c r="A166" s="2"/>
      <c r="B166" s="93">
        <v>159</v>
      </c>
      <c r="C166" s="197"/>
      <c r="D166" s="198"/>
      <c r="E166" s="199"/>
      <c r="F166" s="4"/>
      <c r="G166" s="4"/>
      <c r="H166" s="198"/>
      <c r="I166" s="213"/>
      <c r="J166" s="214"/>
      <c r="K166" s="202"/>
      <c r="L166" s="203"/>
      <c r="M166" s="204"/>
      <c r="N166" s="205"/>
      <c r="O166" s="206"/>
      <c r="P166" s="207"/>
      <c r="Q166" s="208" t="str">
        <f t="shared" si="38"/>
        <v/>
      </c>
      <c r="R166" s="209" t="str">
        <f t="shared" si="39"/>
        <v/>
      </c>
      <c r="S166" s="215"/>
      <c r="T166" s="216">
        <f t="shared" si="40"/>
        <v>0</v>
      </c>
      <c r="U166" s="208">
        <f t="shared" si="41"/>
        <v>25700</v>
      </c>
      <c r="V166" s="217">
        <f t="shared" si="55"/>
        <v>0</v>
      </c>
      <c r="W166" s="218">
        <f t="shared" si="56"/>
        <v>0</v>
      </c>
      <c r="X166" s="104"/>
      <c r="Y166" s="105" t="str">
        <f t="shared" si="42"/>
        <v/>
      </c>
      <c r="Z166" s="58" t="str">
        <f t="shared" si="43"/>
        <v/>
      </c>
      <c r="AA166" s="58" t="str">
        <f t="shared" si="44"/>
        <v/>
      </c>
      <c r="AB166" s="58" t="str">
        <f t="shared" si="45"/>
        <v/>
      </c>
      <c r="AC166" s="58" t="str">
        <f t="shared" si="46"/>
        <v/>
      </c>
      <c r="AD166" s="58" t="str">
        <f t="shared" si="47"/>
        <v/>
      </c>
      <c r="AE166" s="55" t="str">
        <f t="shared" si="48"/>
        <v/>
      </c>
      <c r="AF166" s="55" t="str">
        <f t="shared" si="49"/>
        <v/>
      </c>
      <c r="AG166" s="106" t="str">
        <f t="shared" si="50"/>
        <v/>
      </c>
      <c r="AH166" s="89"/>
      <c r="AI166" s="90"/>
      <c r="AJ166" s="109">
        <f t="shared" si="51"/>
        <v>0</v>
      </c>
      <c r="AK166" s="91"/>
      <c r="AL166" s="92"/>
      <c r="AM166" s="110">
        <f t="shared" si="52"/>
        <v>0</v>
      </c>
      <c r="AN166" s="166" t="str">
        <f t="shared" si="53"/>
        <v/>
      </c>
      <c r="AO166" s="166" t="str">
        <f t="shared" si="54"/>
        <v/>
      </c>
    </row>
    <row r="167" spans="1:41" s="3" customFormat="1" ht="39" customHeight="1" thickBot="1">
      <c r="A167" s="2"/>
      <c r="B167" s="93">
        <v>160</v>
      </c>
      <c r="C167" s="197"/>
      <c r="D167" s="198"/>
      <c r="E167" s="199"/>
      <c r="F167" s="4"/>
      <c r="G167" s="4"/>
      <c r="H167" s="198"/>
      <c r="I167" s="213"/>
      <c r="J167" s="214"/>
      <c r="K167" s="202"/>
      <c r="L167" s="203"/>
      <c r="M167" s="204"/>
      <c r="N167" s="205"/>
      <c r="O167" s="206"/>
      <c r="P167" s="207"/>
      <c r="Q167" s="208" t="str">
        <f t="shared" si="38"/>
        <v/>
      </c>
      <c r="R167" s="209" t="str">
        <f t="shared" si="39"/>
        <v/>
      </c>
      <c r="S167" s="215"/>
      <c r="T167" s="216">
        <f t="shared" si="40"/>
        <v>0</v>
      </c>
      <c r="U167" s="208">
        <f t="shared" si="41"/>
        <v>25700</v>
      </c>
      <c r="V167" s="217">
        <f t="shared" si="55"/>
        <v>0</v>
      </c>
      <c r="W167" s="218">
        <f t="shared" si="56"/>
        <v>0</v>
      </c>
      <c r="X167" s="104"/>
      <c r="Y167" s="105" t="str">
        <f t="shared" si="42"/>
        <v/>
      </c>
      <c r="Z167" s="58" t="str">
        <f t="shared" si="43"/>
        <v/>
      </c>
      <c r="AA167" s="58" t="str">
        <f t="shared" si="44"/>
        <v/>
      </c>
      <c r="AB167" s="58" t="str">
        <f t="shared" si="45"/>
        <v/>
      </c>
      <c r="AC167" s="58" t="str">
        <f t="shared" si="46"/>
        <v/>
      </c>
      <c r="AD167" s="58" t="str">
        <f t="shared" si="47"/>
        <v/>
      </c>
      <c r="AE167" s="55" t="str">
        <f t="shared" si="48"/>
        <v/>
      </c>
      <c r="AF167" s="55" t="str">
        <f t="shared" si="49"/>
        <v/>
      </c>
      <c r="AG167" s="106" t="str">
        <f t="shared" si="50"/>
        <v/>
      </c>
      <c r="AH167" s="89"/>
      <c r="AI167" s="90"/>
      <c r="AJ167" s="109">
        <f t="shared" si="51"/>
        <v>0</v>
      </c>
      <c r="AK167" s="91"/>
      <c r="AL167" s="92"/>
      <c r="AM167" s="110">
        <f t="shared" si="52"/>
        <v>0</v>
      </c>
      <c r="AN167" s="166" t="str">
        <f t="shared" si="53"/>
        <v/>
      </c>
      <c r="AO167" s="166" t="str">
        <f t="shared" si="54"/>
        <v/>
      </c>
    </row>
    <row r="168" spans="1:41" s="3" customFormat="1" ht="39" customHeight="1" thickBot="1">
      <c r="A168" s="2"/>
      <c r="B168" s="93">
        <v>161</v>
      </c>
      <c r="C168" s="197"/>
      <c r="D168" s="198"/>
      <c r="E168" s="199"/>
      <c r="F168" s="4"/>
      <c r="G168" s="4"/>
      <c r="H168" s="198"/>
      <c r="I168" s="213"/>
      <c r="J168" s="214"/>
      <c r="K168" s="202"/>
      <c r="L168" s="203"/>
      <c r="M168" s="204"/>
      <c r="N168" s="205"/>
      <c r="O168" s="206"/>
      <c r="P168" s="207"/>
      <c r="Q168" s="208" t="str">
        <f t="shared" si="38"/>
        <v/>
      </c>
      <c r="R168" s="209" t="str">
        <f t="shared" si="39"/>
        <v/>
      </c>
      <c r="S168" s="215"/>
      <c r="T168" s="216">
        <f t="shared" si="40"/>
        <v>0</v>
      </c>
      <c r="U168" s="208">
        <f t="shared" si="41"/>
        <v>25700</v>
      </c>
      <c r="V168" s="217">
        <f t="shared" si="55"/>
        <v>0</v>
      </c>
      <c r="W168" s="218">
        <f t="shared" si="56"/>
        <v>0</v>
      </c>
      <c r="X168" s="104"/>
      <c r="Y168" s="105" t="str">
        <f t="shared" si="42"/>
        <v/>
      </c>
      <c r="Z168" s="58" t="str">
        <f t="shared" si="43"/>
        <v/>
      </c>
      <c r="AA168" s="58" t="str">
        <f t="shared" si="44"/>
        <v/>
      </c>
      <c r="AB168" s="58" t="str">
        <f t="shared" si="45"/>
        <v/>
      </c>
      <c r="AC168" s="58" t="str">
        <f t="shared" si="46"/>
        <v/>
      </c>
      <c r="AD168" s="58" t="str">
        <f t="shared" si="47"/>
        <v/>
      </c>
      <c r="AE168" s="55" t="str">
        <f t="shared" si="48"/>
        <v/>
      </c>
      <c r="AF168" s="55" t="str">
        <f t="shared" si="49"/>
        <v/>
      </c>
      <c r="AG168" s="106" t="str">
        <f t="shared" si="50"/>
        <v/>
      </c>
      <c r="AH168" s="89"/>
      <c r="AI168" s="90"/>
      <c r="AJ168" s="109">
        <f t="shared" si="51"/>
        <v>0</v>
      </c>
      <c r="AK168" s="91"/>
      <c r="AL168" s="92"/>
      <c r="AM168" s="110">
        <f t="shared" si="52"/>
        <v>0</v>
      </c>
      <c r="AN168" s="166" t="str">
        <f t="shared" si="53"/>
        <v/>
      </c>
      <c r="AO168" s="166" t="str">
        <f t="shared" si="54"/>
        <v/>
      </c>
    </row>
    <row r="169" spans="1:41" s="3" customFormat="1" ht="39" customHeight="1" thickBot="1">
      <c r="A169" s="2"/>
      <c r="B169" s="93">
        <v>162</v>
      </c>
      <c r="C169" s="197"/>
      <c r="D169" s="198"/>
      <c r="E169" s="199"/>
      <c r="F169" s="4"/>
      <c r="G169" s="4"/>
      <c r="H169" s="198"/>
      <c r="I169" s="213"/>
      <c r="J169" s="214"/>
      <c r="K169" s="202"/>
      <c r="L169" s="203"/>
      <c r="M169" s="204"/>
      <c r="N169" s="205"/>
      <c r="O169" s="206"/>
      <c r="P169" s="207"/>
      <c r="Q169" s="208" t="str">
        <f t="shared" si="38"/>
        <v/>
      </c>
      <c r="R169" s="209" t="str">
        <f t="shared" si="39"/>
        <v/>
      </c>
      <c r="S169" s="215"/>
      <c r="T169" s="216">
        <f t="shared" si="40"/>
        <v>0</v>
      </c>
      <c r="U169" s="208">
        <f t="shared" si="41"/>
        <v>25700</v>
      </c>
      <c r="V169" s="217">
        <f t="shared" si="55"/>
        <v>0</v>
      </c>
      <c r="W169" s="218">
        <f t="shared" si="56"/>
        <v>0</v>
      </c>
      <c r="X169" s="104"/>
      <c r="Y169" s="105" t="str">
        <f t="shared" si="42"/>
        <v/>
      </c>
      <c r="Z169" s="58" t="str">
        <f t="shared" si="43"/>
        <v/>
      </c>
      <c r="AA169" s="58" t="str">
        <f t="shared" si="44"/>
        <v/>
      </c>
      <c r="AB169" s="58" t="str">
        <f t="shared" si="45"/>
        <v/>
      </c>
      <c r="AC169" s="58" t="str">
        <f t="shared" si="46"/>
        <v/>
      </c>
      <c r="AD169" s="58" t="str">
        <f t="shared" si="47"/>
        <v/>
      </c>
      <c r="AE169" s="55" t="str">
        <f t="shared" si="48"/>
        <v/>
      </c>
      <c r="AF169" s="55" t="str">
        <f t="shared" si="49"/>
        <v/>
      </c>
      <c r="AG169" s="106" t="str">
        <f t="shared" si="50"/>
        <v/>
      </c>
      <c r="AH169" s="89"/>
      <c r="AI169" s="90"/>
      <c r="AJ169" s="109">
        <f t="shared" si="51"/>
        <v>0</v>
      </c>
      <c r="AK169" s="91"/>
      <c r="AL169" s="92"/>
      <c r="AM169" s="110">
        <f t="shared" si="52"/>
        <v>0</v>
      </c>
      <c r="AN169" s="166" t="str">
        <f t="shared" si="53"/>
        <v/>
      </c>
      <c r="AO169" s="166" t="str">
        <f t="shared" si="54"/>
        <v/>
      </c>
    </row>
    <row r="170" spans="1:41" s="3" customFormat="1" ht="39" customHeight="1" thickBot="1">
      <c r="A170" s="2"/>
      <c r="B170" s="93">
        <v>163</v>
      </c>
      <c r="C170" s="197"/>
      <c r="D170" s="198"/>
      <c r="E170" s="199"/>
      <c r="F170" s="4"/>
      <c r="G170" s="4"/>
      <c r="H170" s="198"/>
      <c r="I170" s="213"/>
      <c r="J170" s="214"/>
      <c r="K170" s="202"/>
      <c r="L170" s="203"/>
      <c r="M170" s="204"/>
      <c r="N170" s="205"/>
      <c r="O170" s="206"/>
      <c r="P170" s="207"/>
      <c r="Q170" s="208" t="str">
        <f t="shared" si="38"/>
        <v/>
      </c>
      <c r="R170" s="209" t="str">
        <f t="shared" si="39"/>
        <v/>
      </c>
      <c r="S170" s="215"/>
      <c r="T170" s="216">
        <f t="shared" si="40"/>
        <v>0</v>
      </c>
      <c r="U170" s="208">
        <f t="shared" si="41"/>
        <v>25700</v>
      </c>
      <c r="V170" s="217">
        <f t="shared" si="55"/>
        <v>0</v>
      </c>
      <c r="W170" s="218">
        <f t="shared" si="56"/>
        <v>0</v>
      </c>
      <c r="X170" s="104"/>
      <c r="Y170" s="105" t="str">
        <f t="shared" si="42"/>
        <v/>
      </c>
      <c r="Z170" s="58" t="str">
        <f t="shared" si="43"/>
        <v/>
      </c>
      <c r="AA170" s="58" t="str">
        <f t="shared" si="44"/>
        <v/>
      </c>
      <c r="AB170" s="58" t="str">
        <f t="shared" si="45"/>
        <v/>
      </c>
      <c r="AC170" s="58" t="str">
        <f t="shared" si="46"/>
        <v/>
      </c>
      <c r="AD170" s="58" t="str">
        <f t="shared" si="47"/>
        <v/>
      </c>
      <c r="AE170" s="55" t="str">
        <f t="shared" si="48"/>
        <v/>
      </c>
      <c r="AF170" s="55" t="str">
        <f t="shared" si="49"/>
        <v/>
      </c>
      <c r="AG170" s="106" t="str">
        <f t="shared" si="50"/>
        <v/>
      </c>
      <c r="AH170" s="89"/>
      <c r="AI170" s="90"/>
      <c r="AJ170" s="109">
        <f t="shared" si="51"/>
        <v>0</v>
      </c>
      <c r="AK170" s="91"/>
      <c r="AL170" s="92"/>
      <c r="AM170" s="110">
        <f t="shared" si="52"/>
        <v>0</v>
      </c>
      <c r="AN170" s="166" t="str">
        <f t="shared" si="53"/>
        <v/>
      </c>
      <c r="AO170" s="166" t="str">
        <f t="shared" si="54"/>
        <v/>
      </c>
    </row>
    <row r="171" spans="1:41" s="3" customFormat="1" ht="39" customHeight="1" thickBot="1">
      <c r="A171" s="2"/>
      <c r="B171" s="93">
        <v>164</v>
      </c>
      <c r="C171" s="197"/>
      <c r="D171" s="198"/>
      <c r="E171" s="199"/>
      <c r="F171" s="4"/>
      <c r="G171" s="4"/>
      <c r="H171" s="198"/>
      <c r="I171" s="213"/>
      <c r="J171" s="214"/>
      <c r="K171" s="202"/>
      <c r="L171" s="203"/>
      <c r="M171" s="204"/>
      <c r="N171" s="205"/>
      <c r="O171" s="206"/>
      <c r="P171" s="207"/>
      <c r="Q171" s="208" t="str">
        <f t="shared" si="38"/>
        <v/>
      </c>
      <c r="R171" s="209" t="str">
        <f t="shared" si="39"/>
        <v/>
      </c>
      <c r="S171" s="215"/>
      <c r="T171" s="216">
        <f t="shared" si="40"/>
        <v>0</v>
      </c>
      <c r="U171" s="208">
        <f t="shared" si="41"/>
        <v>25700</v>
      </c>
      <c r="V171" s="217">
        <f t="shared" si="55"/>
        <v>0</v>
      </c>
      <c r="W171" s="218">
        <f t="shared" si="56"/>
        <v>0</v>
      </c>
      <c r="X171" s="104"/>
      <c r="Y171" s="105" t="str">
        <f t="shared" si="42"/>
        <v/>
      </c>
      <c r="Z171" s="58" t="str">
        <f t="shared" si="43"/>
        <v/>
      </c>
      <c r="AA171" s="58" t="str">
        <f t="shared" si="44"/>
        <v/>
      </c>
      <c r="AB171" s="58" t="str">
        <f t="shared" si="45"/>
        <v/>
      </c>
      <c r="AC171" s="58" t="str">
        <f t="shared" si="46"/>
        <v/>
      </c>
      <c r="AD171" s="58" t="str">
        <f t="shared" si="47"/>
        <v/>
      </c>
      <c r="AE171" s="55" t="str">
        <f t="shared" si="48"/>
        <v/>
      </c>
      <c r="AF171" s="55" t="str">
        <f t="shared" si="49"/>
        <v/>
      </c>
      <c r="AG171" s="106" t="str">
        <f t="shared" si="50"/>
        <v/>
      </c>
      <c r="AH171" s="89"/>
      <c r="AI171" s="90"/>
      <c r="AJ171" s="109">
        <f t="shared" si="51"/>
        <v>0</v>
      </c>
      <c r="AK171" s="91"/>
      <c r="AL171" s="92"/>
      <c r="AM171" s="110">
        <f t="shared" si="52"/>
        <v>0</v>
      </c>
      <c r="AN171" s="166" t="str">
        <f t="shared" si="53"/>
        <v/>
      </c>
      <c r="AO171" s="166" t="str">
        <f t="shared" si="54"/>
        <v/>
      </c>
    </row>
    <row r="172" spans="1:41" s="3" customFormat="1" ht="39" customHeight="1" thickBot="1">
      <c r="A172" s="2"/>
      <c r="B172" s="93">
        <v>165</v>
      </c>
      <c r="C172" s="197"/>
      <c r="D172" s="198"/>
      <c r="E172" s="199"/>
      <c r="F172" s="4"/>
      <c r="G172" s="4"/>
      <c r="H172" s="198"/>
      <c r="I172" s="213"/>
      <c r="J172" s="214"/>
      <c r="K172" s="202"/>
      <c r="L172" s="203"/>
      <c r="M172" s="204"/>
      <c r="N172" s="205"/>
      <c r="O172" s="206"/>
      <c r="P172" s="207"/>
      <c r="Q172" s="208" t="str">
        <f t="shared" si="38"/>
        <v/>
      </c>
      <c r="R172" s="209" t="str">
        <f t="shared" si="39"/>
        <v/>
      </c>
      <c r="S172" s="215"/>
      <c r="T172" s="216">
        <f t="shared" si="40"/>
        <v>0</v>
      </c>
      <c r="U172" s="208">
        <f t="shared" si="41"/>
        <v>25700</v>
      </c>
      <c r="V172" s="217">
        <f t="shared" si="55"/>
        <v>0</v>
      </c>
      <c r="W172" s="218">
        <f t="shared" si="56"/>
        <v>0</v>
      </c>
      <c r="X172" s="104"/>
      <c r="Y172" s="105" t="str">
        <f t="shared" si="42"/>
        <v/>
      </c>
      <c r="Z172" s="58" t="str">
        <f t="shared" si="43"/>
        <v/>
      </c>
      <c r="AA172" s="58" t="str">
        <f t="shared" si="44"/>
        <v/>
      </c>
      <c r="AB172" s="58" t="str">
        <f t="shared" si="45"/>
        <v/>
      </c>
      <c r="AC172" s="58" t="str">
        <f t="shared" si="46"/>
        <v/>
      </c>
      <c r="AD172" s="58" t="str">
        <f t="shared" si="47"/>
        <v/>
      </c>
      <c r="AE172" s="55" t="str">
        <f t="shared" si="48"/>
        <v/>
      </c>
      <c r="AF172" s="55" t="str">
        <f t="shared" si="49"/>
        <v/>
      </c>
      <c r="AG172" s="106" t="str">
        <f t="shared" si="50"/>
        <v/>
      </c>
      <c r="AH172" s="89"/>
      <c r="AI172" s="90"/>
      <c r="AJ172" s="109">
        <f t="shared" si="51"/>
        <v>0</v>
      </c>
      <c r="AK172" s="91"/>
      <c r="AL172" s="92"/>
      <c r="AM172" s="110">
        <f t="shared" si="52"/>
        <v>0</v>
      </c>
      <c r="AN172" s="166" t="str">
        <f t="shared" si="53"/>
        <v/>
      </c>
      <c r="AO172" s="166" t="str">
        <f t="shared" si="54"/>
        <v/>
      </c>
    </row>
    <row r="173" spans="1:41" s="3" customFormat="1" ht="39" customHeight="1" thickBot="1">
      <c r="A173" s="2"/>
      <c r="B173" s="93">
        <v>166</v>
      </c>
      <c r="C173" s="197"/>
      <c r="D173" s="198"/>
      <c r="E173" s="199"/>
      <c r="F173" s="4"/>
      <c r="G173" s="4"/>
      <c r="H173" s="198"/>
      <c r="I173" s="213"/>
      <c r="J173" s="214"/>
      <c r="K173" s="202"/>
      <c r="L173" s="203"/>
      <c r="M173" s="204"/>
      <c r="N173" s="205"/>
      <c r="O173" s="206"/>
      <c r="P173" s="207"/>
      <c r="Q173" s="208" t="str">
        <f t="shared" si="38"/>
        <v/>
      </c>
      <c r="R173" s="209" t="str">
        <f t="shared" si="39"/>
        <v/>
      </c>
      <c r="S173" s="215"/>
      <c r="T173" s="216">
        <f t="shared" si="40"/>
        <v>0</v>
      </c>
      <c r="U173" s="208">
        <f t="shared" si="41"/>
        <v>25700</v>
      </c>
      <c r="V173" s="217">
        <f t="shared" si="55"/>
        <v>0</v>
      </c>
      <c r="W173" s="218">
        <f t="shared" si="56"/>
        <v>0</v>
      </c>
      <c r="X173" s="104"/>
      <c r="Y173" s="105" t="str">
        <f t="shared" si="42"/>
        <v/>
      </c>
      <c r="Z173" s="58" t="str">
        <f t="shared" si="43"/>
        <v/>
      </c>
      <c r="AA173" s="58" t="str">
        <f t="shared" si="44"/>
        <v/>
      </c>
      <c r="AB173" s="58" t="str">
        <f t="shared" si="45"/>
        <v/>
      </c>
      <c r="AC173" s="58" t="str">
        <f t="shared" si="46"/>
        <v/>
      </c>
      <c r="AD173" s="58" t="str">
        <f t="shared" si="47"/>
        <v/>
      </c>
      <c r="AE173" s="55" t="str">
        <f t="shared" si="48"/>
        <v/>
      </c>
      <c r="AF173" s="55" t="str">
        <f t="shared" si="49"/>
        <v/>
      </c>
      <c r="AG173" s="106" t="str">
        <f t="shared" si="50"/>
        <v/>
      </c>
      <c r="AH173" s="89"/>
      <c r="AI173" s="90"/>
      <c r="AJ173" s="109">
        <f t="shared" si="51"/>
        <v>0</v>
      </c>
      <c r="AK173" s="91"/>
      <c r="AL173" s="92"/>
      <c r="AM173" s="110">
        <f t="shared" si="52"/>
        <v>0</v>
      </c>
      <c r="AN173" s="166" t="str">
        <f t="shared" si="53"/>
        <v/>
      </c>
      <c r="AO173" s="166" t="str">
        <f t="shared" si="54"/>
        <v/>
      </c>
    </row>
    <row r="174" spans="1:41" s="3" customFormat="1" ht="39" customHeight="1" thickBot="1">
      <c r="A174" s="2"/>
      <c r="B174" s="93">
        <v>167</v>
      </c>
      <c r="C174" s="197"/>
      <c r="D174" s="198"/>
      <c r="E174" s="199"/>
      <c r="F174" s="4"/>
      <c r="G174" s="4"/>
      <c r="H174" s="198"/>
      <c r="I174" s="213"/>
      <c r="J174" s="214"/>
      <c r="K174" s="202"/>
      <c r="L174" s="203"/>
      <c r="M174" s="204"/>
      <c r="N174" s="205"/>
      <c r="O174" s="206"/>
      <c r="P174" s="207"/>
      <c r="Q174" s="208" t="str">
        <f t="shared" si="38"/>
        <v/>
      </c>
      <c r="R174" s="209" t="str">
        <f t="shared" si="39"/>
        <v/>
      </c>
      <c r="S174" s="215"/>
      <c r="T174" s="216">
        <f t="shared" si="40"/>
        <v>0</v>
      </c>
      <c r="U174" s="208">
        <f t="shared" si="41"/>
        <v>25700</v>
      </c>
      <c r="V174" s="217">
        <f t="shared" si="55"/>
        <v>0</v>
      </c>
      <c r="W174" s="218">
        <f t="shared" si="56"/>
        <v>0</v>
      </c>
      <c r="X174" s="104"/>
      <c r="Y174" s="105" t="str">
        <f t="shared" si="42"/>
        <v/>
      </c>
      <c r="Z174" s="58" t="str">
        <f t="shared" si="43"/>
        <v/>
      </c>
      <c r="AA174" s="58" t="str">
        <f t="shared" si="44"/>
        <v/>
      </c>
      <c r="AB174" s="58" t="str">
        <f t="shared" si="45"/>
        <v/>
      </c>
      <c r="AC174" s="58" t="str">
        <f t="shared" si="46"/>
        <v/>
      </c>
      <c r="AD174" s="58" t="str">
        <f t="shared" si="47"/>
        <v/>
      </c>
      <c r="AE174" s="55" t="str">
        <f t="shared" si="48"/>
        <v/>
      </c>
      <c r="AF174" s="55" t="str">
        <f t="shared" si="49"/>
        <v/>
      </c>
      <c r="AG174" s="106" t="str">
        <f t="shared" si="50"/>
        <v/>
      </c>
      <c r="AH174" s="89"/>
      <c r="AI174" s="90"/>
      <c r="AJ174" s="109">
        <f t="shared" si="51"/>
        <v>0</v>
      </c>
      <c r="AK174" s="91"/>
      <c r="AL174" s="92"/>
      <c r="AM174" s="110">
        <f t="shared" si="52"/>
        <v>0</v>
      </c>
      <c r="AN174" s="166" t="str">
        <f t="shared" si="53"/>
        <v/>
      </c>
      <c r="AO174" s="166" t="str">
        <f t="shared" si="54"/>
        <v/>
      </c>
    </row>
    <row r="175" spans="1:41" s="3" customFormat="1" ht="39" customHeight="1" thickBot="1">
      <c r="A175" s="2"/>
      <c r="B175" s="93">
        <v>168</v>
      </c>
      <c r="C175" s="197"/>
      <c r="D175" s="198"/>
      <c r="E175" s="199"/>
      <c r="F175" s="4"/>
      <c r="G175" s="4"/>
      <c r="H175" s="198"/>
      <c r="I175" s="213"/>
      <c r="J175" s="214"/>
      <c r="K175" s="202"/>
      <c r="L175" s="203"/>
      <c r="M175" s="204"/>
      <c r="N175" s="205"/>
      <c r="O175" s="206"/>
      <c r="P175" s="207"/>
      <c r="Q175" s="208" t="str">
        <f t="shared" si="38"/>
        <v/>
      </c>
      <c r="R175" s="209" t="str">
        <f t="shared" si="39"/>
        <v/>
      </c>
      <c r="S175" s="215"/>
      <c r="T175" s="216">
        <f t="shared" si="40"/>
        <v>0</v>
      </c>
      <c r="U175" s="208">
        <f t="shared" si="41"/>
        <v>25700</v>
      </c>
      <c r="V175" s="217">
        <f t="shared" si="55"/>
        <v>0</v>
      </c>
      <c r="W175" s="218">
        <f t="shared" si="56"/>
        <v>0</v>
      </c>
      <c r="X175" s="104"/>
      <c r="Y175" s="105" t="str">
        <f t="shared" si="42"/>
        <v/>
      </c>
      <c r="Z175" s="58" t="str">
        <f t="shared" si="43"/>
        <v/>
      </c>
      <c r="AA175" s="58" t="str">
        <f t="shared" si="44"/>
        <v/>
      </c>
      <c r="AB175" s="58" t="str">
        <f t="shared" si="45"/>
        <v/>
      </c>
      <c r="AC175" s="58" t="str">
        <f t="shared" si="46"/>
        <v/>
      </c>
      <c r="AD175" s="58" t="str">
        <f t="shared" si="47"/>
        <v/>
      </c>
      <c r="AE175" s="55" t="str">
        <f t="shared" si="48"/>
        <v/>
      </c>
      <c r="AF175" s="55" t="str">
        <f t="shared" si="49"/>
        <v/>
      </c>
      <c r="AG175" s="106" t="str">
        <f t="shared" si="50"/>
        <v/>
      </c>
      <c r="AH175" s="89"/>
      <c r="AI175" s="90"/>
      <c r="AJ175" s="109">
        <f t="shared" si="51"/>
        <v>0</v>
      </c>
      <c r="AK175" s="91"/>
      <c r="AL175" s="92"/>
      <c r="AM175" s="110">
        <f t="shared" si="52"/>
        <v>0</v>
      </c>
      <c r="AN175" s="166" t="str">
        <f t="shared" si="53"/>
        <v/>
      </c>
      <c r="AO175" s="166" t="str">
        <f t="shared" si="54"/>
        <v/>
      </c>
    </row>
    <row r="176" spans="1:41" s="3" customFormat="1" ht="39" customHeight="1" thickBot="1">
      <c r="A176" s="2"/>
      <c r="B176" s="93">
        <v>169</v>
      </c>
      <c r="C176" s="197"/>
      <c r="D176" s="198"/>
      <c r="E176" s="199"/>
      <c r="F176" s="4"/>
      <c r="G176" s="4"/>
      <c r="H176" s="198"/>
      <c r="I176" s="213"/>
      <c r="J176" s="214"/>
      <c r="K176" s="202"/>
      <c r="L176" s="203"/>
      <c r="M176" s="204"/>
      <c r="N176" s="205"/>
      <c r="O176" s="206"/>
      <c r="P176" s="207"/>
      <c r="Q176" s="208" t="str">
        <f t="shared" si="38"/>
        <v/>
      </c>
      <c r="R176" s="209" t="str">
        <f t="shared" si="39"/>
        <v/>
      </c>
      <c r="S176" s="215"/>
      <c r="T176" s="216">
        <f t="shared" si="40"/>
        <v>0</v>
      </c>
      <c r="U176" s="208">
        <f t="shared" si="41"/>
        <v>25700</v>
      </c>
      <c r="V176" s="217">
        <f t="shared" si="55"/>
        <v>0</v>
      </c>
      <c r="W176" s="218">
        <f t="shared" si="56"/>
        <v>0</v>
      </c>
      <c r="X176" s="104"/>
      <c r="Y176" s="105" t="str">
        <f t="shared" si="42"/>
        <v/>
      </c>
      <c r="Z176" s="58" t="str">
        <f t="shared" si="43"/>
        <v/>
      </c>
      <c r="AA176" s="58" t="str">
        <f t="shared" si="44"/>
        <v/>
      </c>
      <c r="AB176" s="58" t="str">
        <f t="shared" si="45"/>
        <v/>
      </c>
      <c r="AC176" s="58" t="str">
        <f t="shared" si="46"/>
        <v/>
      </c>
      <c r="AD176" s="58" t="str">
        <f t="shared" si="47"/>
        <v/>
      </c>
      <c r="AE176" s="55" t="str">
        <f t="shared" si="48"/>
        <v/>
      </c>
      <c r="AF176" s="55" t="str">
        <f t="shared" si="49"/>
        <v/>
      </c>
      <c r="AG176" s="106" t="str">
        <f t="shared" si="50"/>
        <v/>
      </c>
      <c r="AH176" s="89"/>
      <c r="AI176" s="90"/>
      <c r="AJ176" s="109">
        <f t="shared" si="51"/>
        <v>0</v>
      </c>
      <c r="AK176" s="91"/>
      <c r="AL176" s="92"/>
      <c r="AM176" s="110">
        <f t="shared" si="52"/>
        <v>0</v>
      </c>
      <c r="AN176" s="166" t="str">
        <f t="shared" si="53"/>
        <v/>
      </c>
      <c r="AO176" s="166" t="str">
        <f t="shared" si="54"/>
        <v/>
      </c>
    </row>
    <row r="177" spans="1:41" s="3" customFormat="1" ht="39" customHeight="1" thickBot="1">
      <c r="A177" s="2"/>
      <c r="B177" s="93">
        <v>170</v>
      </c>
      <c r="C177" s="197"/>
      <c r="D177" s="198"/>
      <c r="E177" s="199"/>
      <c r="F177" s="4"/>
      <c r="G177" s="4"/>
      <c r="H177" s="198"/>
      <c r="I177" s="213"/>
      <c r="J177" s="214"/>
      <c r="K177" s="202"/>
      <c r="L177" s="203"/>
      <c r="M177" s="204"/>
      <c r="N177" s="205"/>
      <c r="O177" s="206"/>
      <c r="P177" s="207"/>
      <c r="Q177" s="208" t="str">
        <f t="shared" si="38"/>
        <v/>
      </c>
      <c r="R177" s="209" t="str">
        <f t="shared" si="39"/>
        <v/>
      </c>
      <c r="S177" s="215"/>
      <c r="T177" s="216">
        <f t="shared" si="40"/>
        <v>0</v>
      </c>
      <c r="U177" s="208">
        <f t="shared" si="41"/>
        <v>25700</v>
      </c>
      <c r="V177" s="217">
        <f t="shared" si="55"/>
        <v>0</v>
      </c>
      <c r="W177" s="218">
        <f t="shared" si="56"/>
        <v>0</v>
      </c>
      <c r="X177" s="104"/>
      <c r="Y177" s="105" t="str">
        <f t="shared" si="42"/>
        <v/>
      </c>
      <c r="Z177" s="58" t="str">
        <f t="shared" si="43"/>
        <v/>
      </c>
      <c r="AA177" s="58" t="str">
        <f t="shared" si="44"/>
        <v/>
      </c>
      <c r="AB177" s="58" t="str">
        <f t="shared" si="45"/>
        <v/>
      </c>
      <c r="AC177" s="58" t="str">
        <f t="shared" si="46"/>
        <v/>
      </c>
      <c r="AD177" s="58" t="str">
        <f t="shared" si="47"/>
        <v/>
      </c>
      <c r="AE177" s="55" t="str">
        <f t="shared" si="48"/>
        <v/>
      </c>
      <c r="AF177" s="55" t="str">
        <f t="shared" si="49"/>
        <v/>
      </c>
      <c r="AG177" s="106" t="str">
        <f t="shared" si="50"/>
        <v/>
      </c>
      <c r="AH177" s="89"/>
      <c r="AI177" s="90"/>
      <c r="AJ177" s="109">
        <f t="shared" si="51"/>
        <v>0</v>
      </c>
      <c r="AK177" s="91"/>
      <c r="AL177" s="92"/>
      <c r="AM177" s="110">
        <f t="shared" si="52"/>
        <v>0</v>
      </c>
      <c r="AN177" s="166" t="str">
        <f t="shared" si="53"/>
        <v/>
      </c>
      <c r="AO177" s="166" t="str">
        <f t="shared" si="54"/>
        <v/>
      </c>
    </row>
    <row r="178" spans="1:41" s="3" customFormat="1" ht="39" customHeight="1" thickBot="1">
      <c r="A178" s="2"/>
      <c r="B178" s="93">
        <v>171</v>
      </c>
      <c r="C178" s="197"/>
      <c r="D178" s="198"/>
      <c r="E178" s="199"/>
      <c r="F178" s="4"/>
      <c r="G178" s="4"/>
      <c r="H178" s="198"/>
      <c r="I178" s="213"/>
      <c r="J178" s="214"/>
      <c r="K178" s="202"/>
      <c r="L178" s="203"/>
      <c r="M178" s="204"/>
      <c r="N178" s="205"/>
      <c r="O178" s="206"/>
      <c r="P178" s="207"/>
      <c r="Q178" s="208" t="str">
        <f t="shared" si="38"/>
        <v/>
      </c>
      <c r="R178" s="209" t="str">
        <f t="shared" si="39"/>
        <v/>
      </c>
      <c r="S178" s="215"/>
      <c r="T178" s="216">
        <f t="shared" si="40"/>
        <v>0</v>
      </c>
      <c r="U178" s="208">
        <f t="shared" si="41"/>
        <v>25700</v>
      </c>
      <c r="V178" s="217">
        <f t="shared" si="55"/>
        <v>0</v>
      </c>
      <c r="W178" s="218">
        <f t="shared" si="56"/>
        <v>0</v>
      </c>
      <c r="X178" s="104"/>
      <c r="Y178" s="105" t="str">
        <f t="shared" si="42"/>
        <v/>
      </c>
      <c r="Z178" s="58" t="str">
        <f t="shared" si="43"/>
        <v/>
      </c>
      <c r="AA178" s="58" t="str">
        <f t="shared" si="44"/>
        <v/>
      </c>
      <c r="AB178" s="58" t="str">
        <f t="shared" si="45"/>
        <v/>
      </c>
      <c r="AC178" s="58" t="str">
        <f t="shared" si="46"/>
        <v/>
      </c>
      <c r="AD178" s="58" t="str">
        <f t="shared" si="47"/>
        <v/>
      </c>
      <c r="AE178" s="55" t="str">
        <f t="shared" si="48"/>
        <v/>
      </c>
      <c r="AF178" s="55" t="str">
        <f t="shared" si="49"/>
        <v/>
      </c>
      <c r="AG178" s="106" t="str">
        <f t="shared" si="50"/>
        <v/>
      </c>
      <c r="AH178" s="89"/>
      <c r="AI178" s="90"/>
      <c r="AJ178" s="109">
        <f t="shared" si="51"/>
        <v>0</v>
      </c>
      <c r="AK178" s="91"/>
      <c r="AL178" s="92"/>
      <c r="AM178" s="110">
        <f t="shared" si="52"/>
        <v>0</v>
      </c>
      <c r="AN178" s="166" t="str">
        <f t="shared" si="53"/>
        <v/>
      </c>
      <c r="AO178" s="166" t="str">
        <f t="shared" si="54"/>
        <v/>
      </c>
    </row>
    <row r="179" spans="1:41" s="3" customFormat="1" ht="39" customHeight="1" thickBot="1">
      <c r="A179" s="2"/>
      <c r="B179" s="93">
        <v>172</v>
      </c>
      <c r="C179" s="197"/>
      <c r="D179" s="198"/>
      <c r="E179" s="199"/>
      <c r="F179" s="4"/>
      <c r="G179" s="4"/>
      <c r="H179" s="198"/>
      <c r="I179" s="213"/>
      <c r="J179" s="214"/>
      <c r="K179" s="202"/>
      <c r="L179" s="203"/>
      <c r="M179" s="204"/>
      <c r="N179" s="205"/>
      <c r="O179" s="206"/>
      <c r="P179" s="207"/>
      <c r="Q179" s="208" t="str">
        <f t="shared" si="38"/>
        <v/>
      </c>
      <c r="R179" s="209" t="str">
        <f t="shared" si="39"/>
        <v/>
      </c>
      <c r="S179" s="215"/>
      <c r="T179" s="216">
        <f t="shared" si="40"/>
        <v>0</v>
      </c>
      <c r="U179" s="208">
        <f t="shared" si="41"/>
        <v>25700</v>
      </c>
      <c r="V179" s="217">
        <f t="shared" si="55"/>
        <v>0</v>
      </c>
      <c r="W179" s="218">
        <f t="shared" si="56"/>
        <v>0</v>
      </c>
      <c r="X179" s="104"/>
      <c r="Y179" s="105" t="str">
        <f t="shared" si="42"/>
        <v/>
      </c>
      <c r="Z179" s="58" t="str">
        <f t="shared" si="43"/>
        <v/>
      </c>
      <c r="AA179" s="58" t="str">
        <f t="shared" si="44"/>
        <v/>
      </c>
      <c r="AB179" s="58" t="str">
        <f t="shared" si="45"/>
        <v/>
      </c>
      <c r="AC179" s="58" t="str">
        <f t="shared" si="46"/>
        <v/>
      </c>
      <c r="AD179" s="58" t="str">
        <f t="shared" si="47"/>
        <v/>
      </c>
      <c r="AE179" s="55" t="str">
        <f t="shared" si="48"/>
        <v/>
      </c>
      <c r="AF179" s="55" t="str">
        <f t="shared" si="49"/>
        <v/>
      </c>
      <c r="AG179" s="106" t="str">
        <f t="shared" si="50"/>
        <v/>
      </c>
      <c r="AH179" s="89"/>
      <c r="AI179" s="90"/>
      <c r="AJ179" s="109">
        <f t="shared" si="51"/>
        <v>0</v>
      </c>
      <c r="AK179" s="91"/>
      <c r="AL179" s="92"/>
      <c r="AM179" s="110">
        <f t="shared" si="52"/>
        <v>0</v>
      </c>
      <c r="AN179" s="166" t="str">
        <f t="shared" si="53"/>
        <v/>
      </c>
      <c r="AO179" s="166" t="str">
        <f t="shared" si="54"/>
        <v/>
      </c>
    </row>
    <row r="180" spans="1:41" s="3" customFormat="1" ht="39" customHeight="1" thickBot="1">
      <c r="A180" s="2"/>
      <c r="B180" s="93">
        <v>173</v>
      </c>
      <c r="C180" s="197"/>
      <c r="D180" s="198"/>
      <c r="E180" s="199"/>
      <c r="F180" s="4"/>
      <c r="G180" s="4"/>
      <c r="H180" s="198"/>
      <c r="I180" s="213"/>
      <c r="J180" s="214"/>
      <c r="K180" s="202"/>
      <c r="L180" s="203"/>
      <c r="M180" s="204"/>
      <c r="N180" s="205"/>
      <c r="O180" s="206"/>
      <c r="P180" s="207"/>
      <c r="Q180" s="208" t="str">
        <f t="shared" si="38"/>
        <v/>
      </c>
      <c r="R180" s="209" t="str">
        <f t="shared" si="39"/>
        <v/>
      </c>
      <c r="S180" s="215"/>
      <c r="T180" s="216">
        <f t="shared" si="40"/>
        <v>0</v>
      </c>
      <c r="U180" s="208">
        <f t="shared" si="41"/>
        <v>25700</v>
      </c>
      <c r="V180" s="217">
        <f t="shared" si="55"/>
        <v>0</v>
      </c>
      <c r="W180" s="218">
        <f t="shared" si="56"/>
        <v>0</v>
      </c>
      <c r="X180" s="104"/>
      <c r="Y180" s="105" t="str">
        <f t="shared" si="42"/>
        <v/>
      </c>
      <c r="Z180" s="58" t="str">
        <f t="shared" si="43"/>
        <v/>
      </c>
      <c r="AA180" s="58" t="str">
        <f t="shared" si="44"/>
        <v/>
      </c>
      <c r="AB180" s="58" t="str">
        <f t="shared" si="45"/>
        <v/>
      </c>
      <c r="AC180" s="58" t="str">
        <f t="shared" si="46"/>
        <v/>
      </c>
      <c r="AD180" s="58" t="str">
        <f t="shared" si="47"/>
        <v/>
      </c>
      <c r="AE180" s="55" t="str">
        <f t="shared" si="48"/>
        <v/>
      </c>
      <c r="AF180" s="55" t="str">
        <f t="shared" si="49"/>
        <v/>
      </c>
      <c r="AG180" s="106" t="str">
        <f t="shared" si="50"/>
        <v/>
      </c>
      <c r="AH180" s="89"/>
      <c r="AI180" s="90"/>
      <c r="AJ180" s="109">
        <f t="shared" si="51"/>
        <v>0</v>
      </c>
      <c r="AK180" s="91"/>
      <c r="AL180" s="92"/>
      <c r="AM180" s="110">
        <f t="shared" si="52"/>
        <v>0</v>
      </c>
      <c r="AN180" s="166" t="str">
        <f t="shared" si="53"/>
        <v/>
      </c>
      <c r="AO180" s="166" t="str">
        <f t="shared" si="54"/>
        <v/>
      </c>
    </row>
    <row r="181" spans="1:41" s="3" customFormat="1" ht="39" customHeight="1" thickBot="1">
      <c r="A181" s="2"/>
      <c r="B181" s="93">
        <v>174</v>
      </c>
      <c r="C181" s="197"/>
      <c r="D181" s="198"/>
      <c r="E181" s="199"/>
      <c r="F181" s="4"/>
      <c r="G181" s="4"/>
      <c r="H181" s="198"/>
      <c r="I181" s="213"/>
      <c r="J181" s="214"/>
      <c r="K181" s="202"/>
      <c r="L181" s="203"/>
      <c r="M181" s="204"/>
      <c r="N181" s="205"/>
      <c r="O181" s="206"/>
      <c r="P181" s="207"/>
      <c r="Q181" s="208" t="str">
        <f t="shared" si="38"/>
        <v/>
      </c>
      <c r="R181" s="209" t="str">
        <f t="shared" si="39"/>
        <v/>
      </c>
      <c r="S181" s="215"/>
      <c r="T181" s="216">
        <f t="shared" si="40"/>
        <v>0</v>
      </c>
      <c r="U181" s="208">
        <f t="shared" si="41"/>
        <v>25700</v>
      </c>
      <c r="V181" s="217">
        <f t="shared" si="55"/>
        <v>0</v>
      </c>
      <c r="W181" s="218">
        <f t="shared" si="56"/>
        <v>0</v>
      </c>
      <c r="X181" s="104"/>
      <c r="Y181" s="105" t="str">
        <f t="shared" si="42"/>
        <v/>
      </c>
      <c r="Z181" s="58" t="str">
        <f t="shared" si="43"/>
        <v/>
      </c>
      <c r="AA181" s="58" t="str">
        <f t="shared" si="44"/>
        <v/>
      </c>
      <c r="AB181" s="58" t="str">
        <f t="shared" si="45"/>
        <v/>
      </c>
      <c r="AC181" s="58" t="str">
        <f t="shared" si="46"/>
        <v/>
      </c>
      <c r="AD181" s="58" t="str">
        <f t="shared" si="47"/>
        <v/>
      </c>
      <c r="AE181" s="55" t="str">
        <f t="shared" si="48"/>
        <v/>
      </c>
      <c r="AF181" s="55" t="str">
        <f t="shared" si="49"/>
        <v/>
      </c>
      <c r="AG181" s="106" t="str">
        <f t="shared" si="50"/>
        <v/>
      </c>
      <c r="AH181" s="89"/>
      <c r="AI181" s="90"/>
      <c r="AJ181" s="109">
        <f t="shared" si="51"/>
        <v>0</v>
      </c>
      <c r="AK181" s="91"/>
      <c r="AL181" s="92"/>
      <c r="AM181" s="110">
        <f t="shared" si="52"/>
        <v>0</v>
      </c>
      <c r="AN181" s="166" t="str">
        <f t="shared" si="53"/>
        <v/>
      </c>
      <c r="AO181" s="166" t="str">
        <f t="shared" si="54"/>
        <v/>
      </c>
    </row>
    <row r="182" spans="1:41" s="3" customFormat="1" ht="39" customHeight="1" thickBot="1">
      <c r="A182" s="2"/>
      <c r="B182" s="93">
        <v>175</v>
      </c>
      <c r="C182" s="197"/>
      <c r="D182" s="198"/>
      <c r="E182" s="199"/>
      <c r="F182" s="4"/>
      <c r="G182" s="4"/>
      <c r="H182" s="198"/>
      <c r="I182" s="213"/>
      <c r="J182" s="214"/>
      <c r="K182" s="202"/>
      <c r="L182" s="203"/>
      <c r="M182" s="204"/>
      <c r="N182" s="205"/>
      <c r="O182" s="206"/>
      <c r="P182" s="207"/>
      <c r="Q182" s="208" t="str">
        <f t="shared" si="38"/>
        <v/>
      </c>
      <c r="R182" s="209" t="str">
        <f t="shared" si="39"/>
        <v/>
      </c>
      <c r="S182" s="215"/>
      <c r="T182" s="216">
        <f t="shared" si="40"/>
        <v>0</v>
      </c>
      <c r="U182" s="208">
        <f t="shared" si="41"/>
        <v>25700</v>
      </c>
      <c r="V182" s="217">
        <f t="shared" si="55"/>
        <v>0</v>
      </c>
      <c r="W182" s="218">
        <f t="shared" si="56"/>
        <v>0</v>
      </c>
      <c r="X182" s="104"/>
      <c r="Y182" s="105" t="str">
        <f t="shared" si="42"/>
        <v/>
      </c>
      <c r="Z182" s="58" t="str">
        <f t="shared" si="43"/>
        <v/>
      </c>
      <c r="AA182" s="58" t="str">
        <f t="shared" si="44"/>
        <v/>
      </c>
      <c r="AB182" s="58" t="str">
        <f t="shared" si="45"/>
        <v/>
      </c>
      <c r="AC182" s="58" t="str">
        <f t="shared" si="46"/>
        <v/>
      </c>
      <c r="AD182" s="58" t="str">
        <f t="shared" si="47"/>
        <v/>
      </c>
      <c r="AE182" s="55" t="str">
        <f t="shared" si="48"/>
        <v/>
      </c>
      <c r="AF182" s="55" t="str">
        <f t="shared" si="49"/>
        <v/>
      </c>
      <c r="AG182" s="106" t="str">
        <f t="shared" si="50"/>
        <v/>
      </c>
      <c r="AH182" s="89"/>
      <c r="AI182" s="90"/>
      <c r="AJ182" s="109">
        <f t="shared" si="51"/>
        <v>0</v>
      </c>
      <c r="AK182" s="91"/>
      <c r="AL182" s="92"/>
      <c r="AM182" s="110">
        <f t="shared" si="52"/>
        <v>0</v>
      </c>
      <c r="AN182" s="166" t="str">
        <f t="shared" si="53"/>
        <v/>
      </c>
      <c r="AO182" s="166" t="str">
        <f t="shared" si="54"/>
        <v/>
      </c>
    </row>
    <row r="183" spans="1:41" s="3" customFormat="1" ht="39" customHeight="1" thickBot="1">
      <c r="A183" s="2"/>
      <c r="B183" s="93">
        <v>176</v>
      </c>
      <c r="C183" s="197"/>
      <c r="D183" s="198"/>
      <c r="E183" s="199"/>
      <c r="F183" s="4"/>
      <c r="G183" s="4"/>
      <c r="H183" s="198"/>
      <c r="I183" s="213"/>
      <c r="J183" s="214"/>
      <c r="K183" s="202"/>
      <c r="L183" s="203"/>
      <c r="M183" s="204"/>
      <c r="N183" s="205"/>
      <c r="O183" s="206"/>
      <c r="P183" s="207"/>
      <c r="Q183" s="208" t="str">
        <f t="shared" si="38"/>
        <v/>
      </c>
      <c r="R183" s="209" t="str">
        <f t="shared" si="39"/>
        <v/>
      </c>
      <c r="S183" s="215"/>
      <c r="T183" s="216">
        <f t="shared" si="40"/>
        <v>0</v>
      </c>
      <c r="U183" s="208">
        <f t="shared" si="41"/>
        <v>25700</v>
      </c>
      <c r="V183" s="217">
        <f t="shared" si="55"/>
        <v>0</v>
      </c>
      <c r="W183" s="218">
        <f t="shared" si="56"/>
        <v>0</v>
      </c>
      <c r="X183" s="104"/>
      <c r="Y183" s="105" t="str">
        <f t="shared" si="42"/>
        <v/>
      </c>
      <c r="Z183" s="58" t="str">
        <f t="shared" si="43"/>
        <v/>
      </c>
      <c r="AA183" s="58" t="str">
        <f t="shared" si="44"/>
        <v/>
      </c>
      <c r="AB183" s="58" t="str">
        <f t="shared" si="45"/>
        <v/>
      </c>
      <c r="AC183" s="58" t="str">
        <f t="shared" si="46"/>
        <v/>
      </c>
      <c r="AD183" s="58" t="str">
        <f t="shared" si="47"/>
        <v/>
      </c>
      <c r="AE183" s="55" t="str">
        <f t="shared" si="48"/>
        <v/>
      </c>
      <c r="AF183" s="55" t="str">
        <f t="shared" si="49"/>
        <v/>
      </c>
      <c r="AG183" s="106" t="str">
        <f t="shared" si="50"/>
        <v/>
      </c>
      <c r="AH183" s="89"/>
      <c r="AI183" s="90"/>
      <c r="AJ183" s="109">
        <f t="shared" si="51"/>
        <v>0</v>
      </c>
      <c r="AK183" s="91"/>
      <c r="AL183" s="92"/>
      <c r="AM183" s="110">
        <f t="shared" si="52"/>
        <v>0</v>
      </c>
      <c r="AN183" s="166" t="str">
        <f t="shared" si="53"/>
        <v/>
      </c>
      <c r="AO183" s="166" t="str">
        <f t="shared" si="54"/>
        <v/>
      </c>
    </row>
    <row r="184" spans="1:41" s="3" customFormat="1" ht="39" customHeight="1" thickBot="1">
      <c r="A184" s="2"/>
      <c r="B184" s="93">
        <v>177</v>
      </c>
      <c r="C184" s="197"/>
      <c r="D184" s="198"/>
      <c r="E184" s="199"/>
      <c r="F184" s="4"/>
      <c r="G184" s="4"/>
      <c r="H184" s="198"/>
      <c r="I184" s="213"/>
      <c r="J184" s="214"/>
      <c r="K184" s="202"/>
      <c r="L184" s="203"/>
      <c r="M184" s="204"/>
      <c r="N184" s="205"/>
      <c r="O184" s="206"/>
      <c r="P184" s="207"/>
      <c r="Q184" s="208" t="str">
        <f t="shared" si="38"/>
        <v/>
      </c>
      <c r="R184" s="209" t="str">
        <f t="shared" si="39"/>
        <v/>
      </c>
      <c r="S184" s="215"/>
      <c r="T184" s="216">
        <f t="shared" si="40"/>
        <v>0</v>
      </c>
      <c r="U184" s="208">
        <f t="shared" si="41"/>
        <v>25700</v>
      </c>
      <c r="V184" s="217">
        <f t="shared" si="55"/>
        <v>0</v>
      </c>
      <c r="W184" s="218">
        <f t="shared" si="56"/>
        <v>0</v>
      </c>
      <c r="X184" s="104"/>
      <c r="Y184" s="105" t="str">
        <f t="shared" si="42"/>
        <v/>
      </c>
      <c r="Z184" s="58" t="str">
        <f t="shared" si="43"/>
        <v/>
      </c>
      <c r="AA184" s="58" t="str">
        <f t="shared" si="44"/>
        <v/>
      </c>
      <c r="AB184" s="58" t="str">
        <f t="shared" si="45"/>
        <v/>
      </c>
      <c r="AC184" s="58" t="str">
        <f t="shared" si="46"/>
        <v/>
      </c>
      <c r="AD184" s="58" t="str">
        <f t="shared" si="47"/>
        <v/>
      </c>
      <c r="AE184" s="55" t="str">
        <f t="shared" si="48"/>
        <v/>
      </c>
      <c r="AF184" s="55" t="str">
        <f t="shared" si="49"/>
        <v/>
      </c>
      <c r="AG184" s="106" t="str">
        <f t="shared" si="50"/>
        <v/>
      </c>
      <c r="AH184" s="89"/>
      <c r="AI184" s="90"/>
      <c r="AJ184" s="109">
        <f t="shared" si="51"/>
        <v>0</v>
      </c>
      <c r="AK184" s="91"/>
      <c r="AL184" s="92"/>
      <c r="AM184" s="110">
        <f t="shared" si="52"/>
        <v>0</v>
      </c>
      <c r="AN184" s="166" t="str">
        <f t="shared" si="53"/>
        <v/>
      </c>
      <c r="AO184" s="166" t="str">
        <f t="shared" si="54"/>
        <v/>
      </c>
    </row>
    <row r="185" spans="1:41" s="3" customFormat="1" ht="39" customHeight="1" thickBot="1">
      <c r="A185" s="2"/>
      <c r="B185" s="93">
        <v>178</v>
      </c>
      <c r="C185" s="197"/>
      <c r="D185" s="198"/>
      <c r="E185" s="199"/>
      <c r="F185" s="4"/>
      <c r="G185" s="4"/>
      <c r="H185" s="198"/>
      <c r="I185" s="213"/>
      <c r="J185" s="214"/>
      <c r="K185" s="202"/>
      <c r="L185" s="203"/>
      <c r="M185" s="204"/>
      <c r="N185" s="205"/>
      <c r="O185" s="206"/>
      <c r="P185" s="207"/>
      <c r="Q185" s="208" t="str">
        <f t="shared" si="38"/>
        <v/>
      </c>
      <c r="R185" s="209" t="str">
        <f t="shared" si="39"/>
        <v/>
      </c>
      <c r="S185" s="215"/>
      <c r="T185" s="216">
        <f t="shared" si="40"/>
        <v>0</v>
      </c>
      <c r="U185" s="208">
        <f t="shared" si="41"/>
        <v>25700</v>
      </c>
      <c r="V185" s="217">
        <f t="shared" si="55"/>
        <v>0</v>
      </c>
      <c r="W185" s="218">
        <f t="shared" si="56"/>
        <v>0</v>
      </c>
      <c r="X185" s="104"/>
      <c r="Y185" s="105" t="str">
        <f t="shared" si="42"/>
        <v/>
      </c>
      <c r="Z185" s="58" t="str">
        <f t="shared" si="43"/>
        <v/>
      </c>
      <c r="AA185" s="58" t="str">
        <f t="shared" si="44"/>
        <v/>
      </c>
      <c r="AB185" s="58" t="str">
        <f t="shared" si="45"/>
        <v/>
      </c>
      <c r="AC185" s="58" t="str">
        <f t="shared" si="46"/>
        <v/>
      </c>
      <c r="AD185" s="58" t="str">
        <f t="shared" si="47"/>
        <v/>
      </c>
      <c r="AE185" s="55" t="str">
        <f t="shared" si="48"/>
        <v/>
      </c>
      <c r="AF185" s="55" t="str">
        <f t="shared" si="49"/>
        <v/>
      </c>
      <c r="AG185" s="106" t="str">
        <f t="shared" si="50"/>
        <v/>
      </c>
      <c r="AH185" s="89"/>
      <c r="AI185" s="90"/>
      <c r="AJ185" s="109">
        <f t="shared" si="51"/>
        <v>0</v>
      </c>
      <c r="AK185" s="91"/>
      <c r="AL185" s="92"/>
      <c r="AM185" s="110">
        <f t="shared" si="52"/>
        <v>0</v>
      </c>
      <c r="AN185" s="166" t="str">
        <f t="shared" si="53"/>
        <v/>
      </c>
      <c r="AO185" s="166" t="str">
        <f t="shared" si="54"/>
        <v/>
      </c>
    </row>
    <row r="186" spans="1:41" s="3" customFormat="1" ht="39" customHeight="1" thickBot="1">
      <c r="A186" s="2"/>
      <c r="B186" s="93">
        <v>179</v>
      </c>
      <c r="C186" s="197"/>
      <c r="D186" s="198"/>
      <c r="E186" s="199"/>
      <c r="F186" s="4"/>
      <c r="G186" s="4"/>
      <c r="H186" s="198"/>
      <c r="I186" s="213"/>
      <c r="J186" s="214"/>
      <c r="K186" s="202"/>
      <c r="L186" s="203"/>
      <c r="M186" s="204"/>
      <c r="N186" s="205"/>
      <c r="O186" s="206"/>
      <c r="P186" s="207"/>
      <c r="Q186" s="208" t="str">
        <f t="shared" si="38"/>
        <v/>
      </c>
      <c r="R186" s="209" t="str">
        <f t="shared" si="39"/>
        <v/>
      </c>
      <c r="S186" s="215"/>
      <c r="T186" s="216">
        <f t="shared" si="40"/>
        <v>0</v>
      </c>
      <c r="U186" s="208">
        <f t="shared" si="41"/>
        <v>25700</v>
      </c>
      <c r="V186" s="217">
        <f t="shared" si="55"/>
        <v>0</v>
      </c>
      <c r="W186" s="218">
        <f t="shared" si="56"/>
        <v>0</v>
      </c>
      <c r="X186" s="104"/>
      <c r="Y186" s="105" t="str">
        <f t="shared" si="42"/>
        <v/>
      </c>
      <c r="Z186" s="58" t="str">
        <f t="shared" si="43"/>
        <v/>
      </c>
      <c r="AA186" s="58" t="str">
        <f t="shared" si="44"/>
        <v/>
      </c>
      <c r="AB186" s="58" t="str">
        <f t="shared" si="45"/>
        <v/>
      </c>
      <c r="AC186" s="58" t="str">
        <f t="shared" si="46"/>
        <v/>
      </c>
      <c r="AD186" s="58" t="str">
        <f t="shared" si="47"/>
        <v/>
      </c>
      <c r="AE186" s="55" t="str">
        <f t="shared" si="48"/>
        <v/>
      </c>
      <c r="AF186" s="55" t="str">
        <f t="shared" si="49"/>
        <v/>
      </c>
      <c r="AG186" s="106" t="str">
        <f t="shared" si="50"/>
        <v/>
      </c>
      <c r="AH186" s="89"/>
      <c r="AI186" s="90"/>
      <c r="AJ186" s="109">
        <f t="shared" si="51"/>
        <v>0</v>
      </c>
      <c r="AK186" s="91"/>
      <c r="AL186" s="92"/>
      <c r="AM186" s="110">
        <f t="shared" si="52"/>
        <v>0</v>
      </c>
      <c r="AN186" s="166" t="str">
        <f t="shared" si="53"/>
        <v/>
      </c>
      <c r="AO186" s="166" t="str">
        <f t="shared" si="54"/>
        <v/>
      </c>
    </row>
    <row r="187" spans="1:41" s="3" customFormat="1" ht="39" customHeight="1" thickBot="1">
      <c r="A187" s="2"/>
      <c r="B187" s="93">
        <v>180</v>
      </c>
      <c r="C187" s="197"/>
      <c r="D187" s="198"/>
      <c r="E187" s="199"/>
      <c r="F187" s="4"/>
      <c r="G187" s="4"/>
      <c r="H187" s="198"/>
      <c r="I187" s="213"/>
      <c r="J187" s="214"/>
      <c r="K187" s="202"/>
      <c r="L187" s="203"/>
      <c r="M187" s="204"/>
      <c r="N187" s="205"/>
      <c r="O187" s="206"/>
      <c r="P187" s="207"/>
      <c r="Q187" s="208" t="str">
        <f t="shared" si="38"/>
        <v/>
      </c>
      <c r="R187" s="209" t="str">
        <f t="shared" si="39"/>
        <v/>
      </c>
      <c r="S187" s="215"/>
      <c r="T187" s="216">
        <f t="shared" si="40"/>
        <v>0</v>
      </c>
      <c r="U187" s="208">
        <f t="shared" si="41"/>
        <v>25700</v>
      </c>
      <c r="V187" s="217">
        <f t="shared" si="55"/>
        <v>0</v>
      </c>
      <c r="W187" s="218">
        <f t="shared" si="56"/>
        <v>0</v>
      </c>
      <c r="X187" s="104"/>
      <c r="Y187" s="105" t="str">
        <f t="shared" si="42"/>
        <v/>
      </c>
      <c r="Z187" s="58" t="str">
        <f t="shared" si="43"/>
        <v/>
      </c>
      <c r="AA187" s="58" t="str">
        <f t="shared" si="44"/>
        <v/>
      </c>
      <c r="AB187" s="58" t="str">
        <f t="shared" si="45"/>
        <v/>
      </c>
      <c r="AC187" s="58" t="str">
        <f t="shared" si="46"/>
        <v/>
      </c>
      <c r="AD187" s="58" t="str">
        <f t="shared" si="47"/>
        <v/>
      </c>
      <c r="AE187" s="55" t="str">
        <f t="shared" si="48"/>
        <v/>
      </c>
      <c r="AF187" s="55" t="str">
        <f t="shared" si="49"/>
        <v/>
      </c>
      <c r="AG187" s="106" t="str">
        <f t="shared" si="50"/>
        <v/>
      </c>
      <c r="AH187" s="89"/>
      <c r="AI187" s="90"/>
      <c r="AJ187" s="109">
        <f t="shared" si="51"/>
        <v>0</v>
      </c>
      <c r="AK187" s="91"/>
      <c r="AL187" s="92"/>
      <c r="AM187" s="110">
        <f t="shared" si="52"/>
        <v>0</v>
      </c>
      <c r="AN187" s="166" t="str">
        <f t="shared" si="53"/>
        <v/>
      </c>
      <c r="AO187" s="166" t="str">
        <f t="shared" si="54"/>
        <v/>
      </c>
    </row>
    <row r="188" spans="1:41" s="3" customFormat="1" ht="39" customHeight="1" thickBot="1">
      <c r="A188" s="2"/>
      <c r="B188" s="93">
        <v>181</v>
      </c>
      <c r="C188" s="197"/>
      <c r="D188" s="198"/>
      <c r="E188" s="199"/>
      <c r="F188" s="4"/>
      <c r="G188" s="4"/>
      <c r="H188" s="198"/>
      <c r="I188" s="213"/>
      <c r="J188" s="214"/>
      <c r="K188" s="202"/>
      <c r="L188" s="203"/>
      <c r="M188" s="204"/>
      <c r="N188" s="205"/>
      <c r="O188" s="206"/>
      <c r="P188" s="207"/>
      <c r="Q188" s="208" t="str">
        <f t="shared" si="38"/>
        <v/>
      </c>
      <c r="R188" s="209" t="str">
        <f t="shared" si="39"/>
        <v/>
      </c>
      <c r="S188" s="215"/>
      <c r="T188" s="216">
        <f t="shared" si="40"/>
        <v>0</v>
      </c>
      <c r="U188" s="208">
        <f t="shared" si="41"/>
        <v>25700</v>
      </c>
      <c r="V188" s="217">
        <f t="shared" si="55"/>
        <v>0</v>
      </c>
      <c r="W188" s="218">
        <f t="shared" si="56"/>
        <v>0</v>
      </c>
      <c r="X188" s="104"/>
      <c r="Y188" s="105" t="str">
        <f t="shared" si="42"/>
        <v/>
      </c>
      <c r="Z188" s="58" t="str">
        <f t="shared" si="43"/>
        <v/>
      </c>
      <c r="AA188" s="58" t="str">
        <f t="shared" si="44"/>
        <v/>
      </c>
      <c r="AB188" s="58" t="str">
        <f t="shared" si="45"/>
        <v/>
      </c>
      <c r="AC188" s="58" t="str">
        <f t="shared" si="46"/>
        <v/>
      </c>
      <c r="AD188" s="58" t="str">
        <f t="shared" si="47"/>
        <v/>
      </c>
      <c r="AE188" s="55" t="str">
        <f t="shared" si="48"/>
        <v/>
      </c>
      <c r="AF188" s="55" t="str">
        <f t="shared" si="49"/>
        <v/>
      </c>
      <c r="AG188" s="106" t="str">
        <f t="shared" si="50"/>
        <v/>
      </c>
      <c r="AH188" s="89"/>
      <c r="AI188" s="90"/>
      <c r="AJ188" s="109">
        <f t="shared" si="51"/>
        <v>0</v>
      </c>
      <c r="AK188" s="91"/>
      <c r="AL188" s="92"/>
      <c r="AM188" s="110">
        <f t="shared" si="52"/>
        <v>0</v>
      </c>
      <c r="AN188" s="166" t="str">
        <f t="shared" si="53"/>
        <v/>
      </c>
      <c r="AO188" s="166" t="str">
        <f t="shared" si="54"/>
        <v/>
      </c>
    </row>
    <row r="189" spans="1:41" s="3" customFormat="1" ht="39" customHeight="1" thickBot="1">
      <c r="A189" s="2"/>
      <c r="B189" s="93">
        <v>182</v>
      </c>
      <c r="C189" s="197"/>
      <c r="D189" s="198"/>
      <c r="E189" s="199"/>
      <c r="F189" s="4"/>
      <c r="G189" s="4"/>
      <c r="H189" s="198"/>
      <c r="I189" s="213"/>
      <c r="J189" s="214"/>
      <c r="K189" s="202"/>
      <c r="L189" s="203"/>
      <c r="M189" s="204"/>
      <c r="N189" s="205"/>
      <c r="O189" s="206"/>
      <c r="P189" s="207"/>
      <c r="Q189" s="208" t="str">
        <f t="shared" si="38"/>
        <v/>
      </c>
      <c r="R189" s="209" t="str">
        <f t="shared" si="39"/>
        <v/>
      </c>
      <c r="S189" s="215"/>
      <c r="T189" s="216">
        <f t="shared" si="40"/>
        <v>0</v>
      </c>
      <c r="U189" s="208">
        <f t="shared" si="41"/>
        <v>25700</v>
      </c>
      <c r="V189" s="217">
        <f t="shared" si="55"/>
        <v>0</v>
      </c>
      <c r="W189" s="218">
        <f t="shared" si="56"/>
        <v>0</v>
      </c>
      <c r="X189" s="104"/>
      <c r="Y189" s="105" t="str">
        <f t="shared" si="42"/>
        <v/>
      </c>
      <c r="Z189" s="58" t="str">
        <f t="shared" si="43"/>
        <v/>
      </c>
      <c r="AA189" s="58" t="str">
        <f t="shared" si="44"/>
        <v/>
      </c>
      <c r="AB189" s="58" t="str">
        <f t="shared" si="45"/>
        <v/>
      </c>
      <c r="AC189" s="58" t="str">
        <f t="shared" si="46"/>
        <v/>
      </c>
      <c r="AD189" s="58" t="str">
        <f t="shared" si="47"/>
        <v/>
      </c>
      <c r="AE189" s="55" t="str">
        <f t="shared" si="48"/>
        <v/>
      </c>
      <c r="AF189" s="55" t="str">
        <f t="shared" si="49"/>
        <v/>
      </c>
      <c r="AG189" s="106" t="str">
        <f t="shared" si="50"/>
        <v/>
      </c>
      <c r="AH189" s="89"/>
      <c r="AI189" s="90"/>
      <c r="AJ189" s="109">
        <f t="shared" si="51"/>
        <v>0</v>
      </c>
      <c r="AK189" s="91"/>
      <c r="AL189" s="92"/>
      <c r="AM189" s="110">
        <f t="shared" si="52"/>
        <v>0</v>
      </c>
      <c r="AN189" s="166" t="str">
        <f t="shared" si="53"/>
        <v/>
      </c>
      <c r="AO189" s="166" t="str">
        <f t="shared" si="54"/>
        <v/>
      </c>
    </row>
    <row r="190" spans="1:41" s="3" customFormat="1" ht="39" customHeight="1" thickBot="1">
      <c r="A190" s="2"/>
      <c r="B190" s="93">
        <v>183</v>
      </c>
      <c r="C190" s="197"/>
      <c r="D190" s="198"/>
      <c r="E190" s="199"/>
      <c r="F190" s="4"/>
      <c r="G190" s="4"/>
      <c r="H190" s="198"/>
      <c r="I190" s="213"/>
      <c r="J190" s="214"/>
      <c r="K190" s="202"/>
      <c r="L190" s="203"/>
      <c r="M190" s="204"/>
      <c r="N190" s="205"/>
      <c r="O190" s="206"/>
      <c r="P190" s="207"/>
      <c r="Q190" s="208" t="str">
        <f t="shared" si="38"/>
        <v/>
      </c>
      <c r="R190" s="209" t="str">
        <f t="shared" si="39"/>
        <v/>
      </c>
      <c r="S190" s="215"/>
      <c r="T190" s="216">
        <f t="shared" si="40"/>
        <v>0</v>
      </c>
      <c r="U190" s="208">
        <f t="shared" si="41"/>
        <v>25700</v>
      </c>
      <c r="V190" s="217">
        <f t="shared" si="55"/>
        <v>0</v>
      </c>
      <c r="W190" s="218">
        <f t="shared" si="56"/>
        <v>0</v>
      </c>
      <c r="X190" s="104"/>
      <c r="Y190" s="105" t="str">
        <f t="shared" si="42"/>
        <v/>
      </c>
      <c r="Z190" s="58" t="str">
        <f t="shared" si="43"/>
        <v/>
      </c>
      <c r="AA190" s="58" t="str">
        <f t="shared" si="44"/>
        <v/>
      </c>
      <c r="AB190" s="58" t="str">
        <f t="shared" si="45"/>
        <v/>
      </c>
      <c r="AC190" s="58" t="str">
        <f t="shared" si="46"/>
        <v/>
      </c>
      <c r="AD190" s="58" t="str">
        <f t="shared" si="47"/>
        <v/>
      </c>
      <c r="AE190" s="55" t="str">
        <f t="shared" si="48"/>
        <v/>
      </c>
      <c r="AF190" s="55" t="str">
        <f t="shared" si="49"/>
        <v/>
      </c>
      <c r="AG190" s="106" t="str">
        <f t="shared" si="50"/>
        <v/>
      </c>
      <c r="AH190" s="89"/>
      <c r="AI190" s="90"/>
      <c r="AJ190" s="109">
        <f t="shared" si="51"/>
        <v>0</v>
      </c>
      <c r="AK190" s="91"/>
      <c r="AL190" s="92"/>
      <c r="AM190" s="110">
        <f t="shared" si="52"/>
        <v>0</v>
      </c>
      <c r="AN190" s="166" t="str">
        <f t="shared" si="53"/>
        <v/>
      </c>
      <c r="AO190" s="166" t="str">
        <f t="shared" si="54"/>
        <v/>
      </c>
    </row>
    <row r="191" spans="1:41" s="3" customFormat="1" ht="39" customHeight="1" thickBot="1">
      <c r="A191" s="2"/>
      <c r="B191" s="93">
        <v>184</v>
      </c>
      <c r="C191" s="197"/>
      <c r="D191" s="198"/>
      <c r="E191" s="199"/>
      <c r="F191" s="4"/>
      <c r="G191" s="4"/>
      <c r="H191" s="198"/>
      <c r="I191" s="213"/>
      <c r="J191" s="214"/>
      <c r="K191" s="202"/>
      <c r="L191" s="203"/>
      <c r="M191" s="204"/>
      <c r="N191" s="205"/>
      <c r="O191" s="206"/>
      <c r="P191" s="207"/>
      <c r="Q191" s="208" t="str">
        <f t="shared" si="38"/>
        <v/>
      </c>
      <c r="R191" s="209" t="str">
        <f t="shared" si="39"/>
        <v/>
      </c>
      <c r="S191" s="215"/>
      <c r="T191" s="216">
        <f t="shared" si="40"/>
        <v>0</v>
      </c>
      <c r="U191" s="208">
        <f t="shared" si="41"/>
        <v>25700</v>
      </c>
      <c r="V191" s="217">
        <f t="shared" si="55"/>
        <v>0</v>
      </c>
      <c r="W191" s="218">
        <f t="shared" si="56"/>
        <v>0</v>
      </c>
      <c r="X191" s="104"/>
      <c r="Y191" s="105" t="str">
        <f t="shared" si="42"/>
        <v/>
      </c>
      <c r="Z191" s="58" t="str">
        <f t="shared" si="43"/>
        <v/>
      </c>
      <c r="AA191" s="58" t="str">
        <f t="shared" si="44"/>
        <v/>
      </c>
      <c r="AB191" s="58" t="str">
        <f t="shared" si="45"/>
        <v/>
      </c>
      <c r="AC191" s="58" t="str">
        <f t="shared" si="46"/>
        <v/>
      </c>
      <c r="AD191" s="58" t="str">
        <f t="shared" si="47"/>
        <v/>
      </c>
      <c r="AE191" s="55" t="str">
        <f t="shared" si="48"/>
        <v/>
      </c>
      <c r="AF191" s="55" t="str">
        <f t="shared" si="49"/>
        <v/>
      </c>
      <c r="AG191" s="106" t="str">
        <f t="shared" si="50"/>
        <v/>
      </c>
      <c r="AH191" s="89"/>
      <c r="AI191" s="90"/>
      <c r="AJ191" s="109">
        <f t="shared" si="51"/>
        <v>0</v>
      </c>
      <c r="AK191" s="91"/>
      <c r="AL191" s="92"/>
      <c r="AM191" s="110">
        <f t="shared" si="52"/>
        <v>0</v>
      </c>
      <c r="AN191" s="166" t="str">
        <f t="shared" si="53"/>
        <v/>
      </c>
      <c r="AO191" s="166" t="str">
        <f t="shared" si="54"/>
        <v/>
      </c>
    </row>
    <row r="192" spans="1:41" s="3" customFormat="1" ht="39" customHeight="1" thickBot="1">
      <c r="A192" s="2"/>
      <c r="B192" s="93">
        <v>185</v>
      </c>
      <c r="C192" s="197"/>
      <c r="D192" s="198"/>
      <c r="E192" s="199"/>
      <c r="F192" s="4"/>
      <c r="G192" s="4"/>
      <c r="H192" s="198"/>
      <c r="I192" s="213"/>
      <c r="J192" s="214"/>
      <c r="K192" s="202"/>
      <c r="L192" s="203"/>
      <c r="M192" s="204"/>
      <c r="N192" s="205"/>
      <c r="O192" s="206"/>
      <c r="P192" s="207"/>
      <c r="Q192" s="208" t="str">
        <f t="shared" si="38"/>
        <v/>
      </c>
      <c r="R192" s="209" t="str">
        <f t="shared" si="39"/>
        <v/>
      </c>
      <c r="S192" s="215"/>
      <c r="T192" s="216">
        <f t="shared" si="40"/>
        <v>0</v>
      </c>
      <c r="U192" s="208">
        <f t="shared" si="41"/>
        <v>25700</v>
      </c>
      <c r="V192" s="217">
        <f t="shared" si="55"/>
        <v>0</v>
      </c>
      <c r="W192" s="218">
        <f t="shared" si="56"/>
        <v>0</v>
      </c>
      <c r="X192" s="104"/>
      <c r="Y192" s="105" t="str">
        <f t="shared" si="42"/>
        <v/>
      </c>
      <c r="Z192" s="58" t="str">
        <f t="shared" si="43"/>
        <v/>
      </c>
      <c r="AA192" s="58" t="str">
        <f t="shared" si="44"/>
        <v/>
      </c>
      <c r="AB192" s="58" t="str">
        <f t="shared" si="45"/>
        <v/>
      </c>
      <c r="AC192" s="58" t="str">
        <f t="shared" si="46"/>
        <v/>
      </c>
      <c r="AD192" s="58" t="str">
        <f t="shared" si="47"/>
        <v/>
      </c>
      <c r="AE192" s="55" t="str">
        <f t="shared" si="48"/>
        <v/>
      </c>
      <c r="AF192" s="55" t="str">
        <f t="shared" si="49"/>
        <v/>
      </c>
      <c r="AG192" s="106" t="str">
        <f t="shared" si="50"/>
        <v/>
      </c>
      <c r="AH192" s="89"/>
      <c r="AI192" s="90"/>
      <c r="AJ192" s="109">
        <f t="shared" si="51"/>
        <v>0</v>
      </c>
      <c r="AK192" s="91"/>
      <c r="AL192" s="92"/>
      <c r="AM192" s="110">
        <f t="shared" si="52"/>
        <v>0</v>
      </c>
      <c r="AN192" s="166" t="str">
        <f t="shared" si="53"/>
        <v/>
      </c>
      <c r="AO192" s="166" t="str">
        <f t="shared" si="54"/>
        <v/>
      </c>
    </row>
    <row r="193" spans="1:41" s="3" customFormat="1" ht="39" customHeight="1" thickBot="1">
      <c r="A193" s="2"/>
      <c r="B193" s="93">
        <v>186</v>
      </c>
      <c r="C193" s="197"/>
      <c r="D193" s="198"/>
      <c r="E193" s="199"/>
      <c r="F193" s="4"/>
      <c r="G193" s="4"/>
      <c r="H193" s="198"/>
      <c r="I193" s="213"/>
      <c r="J193" s="214"/>
      <c r="K193" s="202"/>
      <c r="L193" s="203"/>
      <c r="M193" s="204"/>
      <c r="N193" s="205"/>
      <c r="O193" s="206"/>
      <c r="P193" s="207"/>
      <c r="Q193" s="208" t="str">
        <f t="shared" si="38"/>
        <v/>
      </c>
      <c r="R193" s="209" t="str">
        <f t="shared" si="39"/>
        <v/>
      </c>
      <c r="S193" s="215"/>
      <c r="T193" s="216">
        <f t="shared" si="40"/>
        <v>0</v>
      </c>
      <c r="U193" s="208">
        <f t="shared" si="41"/>
        <v>25700</v>
      </c>
      <c r="V193" s="217">
        <f t="shared" si="55"/>
        <v>0</v>
      </c>
      <c r="W193" s="218">
        <f t="shared" si="56"/>
        <v>0</v>
      </c>
      <c r="X193" s="104"/>
      <c r="Y193" s="105" t="str">
        <f t="shared" si="42"/>
        <v/>
      </c>
      <c r="Z193" s="58" t="str">
        <f t="shared" si="43"/>
        <v/>
      </c>
      <c r="AA193" s="58" t="str">
        <f t="shared" si="44"/>
        <v/>
      </c>
      <c r="AB193" s="58" t="str">
        <f t="shared" si="45"/>
        <v/>
      </c>
      <c r="AC193" s="58" t="str">
        <f t="shared" si="46"/>
        <v/>
      </c>
      <c r="AD193" s="58" t="str">
        <f t="shared" si="47"/>
        <v/>
      </c>
      <c r="AE193" s="55" t="str">
        <f t="shared" si="48"/>
        <v/>
      </c>
      <c r="AF193" s="55" t="str">
        <f t="shared" si="49"/>
        <v/>
      </c>
      <c r="AG193" s="106" t="str">
        <f t="shared" si="50"/>
        <v/>
      </c>
      <c r="AH193" s="89"/>
      <c r="AI193" s="90"/>
      <c r="AJ193" s="109">
        <f t="shared" si="51"/>
        <v>0</v>
      </c>
      <c r="AK193" s="91"/>
      <c r="AL193" s="92"/>
      <c r="AM193" s="110">
        <f t="shared" si="52"/>
        <v>0</v>
      </c>
      <c r="AN193" s="166" t="str">
        <f t="shared" si="53"/>
        <v/>
      </c>
      <c r="AO193" s="166" t="str">
        <f t="shared" si="54"/>
        <v/>
      </c>
    </row>
    <row r="194" spans="1:41" s="3" customFormat="1" ht="39" customHeight="1" thickBot="1">
      <c r="A194" s="2"/>
      <c r="B194" s="93">
        <v>187</v>
      </c>
      <c r="C194" s="197"/>
      <c r="D194" s="198"/>
      <c r="E194" s="199"/>
      <c r="F194" s="4"/>
      <c r="G194" s="4"/>
      <c r="H194" s="198"/>
      <c r="I194" s="213"/>
      <c r="J194" s="214"/>
      <c r="K194" s="202"/>
      <c r="L194" s="203"/>
      <c r="M194" s="204"/>
      <c r="N194" s="205"/>
      <c r="O194" s="206"/>
      <c r="P194" s="207"/>
      <c r="Q194" s="208" t="str">
        <f t="shared" si="38"/>
        <v/>
      </c>
      <c r="R194" s="209" t="str">
        <f t="shared" si="39"/>
        <v/>
      </c>
      <c r="S194" s="215"/>
      <c r="T194" s="216">
        <f t="shared" si="40"/>
        <v>0</v>
      </c>
      <c r="U194" s="208">
        <f t="shared" si="41"/>
        <v>25700</v>
      </c>
      <c r="V194" s="217">
        <f t="shared" si="55"/>
        <v>0</v>
      </c>
      <c r="W194" s="218">
        <f t="shared" si="56"/>
        <v>0</v>
      </c>
      <c r="X194" s="104"/>
      <c r="Y194" s="105" t="str">
        <f t="shared" si="42"/>
        <v/>
      </c>
      <c r="Z194" s="58" t="str">
        <f t="shared" si="43"/>
        <v/>
      </c>
      <c r="AA194" s="58" t="str">
        <f t="shared" si="44"/>
        <v/>
      </c>
      <c r="AB194" s="58" t="str">
        <f t="shared" si="45"/>
        <v/>
      </c>
      <c r="AC194" s="58" t="str">
        <f t="shared" si="46"/>
        <v/>
      </c>
      <c r="AD194" s="58" t="str">
        <f t="shared" si="47"/>
        <v/>
      </c>
      <c r="AE194" s="55" t="str">
        <f t="shared" si="48"/>
        <v/>
      </c>
      <c r="AF194" s="55" t="str">
        <f t="shared" si="49"/>
        <v/>
      </c>
      <c r="AG194" s="106" t="str">
        <f t="shared" si="50"/>
        <v/>
      </c>
      <c r="AH194" s="89"/>
      <c r="AI194" s="90"/>
      <c r="AJ194" s="109">
        <f t="shared" si="51"/>
        <v>0</v>
      </c>
      <c r="AK194" s="91"/>
      <c r="AL194" s="92"/>
      <c r="AM194" s="110">
        <f t="shared" si="52"/>
        <v>0</v>
      </c>
      <c r="AN194" s="166" t="str">
        <f t="shared" si="53"/>
        <v/>
      </c>
      <c r="AO194" s="166" t="str">
        <f t="shared" si="54"/>
        <v/>
      </c>
    </row>
    <row r="195" spans="1:41" s="3" customFormat="1" ht="39" customHeight="1" thickBot="1">
      <c r="A195" s="2"/>
      <c r="B195" s="93">
        <v>188</v>
      </c>
      <c r="C195" s="197"/>
      <c r="D195" s="198"/>
      <c r="E195" s="199"/>
      <c r="F195" s="4"/>
      <c r="G195" s="4"/>
      <c r="H195" s="198"/>
      <c r="I195" s="213"/>
      <c r="J195" s="214"/>
      <c r="K195" s="202"/>
      <c r="L195" s="203"/>
      <c r="M195" s="204"/>
      <c r="N195" s="205"/>
      <c r="O195" s="206"/>
      <c r="P195" s="207"/>
      <c r="Q195" s="208" t="str">
        <f t="shared" si="38"/>
        <v/>
      </c>
      <c r="R195" s="209" t="str">
        <f t="shared" si="39"/>
        <v/>
      </c>
      <c r="S195" s="215"/>
      <c r="T195" s="216">
        <f t="shared" si="40"/>
        <v>0</v>
      </c>
      <c r="U195" s="208">
        <f t="shared" si="41"/>
        <v>25700</v>
      </c>
      <c r="V195" s="217">
        <f t="shared" si="55"/>
        <v>0</v>
      </c>
      <c r="W195" s="218">
        <f t="shared" si="56"/>
        <v>0</v>
      </c>
      <c r="X195" s="104"/>
      <c r="Y195" s="105" t="str">
        <f t="shared" si="42"/>
        <v/>
      </c>
      <c r="Z195" s="58" t="str">
        <f t="shared" si="43"/>
        <v/>
      </c>
      <c r="AA195" s="58" t="str">
        <f t="shared" si="44"/>
        <v/>
      </c>
      <c r="AB195" s="58" t="str">
        <f t="shared" si="45"/>
        <v/>
      </c>
      <c r="AC195" s="58" t="str">
        <f t="shared" si="46"/>
        <v/>
      </c>
      <c r="AD195" s="58" t="str">
        <f t="shared" si="47"/>
        <v/>
      </c>
      <c r="AE195" s="55" t="str">
        <f t="shared" si="48"/>
        <v/>
      </c>
      <c r="AF195" s="55" t="str">
        <f t="shared" si="49"/>
        <v/>
      </c>
      <c r="AG195" s="106" t="str">
        <f t="shared" si="50"/>
        <v/>
      </c>
      <c r="AH195" s="89"/>
      <c r="AI195" s="90"/>
      <c r="AJ195" s="109">
        <f t="shared" si="51"/>
        <v>0</v>
      </c>
      <c r="AK195" s="91"/>
      <c r="AL195" s="92"/>
      <c r="AM195" s="110">
        <f t="shared" si="52"/>
        <v>0</v>
      </c>
      <c r="AN195" s="166" t="str">
        <f t="shared" si="53"/>
        <v/>
      </c>
      <c r="AO195" s="166" t="str">
        <f t="shared" si="54"/>
        <v/>
      </c>
    </row>
    <row r="196" spans="1:41" s="3" customFormat="1" ht="39" customHeight="1" thickBot="1">
      <c r="A196" s="2"/>
      <c r="B196" s="93">
        <v>189</v>
      </c>
      <c r="C196" s="197"/>
      <c r="D196" s="198"/>
      <c r="E196" s="199"/>
      <c r="F196" s="4"/>
      <c r="G196" s="4"/>
      <c r="H196" s="198"/>
      <c r="I196" s="213"/>
      <c r="J196" s="214"/>
      <c r="K196" s="202"/>
      <c r="L196" s="203"/>
      <c r="M196" s="204"/>
      <c r="N196" s="205"/>
      <c r="O196" s="206"/>
      <c r="P196" s="207"/>
      <c r="Q196" s="208" t="str">
        <f t="shared" si="38"/>
        <v/>
      </c>
      <c r="R196" s="209" t="str">
        <f t="shared" si="39"/>
        <v/>
      </c>
      <c r="S196" s="215"/>
      <c r="T196" s="216">
        <f t="shared" si="40"/>
        <v>0</v>
      </c>
      <c r="U196" s="208">
        <f t="shared" si="41"/>
        <v>25700</v>
      </c>
      <c r="V196" s="217">
        <f t="shared" si="55"/>
        <v>0</v>
      </c>
      <c r="W196" s="218">
        <f t="shared" si="56"/>
        <v>0</v>
      </c>
      <c r="X196" s="104"/>
      <c r="Y196" s="105" t="str">
        <f t="shared" si="42"/>
        <v/>
      </c>
      <c r="Z196" s="58" t="str">
        <f t="shared" si="43"/>
        <v/>
      </c>
      <c r="AA196" s="58" t="str">
        <f t="shared" si="44"/>
        <v/>
      </c>
      <c r="AB196" s="58" t="str">
        <f t="shared" si="45"/>
        <v/>
      </c>
      <c r="AC196" s="58" t="str">
        <f t="shared" si="46"/>
        <v/>
      </c>
      <c r="AD196" s="58" t="str">
        <f t="shared" si="47"/>
        <v/>
      </c>
      <c r="AE196" s="55" t="str">
        <f t="shared" si="48"/>
        <v/>
      </c>
      <c r="AF196" s="55" t="str">
        <f t="shared" si="49"/>
        <v/>
      </c>
      <c r="AG196" s="106" t="str">
        <f t="shared" si="50"/>
        <v/>
      </c>
      <c r="AH196" s="89"/>
      <c r="AI196" s="90"/>
      <c r="AJ196" s="109">
        <f t="shared" si="51"/>
        <v>0</v>
      </c>
      <c r="AK196" s="91"/>
      <c r="AL196" s="92"/>
      <c r="AM196" s="110">
        <f t="shared" si="52"/>
        <v>0</v>
      </c>
      <c r="AN196" s="166" t="str">
        <f t="shared" si="53"/>
        <v/>
      </c>
      <c r="AO196" s="166" t="str">
        <f t="shared" si="54"/>
        <v/>
      </c>
    </row>
    <row r="197" spans="1:41" s="3" customFormat="1" ht="39" customHeight="1" thickBot="1">
      <c r="A197" s="2"/>
      <c r="B197" s="93">
        <v>190</v>
      </c>
      <c r="C197" s="197"/>
      <c r="D197" s="198"/>
      <c r="E197" s="199"/>
      <c r="F197" s="4"/>
      <c r="G197" s="4"/>
      <c r="H197" s="198"/>
      <c r="I197" s="213"/>
      <c r="J197" s="214"/>
      <c r="K197" s="202"/>
      <c r="L197" s="203"/>
      <c r="M197" s="204"/>
      <c r="N197" s="205"/>
      <c r="O197" s="206"/>
      <c r="P197" s="207"/>
      <c r="Q197" s="208" t="str">
        <f t="shared" si="38"/>
        <v/>
      </c>
      <c r="R197" s="209" t="str">
        <f t="shared" si="39"/>
        <v/>
      </c>
      <c r="S197" s="215"/>
      <c r="T197" s="216">
        <f t="shared" si="40"/>
        <v>0</v>
      </c>
      <c r="U197" s="208">
        <f t="shared" si="41"/>
        <v>25700</v>
      </c>
      <c r="V197" s="217">
        <f t="shared" si="55"/>
        <v>0</v>
      </c>
      <c r="W197" s="218">
        <f t="shared" si="56"/>
        <v>0</v>
      </c>
      <c r="X197" s="104"/>
      <c r="Y197" s="105" t="str">
        <f t="shared" si="42"/>
        <v/>
      </c>
      <c r="Z197" s="58" t="str">
        <f t="shared" si="43"/>
        <v/>
      </c>
      <c r="AA197" s="58" t="str">
        <f t="shared" si="44"/>
        <v/>
      </c>
      <c r="AB197" s="58" t="str">
        <f t="shared" si="45"/>
        <v/>
      </c>
      <c r="AC197" s="58" t="str">
        <f t="shared" si="46"/>
        <v/>
      </c>
      <c r="AD197" s="58" t="str">
        <f t="shared" si="47"/>
        <v/>
      </c>
      <c r="AE197" s="55" t="str">
        <f t="shared" si="48"/>
        <v/>
      </c>
      <c r="AF197" s="55" t="str">
        <f t="shared" si="49"/>
        <v/>
      </c>
      <c r="AG197" s="106" t="str">
        <f t="shared" si="50"/>
        <v/>
      </c>
      <c r="AH197" s="89"/>
      <c r="AI197" s="90"/>
      <c r="AJ197" s="109">
        <f t="shared" si="51"/>
        <v>0</v>
      </c>
      <c r="AK197" s="91"/>
      <c r="AL197" s="92"/>
      <c r="AM197" s="110">
        <f t="shared" si="52"/>
        <v>0</v>
      </c>
      <c r="AN197" s="166" t="str">
        <f t="shared" si="53"/>
        <v/>
      </c>
      <c r="AO197" s="166" t="str">
        <f t="shared" si="54"/>
        <v/>
      </c>
    </row>
    <row r="198" spans="1:41" s="3" customFormat="1" ht="39" customHeight="1" thickBot="1">
      <c r="A198" s="2"/>
      <c r="B198" s="93">
        <v>191</v>
      </c>
      <c r="C198" s="197"/>
      <c r="D198" s="198"/>
      <c r="E198" s="199"/>
      <c r="F198" s="4"/>
      <c r="G198" s="4"/>
      <c r="H198" s="198"/>
      <c r="I198" s="213"/>
      <c r="J198" s="214"/>
      <c r="K198" s="202"/>
      <c r="L198" s="203"/>
      <c r="M198" s="204"/>
      <c r="N198" s="205"/>
      <c r="O198" s="206"/>
      <c r="P198" s="207"/>
      <c r="Q198" s="208" t="str">
        <f t="shared" si="38"/>
        <v/>
      </c>
      <c r="R198" s="209" t="str">
        <f t="shared" si="39"/>
        <v/>
      </c>
      <c r="S198" s="215"/>
      <c r="T198" s="216">
        <f t="shared" si="40"/>
        <v>0</v>
      </c>
      <c r="U198" s="208">
        <f t="shared" si="41"/>
        <v>25700</v>
      </c>
      <c r="V198" s="217">
        <f t="shared" si="55"/>
        <v>0</v>
      </c>
      <c r="W198" s="218">
        <f t="shared" si="56"/>
        <v>0</v>
      </c>
      <c r="X198" s="104"/>
      <c r="Y198" s="105" t="str">
        <f t="shared" si="42"/>
        <v/>
      </c>
      <c r="Z198" s="58" t="str">
        <f t="shared" si="43"/>
        <v/>
      </c>
      <c r="AA198" s="58" t="str">
        <f t="shared" si="44"/>
        <v/>
      </c>
      <c r="AB198" s="58" t="str">
        <f t="shared" si="45"/>
        <v/>
      </c>
      <c r="AC198" s="58" t="str">
        <f t="shared" si="46"/>
        <v/>
      </c>
      <c r="AD198" s="58" t="str">
        <f t="shared" si="47"/>
        <v/>
      </c>
      <c r="AE198" s="55" t="str">
        <f t="shared" si="48"/>
        <v/>
      </c>
      <c r="AF198" s="55" t="str">
        <f t="shared" si="49"/>
        <v/>
      </c>
      <c r="AG198" s="106" t="str">
        <f t="shared" si="50"/>
        <v/>
      </c>
      <c r="AH198" s="89"/>
      <c r="AI198" s="90"/>
      <c r="AJ198" s="109">
        <f t="shared" si="51"/>
        <v>0</v>
      </c>
      <c r="AK198" s="91"/>
      <c r="AL198" s="92"/>
      <c r="AM198" s="110">
        <f t="shared" si="52"/>
        <v>0</v>
      </c>
      <c r="AN198" s="166" t="str">
        <f t="shared" si="53"/>
        <v/>
      </c>
      <c r="AO198" s="166" t="str">
        <f t="shared" si="54"/>
        <v/>
      </c>
    </row>
    <row r="199" spans="1:41" s="3" customFormat="1" ht="39" customHeight="1" thickBot="1">
      <c r="A199" s="2"/>
      <c r="B199" s="93">
        <v>192</v>
      </c>
      <c r="C199" s="197"/>
      <c r="D199" s="198"/>
      <c r="E199" s="199"/>
      <c r="F199" s="4"/>
      <c r="G199" s="4"/>
      <c r="H199" s="198"/>
      <c r="I199" s="213"/>
      <c r="J199" s="214"/>
      <c r="K199" s="202"/>
      <c r="L199" s="203"/>
      <c r="M199" s="204"/>
      <c r="N199" s="205"/>
      <c r="O199" s="206"/>
      <c r="P199" s="207"/>
      <c r="Q199" s="208" t="str">
        <f t="shared" si="38"/>
        <v/>
      </c>
      <c r="R199" s="209" t="str">
        <f t="shared" si="39"/>
        <v/>
      </c>
      <c r="S199" s="215"/>
      <c r="T199" s="216">
        <f t="shared" si="40"/>
        <v>0</v>
      </c>
      <c r="U199" s="208">
        <f t="shared" si="41"/>
        <v>25700</v>
      </c>
      <c r="V199" s="217">
        <f t="shared" si="55"/>
        <v>0</v>
      </c>
      <c r="W199" s="218">
        <f t="shared" si="56"/>
        <v>0</v>
      </c>
      <c r="X199" s="104"/>
      <c r="Y199" s="105" t="str">
        <f t="shared" si="42"/>
        <v/>
      </c>
      <c r="Z199" s="58" t="str">
        <f t="shared" si="43"/>
        <v/>
      </c>
      <c r="AA199" s="58" t="str">
        <f t="shared" si="44"/>
        <v/>
      </c>
      <c r="AB199" s="58" t="str">
        <f t="shared" si="45"/>
        <v/>
      </c>
      <c r="AC199" s="58" t="str">
        <f t="shared" si="46"/>
        <v/>
      </c>
      <c r="AD199" s="58" t="str">
        <f t="shared" si="47"/>
        <v/>
      </c>
      <c r="AE199" s="55" t="str">
        <f t="shared" si="48"/>
        <v/>
      </c>
      <c r="AF199" s="55" t="str">
        <f t="shared" si="49"/>
        <v/>
      </c>
      <c r="AG199" s="106" t="str">
        <f t="shared" si="50"/>
        <v/>
      </c>
      <c r="AH199" s="89"/>
      <c r="AI199" s="90"/>
      <c r="AJ199" s="109">
        <f t="shared" si="51"/>
        <v>0</v>
      </c>
      <c r="AK199" s="91"/>
      <c r="AL199" s="92"/>
      <c r="AM199" s="110">
        <f t="shared" si="52"/>
        <v>0</v>
      </c>
      <c r="AN199" s="166" t="str">
        <f t="shared" si="53"/>
        <v/>
      </c>
      <c r="AO199" s="166" t="str">
        <f t="shared" si="54"/>
        <v/>
      </c>
    </row>
    <row r="200" spans="1:41" s="3" customFormat="1" ht="39" customHeight="1" thickBot="1">
      <c r="A200" s="2"/>
      <c r="B200" s="93">
        <v>193</v>
      </c>
      <c r="C200" s="197"/>
      <c r="D200" s="198"/>
      <c r="E200" s="199"/>
      <c r="F200" s="4"/>
      <c r="G200" s="4"/>
      <c r="H200" s="198"/>
      <c r="I200" s="213"/>
      <c r="J200" s="214"/>
      <c r="K200" s="202"/>
      <c r="L200" s="203"/>
      <c r="M200" s="204"/>
      <c r="N200" s="205"/>
      <c r="O200" s="206"/>
      <c r="P200" s="207"/>
      <c r="Q200" s="208" t="str">
        <f t="shared" si="38"/>
        <v/>
      </c>
      <c r="R200" s="209" t="str">
        <f t="shared" si="39"/>
        <v/>
      </c>
      <c r="S200" s="215"/>
      <c r="T200" s="216">
        <f t="shared" si="40"/>
        <v>0</v>
      </c>
      <c r="U200" s="208">
        <f t="shared" si="41"/>
        <v>25700</v>
      </c>
      <c r="V200" s="217">
        <f t="shared" si="55"/>
        <v>0</v>
      </c>
      <c r="W200" s="218">
        <f t="shared" si="56"/>
        <v>0</v>
      </c>
      <c r="X200" s="104"/>
      <c r="Y200" s="105" t="str">
        <f t="shared" si="42"/>
        <v/>
      </c>
      <c r="Z200" s="58" t="str">
        <f t="shared" si="43"/>
        <v/>
      </c>
      <c r="AA200" s="58" t="str">
        <f t="shared" si="44"/>
        <v/>
      </c>
      <c r="AB200" s="58" t="str">
        <f t="shared" si="45"/>
        <v/>
      </c>
      <c r="AC200" s="58" t="str">
        <f t="shared" si="46"/>
        <v/>
      </c>
      <c r="AD200" s="58" t="str">
        <f t="shared" si="47"/>
        <v/>
      </c>
      <c r="AE200" s="55" t="str">
        <f t="shared" si="48"/>
        <v/>
      </c>
      <c r="AF200" s="55" t="str">
        <f t="shared" si="49"/>
        <v/>
      </c>
      <c r="AG200" s="106" t="str">
        <f t="shared" si="50"/>
        <v/>
      </c>
      <c r="AH200" s="89"/>
      <c r="AI200" s="90"/>
      <c r="AJ200" s="109">
        <f t="shared" si="51"/>
        <v>0</v>
      </c>
      <c r="AK200" s="91"/>
      <c r="AL200" s="92"/>
      <c r="AM200" s="110">
        <f t="shared" si="52"/>
        <v>0</v>
      </c>
      <c r="AN200" s="166" t="str">
        <f t="shared" si="53"/>
        <v/>
      </c>
      <c r="AO200" s="166" t="str">
        <f t="shared" si="54"/>
        <v/>
      </c>
    </row>
    <row r="201" spans="1:41" s="3" customFormat="1" ht="39" customHeight="1" thickBot="1">
      <c r="A201" s="2"/>
      <c r="B201" s="93">
        <v>194</v>
      </c>
      <c r="C201" s="197"/>
      <c r="D201" s="198"/>
      <c r="E201" s="199"/>
      <c r="F201" s="4"/>
      <c r="G201" s="4"/>
      <c r="H201" s="198"/>
      <c r="I201" s="213"/>
      <c r="J201" s="214"/>
      <c r="K201" s="202"/>
      <c r="L201" s="203"/>
      <c r="M201" s="204"/>
      <c r="N201" s="205"/>
      <c r="O201" s="206"/>
      <c r="P201" s="207"/>
      <c r="Q201" s="208" t="str">
        <f t="shared" ref="Q201:Q264" si="57">IF(SUM(Z201,AC201,AE201,AG201,AJ201,AK201,AL201)=0,"",SUM(Z201,AC201,AE201,AG201,AJ201,AK201,AL201))</f>
        <v/>
      </c>
      <c r="R201" s="209" t="str">
        <f t="shared" ref="R201:R265" si="58">IF(Q201="","",ROUNDDOWN(P201/Q201,0))</f>
        <v/>
      </c>
      <c r="S201" s="215"/>
      <c r="T201" s="216">
        <f t="shared" ref="T201:T264" si="59">SUM(R201:S201)</f>
        <v>0</v>
      </c>
      <c r="U201" s="208">
        <f t="shared" ref="U201:U264" si="60">IF(OR(N201="",O201=""),25700,ROUNDDOWN(25700*(N201/O201),0))</f>
        <v>25700</v>
      </c>
      <c r="V201" s="217">
        <f t="shared" si="55"/>
        <v>0</v>
      </c>
      <c r="W201" s="218">
        <f t="shared" si="56"/>
        <v>0</v>
      </c>
      <c r="X201" s="104"/>
      <c r="Y201" s="105" t="str">
        <f t="shared" ref="Y201:Y264" si="61">IF(AND(NOT(F201=""),L201="入園"),((YEAR($Z$3)-YEAR(F201))*12+MONTH($Z$3)-MONTH(F201)+1),"")</f>
        <v/>
      </c>
      <c r="Z201" s="58" t="str">
        <f t="shared" ref="Z201:Z264" si="62">IF(AND(Y201&gt;12,L201="入園"),12,Y201)</f>
        <v/>
      </c>
      <c r="AA201" s="58" t="str">
        <f t="shared" ref="AA201:AA264" si="63">IF(AND(NOT(M201=""),L201="退園"),IF(YEAR(M201)&gt;YEAR($Z$1),(YEAR(M201)-YEAR($Z$1))*12+MONTH(M201)-MONTH($Z$1)+IF(DAY($Z$1)&lt;=DAY(M201),1,0),(YEAR($Z$1)-YEAR(M201))*12+MONTH($Z$1)-MONTH(M201)+IF(DAY($Z$1)&lt;=DAY(M201),1,0)),"")</f>
        <v/>
      </c>
      <c r="AB201" s="58" t="str">
        <f t="shared" ref="AB201:AB264" si="64">IF(AND(NOT(M201=""),L201="退園"),IF(MONTH(M201)&gt;MONTH($Z$1),(YEAR($Z$1)-YEAR(M201))*12+MONTH(M201)-MONTH($Z$1)+IF(DAY($Z$1)&lt;=DAY(M201),1,0),(YEAR($Z$1)-YEAR(M201))*12+MONTH($Z$1)-MONTH(M201)+IF(DAY($Z$1)&lt;=DAY(M201),1,0)),"")</f>
        <v/>
      </c>
      <c r="AC201" s="58" t="str">
        <f t="shared" ref="AC201:AC264" si="65">IF(AA201&lt;=AB201,AB201,AA201)</f>
        <v/>
      </c>
      <c r="AD201" s="58" t="str">
        <f t="shared" ref="AD201:AD264" si="66">IF(AND(NOT(H201=""),L201="在園のまま市内へ転入"),(YEAR($Z$3)-YEAR(H201))*12+MONTH($Z$3)-MONTH(H201)+1,"")</f>
        <v/>
      </c>
      <c r="AE201" s="55" t="str">
        <f t="shared" ref="AE201:AE264" si="67">IF(AND(L201="在園のまま市内へ転入",AD201&gt;12),12,AD201)</f>
        <v/>
      </c>
      <c r="AF201" s="55" t="str">
        <f t="shared" ref="AF201:AF264" si="68">IF(L201="在園のまま市外へ転出",((YEAR($Z$3)-YEAR(F201))*12+MONTH($Z$3)-MONTH(F201)+1),"")</f>
        <v/>
      </c>
      <c r="AG201" s="106" t="str">
        <f t="shared" ref="AG201:AG264" si="69">IF(AF201="","",IF((AF201&gt;12),12,AF201))</f>
        <v/>
      </c>
      <c r="AH201" s="89"/>
      <c r="AI201" s="90"/>
      <c r="AJ201" s="109">
        <f t="shared" ref="AJ201:AJ264" si="70">AH201+AI201</f>
        <v>0</v>
      </c>
      <c r="AK201" s="91"/>
      <c r="AL201" s="92"/>
      <c r="AM201" s="110">
        <f t="shared" ref="AM201:AM264" si="71">COUNTIF(M201,"&lt;2023/4/1")</f>
        <v>0</v>
      </c>
      <c r="AN201" s="166" t="str">
        <f t="shared" ref="AN201:AN264" si="72">IF(AND(NOT(F201=""),L201="満３歳"),((YEAR($Z$3)-YEAR(F201))*12+MONTH($Z$3)-MONTH(F201)+1),"")</f>
        <v/>
      </c>
      <c r="AO201" s="166" t="str">
        <f t="shared" ref="AO201:AO264" si="73">IF(AND(L201="満３歳",AN201&gt;12),12,AN201)</f>
        <v/>
      </c>
    </row>
    <row r="202" spans="1:41" s="3" customFormat="1" ht="39" customHeight="1" thickBot="1">
      <c r="A202" s="2"/>
      <c r="B202" s="93">
        <v>195</v>
      </c>
      <c r="C202" s="197"/>
      <c r="D202" s="198"/>
      <c r="E202" s="199"/>
      <c r="F202" s="4"/>
      <c r="G202" s="4"/>
      <c r="H202" s="198"/>
      <c r="I202" s="213"/>
      <c r="J202" s="214"/>
      <c r="K202" s="202"/>
      <c r="L202" s="203"/>
      <c r="M202" s="204"/>
      <c r="N202" s="205"/>
      <c r="O202" s="206"/>
      <c r="P202" s="207"/>
      <c r="Q202" s="208" t="str">
        <f t="shared" si="57"/>
        <v/>
      </c>
      <c r="R202" s="209" t="str">
        <f t="shared" si="58"/>
        <v/>
      </c>
      <c r="S202" s="215"/>
      <c r="T202" s="216">
        <f t="shared" si="59"/>
        <v>0</v>
      </c>
      <c r="U202" s="208">
        <f t="shared" si="60"/>
        <v>25700</v>
      </c>
      <c r="V202" s="217">
        <f t="shared" ref="V202:V265" si="74">IF(T202&gt;U202,U202,T202)</f>
        <v>0</v>
      </c>
      <c r="W202" s="218">
        <f t="shared" ref="W202:W265" si="75">V202-K202</f>
        <v>0</v>
      </c>
      <c r="X202" s="104"/>
      <c r="Y202" s="105" t="str">
        <f t="shared" si="61"/>
        <v/>
      </c>
      <c r="Z202" s="58" t="str">
        <f t="shared" si="62"/>
        <v/>
      </c>
      <c r="AA202" s="58" t="str">
        <f t="shared" si="63"/>
        <v/>
      </c>
      <c r="AB202" s="58" t="str">
        <f t="shared" si="64"/>
        <v/>
      </c>
      <c r="AC202" s="58" t="str">
        <f t="shared" si="65"/>
        <v/>
      </c>
      <c r="AD202" s="58" t="str">
        <f t="shared" si="66"/>
        <v/>
      </c>
      <c r="AE202" s="55" t="str">
        <f t="shared" si="67"/>
        <v/>
      </c>
      <c r="AF202" s="55" t="str">
        <f t="shared" si="68"/>
        <v/>
      </c>
      <c r="AG202" s="106" t="str">
        <f t="shared" si="69"/>
        <v/>
      </c>
      <c r="AH202" s="89"/>
      <c r="AI202" s="90"/>
      <c r="AJ202" s="109">
        <f t="shared" si="70"/>
        <v>0</v>
      </c>
      <c r="AK202" s="91"/>
      <c r="AL202" s="92"/>
      <c r="AM202" s="110">
        <f t="shared" si="71"/>
        <v>0</v>
      </c>
      <c r="AN202" s="166" t="str">
        <f t="shared" si="72"/>
        <v/>
      </c>
      <c r="AO202" s="166" t="str">
        <f t="shared" si="73"/>
        <v/>
      </c>
    </row>
    <row r="203" spans="1:41" s="3" customFormat="1" ht="39" customHeight="1" thickBot="1">
      <c r="A203" s="2"/>
      <c r="B203" s="93">
        <v>196</v>
      </c>
      <c r="C203" s="197"/>
      <c r="D203" s="198"/>
      <c r="E203" s="199"/>
      <c r="F203" s="4"/>
      <c r="G203" s="4"/>
      <c r="H203" s="198"/>
      <c r="I203" s="213"/>
      <c r="J203" s="214"/>
      <c r="K203" s="202"/>
      <c r="L203" s="203"/>
      <c r="M203" s="204"/>
      <c r="N203" s="205"/>
      <c r="O203" s="206"/>
      <c r="P203" s="207"/>
      <c r="Q203" s="208" t="str">
        <f t="shared" si="57"/>
        <v/>
      </c>
      <c r="R203" s="209" t="str">
        <f t="shared" si="58"/>
        <v/>
      </c>
      <c r="S203" s="215"/>
      <c r="T203" s="216">
        <f t="shared" si="59"/>
        <v>0</v>
      </c>
      <c r="U203" s="208">
        <f t="shared" si="60"/>
        <v>25700</v>
      </c>
      <c r="V203" s="217">
        <f t="shared" si="74"/>
        <v>0</v>
      </c>
      <c r="W203" s="218">
        <f t="shared" si="75"/>
        <v>0</v>
      </c>
      <c r="X203" s="104"/>
      <c r="Y203" s="105" t="str">
        <f t="shared" si="61"/>
        <v/>
      </c>
      <c r="Z203" s="58" t="str">
        <f t="shared" si="62"/>
        <v/>
      </c>
      <c r="AA203" s="58" t="str">
        <f t="shared" si="63"/>
        <v/>
      </c>
      <c r="AB203" s="58" t="str">
        <f t="shared" si="64"/>
        <v/>
      </c>
      <c r="AC203" s="58" t="str">
        <f t="shared" si="65"/>
        <v/>
      </c>
      <c r="AD203" s="58" t="str">
        <f t="shared" si="66"/>
        <v/>
      </c>
      <c r="AE203" s="55" t="str">
        <f t="shared" si="67"/>
        <v/>
      </c>
      <c r="AF203" s="55" t="str">
        <f t="shared" si="68"/>
        <v/>
      </c>
      <c r="AG203" s="106" t="str">
        <f t="shared" si="69"/>
        <v/>
      </c>
      <c r="AH203" s="89"/>
      <c r="AI203" s="90"/>
      <c r="AJ203" s="109">
        <f t="shared" si="70"/>
        <v>0</v>
      </c>
      <c r="AK203" s="91"/>
      <c r="AL203" s="92"/>
      <c r="AM203" s="110">
        <f t="shared" si="71"/>
        <v>0</v>
      </c>
      <c r="AN203" s="166" t="str">
        <f t="shared" si="72"/>
        <v/>
      </c>
      <c r="AO203" s="166" t="str">
        <f t="shared" si="73"/>
        <v/>
      </c>
    </row>
    <row r="204" spans="1:41" s="3" customFormat="1" ht="39" customHeight="1" thickBot="1">
      <c r="A204" s="2"/>
      <c r="B204" s="93">
        <v>197</v>
      </c>
      <c r="C204" s="197"/>
      <c r="D204" s="198"/>
      <c r="E204" s="199"/>
      <c r="F204" s="4"/>
      <c r="G204" s="4"/>
      <c r="H204" s="198"/>
      <c r="I204" s="213"/>
      <c r="J204" s="214"/>
      <c r="K204" s="202"/>
      <c r="L204" s="203"/>
      <c r="M204" s="204"/>
      <c r="N204" s="205"/>
      <c r="O204" s="206"/>
      <c r="P204" s="207"/>
      <c r="Q204" s="208" t="str">
        <f t="shared" si="57"/>
        <v/>
      </c>
      <c r="R204" s="209" t="str">
        <f t="shared" si="58"/>
        <v/>
      </c>
      <c r="S204" s="215"/>
      <c r="T204" s="216">
        <f t="shared" si="59"/>
        <v>0</v>
      </c>
      <c r="U204" s="208">
        <f t="shared" si="60"/>
        <v>25700</v>
      </c>
      <c r="V204" s="217">
        <f t="shared" si="74"/>
        <v>0</v>
      </c>
      <c r="W204" s="218">
        <f t="shared" si="75"/>
        <v>0</v>
      </c>
      <c r="X204" s="104"/>
      <c r="Y204" s="105" t="str">
        <f t="shared" si="61"/>
        <v/>
      </c>
      <c r="Z204" s="58" t="str">
        <f t="shared" si="62"/>
        <v/>
      </c>
      <c r="AA204" s="58" t="str">
        <f t="shared" si="63"/>
        <v/>
      </c>
      <c r="AB204" s="58" t="str">
        <f t="shared" si="64"/>
        <v/>
      </c>
      <c r="AC204" s="58" t="str">
        <f t="shared" si="65"/>
        <v/>
      </c>
      <c r="AD204" s="58" t="str">
        <f t="shared" si="66"/>
        <v/>
      </c>
      <c r="AE204" s="55" t="str">
        <f t="shared" si="67"/>
        <v/>
      </c>
      <c r="AF204" s="55" t="str">
        <f t="shared" si="68"/>
        <v/>
      </c>
      <c r="AG204" s="106" t="str">
        <f t="shared" si="69"/>
        <v/>
      </c>
      <c r="AH204" s="89"/>
      <c r="AI204" s="90"/>
      <c r="AJ204" s="109">
        <f t="shared" si="70"/>
        <v>0</v>
      </c>
      <c r="AK204" s="91"/>
      <c r="AL204" s="92"/>
      <c r="AM204" s="110">
        <f t="shared" si="71"/>
        <v>0</v>
      </c>
      <c r="AN204" s="166" t="str">
        <f t="shared" si="72"/>
        <v/>
      </c>
      <c r="AO204" s="166" t="str">
        <f t="shared" si="73"/>
        <v/>
      </c>
    </row>
    <row r="205" spans="1:41" s="3" customFormat="1" ht="39" customHeight="1" thickBot="1">
      <c r="A205" s="2"/>
      <c r="B205" s="93">
        <v>198</v>
      </c>
      <c r="C205" s="197"/>
      <c r="D205" s="198"/>
      <c r="E205" s="199"/>
      <c r="F205" s="4"/>
      <c r="G205" s="4"/>
      <c r="H205" s="198"/>
      <c r="I205" s="213"/>
      <c r="J205" s="214"/>
      <c r="K205" s="202"/>
      <c r="L205" s="203"/>
      <c r="M205" s="204"/>
      <c r="N205" s="205"/>
      <c r="O205" s="206"/>
      <c r="P205" s="207"/>
      <c r="Q205" s="208" t="str">
        <f t="shared" si="57"/>
        <v/>
      </c>
      <c r="R205" s="209" t="str">
        <f t="shared" si="58"/>
        <v/>
      </c>
      <c r="S205" s="215"/>
      <c r="T205" s="216">
        <f t="shared" si="59"/>
        <v>0</v>
      </c>
      <c r="U205" s="208">
        <f t="shared" si="60"/>
        <v>25700</v>
      </c>
      <c r="V205" s="217">
        <f t="shared" si="74"/>
        <v>0</v>
      </c>
      <c r="W205" s="218">
        <f t="shared" si="75"/>
        <v>0</v>
      </c>
      <c r="X205" s="104"/>
      <c r="Y205" s="105" t="str">
        <f t="shared" si="61"/>
        <v/>
      </c>
      <c r="Z205" s="58" t="str">
        <f t="shared" si="62"/>
        <v/>
      </c>
      <c r="AA205" s="58" t="str">
        <f t="shared" si="63"/>
        <v/>
      </c>
      <c r="AB205" s="58" t="str">
        <f t="shared" si="64"/>
        <v/>
      </c>
      <c r="AC205" s="58" t="str">
        <f t="shared" si="65"/>
        <v/>
      </c>
      <c r="AD205" s="58" t="str">
        <f t="shared" si="66"/>
        <v/>
      </c>
      <c r="AE205" s="55" t="str">
        <f t="shared" si="67"/>
        <v/>
      </c>
      <c r="AF205" s="55" t="str">
        <f t="shared" si="68"/>
        <v/>
      </c>
      <c r="AG205" s="106" t="str">
        <f t="shared" si="69"/>
        <v/>
      </c>
      <c r="AH205" s="89"/>
      <c r="AI205" s="90"/>
      <c r="AJ205" s="109">
        <f t="shared" si="70"/>
        <v>0</v>
      </c>
      <c r="AK205" s="91"/>
      <c r="AL205" s="92"/>
      <c r="AM205" s="110">
        <f t="shared" si="71"/>
        <v>0</v>
      </c>
      <c r="AN205" s="166" t="str">
        <f t="shared" si="72"/>
        <v/>
      </c>
      <c r="AO205" s="166" t="str">
        <f t="shared" si="73"/>
        <v/>
      </c>
    </row>
    <row r="206" spans="1:41" s="3" customFormat="1" ht="39" customHeight="1" thickBot="1">
      <c r="A206" s="2"/>
      <c r="B206" s="93">
        <v>199</v>
      </c>
      <c r="C206" s="197"/>
      <c r="D206" s="198"/>
      <c r="E206" s="199"/>
      <c r="F206" s="4"/>
      <c r="G206" s="4"/>
      <c r="H206" s="198"/>
      <c r="I206" s="213"/>
      <c r="J206" s="214"/>
      <c r="K206" s="202"/>
      <c r="L206" s="203"/>
      <c r="M206" s="204"/>
      <c r="N206" s="205"/>
      <c r="O206" s="206"/>
      <c r="P206" s="207"/>
      <c r="Q206" s="208" t="str">
        <f t="shared" si="57"/>
        <v/>
      </c>
      <c r="R206" s="209" t="str">
        <f t="shared" si="58"/>
        <v/>
      </c>
      <c r="S206" s="215"/>
      <c r="T206" s="216">
        <f t="shared" si="59"/>
        <v>0</v>
      </c>
      <c r="U206" s="208">
        <f t="shared" si="60"/>
        <v>25700</v>
      </c>
      <c r="V206" s="217">
        <f t="shared" si="74"/>
        <v>0</v>
      </c>
      <c r="W206" s="218">
        <f t="shared" si="75"/>
        <v>0</v>
      </c>
      <c r="X206" s="104"/>
      <c r="Y206" s="105" t="str">
        <f t="shared" si="61"/>
        <v/>
      </c>
      <c r="Z206" s="58" t="str">
        <f t="shared" si="62"/>
        <v/>
      </c>
      <c r="AA206" s="58" t="str">
        <f t="shared" si="63"/>
        <v/>
      </c>
      <c r="AB206" s="58" t="str">
        <f t="shared" si="64"/>
        <v/>
      </c>
      <c r="AC206" s="58" t="str">
        <f t="shared" si="65"/>
        <v/>
      </c>
      <c r="AD206" s="58" t="str">
        <f t="shared" si="66"/>
        <v/>
      </c>
      <c r="AE206" s="55" t="str">
        <f t="shared" si="67"/>
        <v/>
      </c>
      <c r="AF206" s="55" t="str">
        <f t="shared" si="68"/>
        <v/>
      </c>
      <c r="AG206" s="106" t="str">
        <f t="shared" si="69"/>
        <v/>
      </c>
      <c r="AH206" s="89"/>
      <c r="AI206" s="90"/>
      <c r="AJ206" s="109">
        <f t="shared" si="70"/>
        <v>0</v>
      </c>
      <c r="AK206" s="91"/>
      <c r="AL206" s="92"/>
      <c r="AM206" s="110">
        <f t="shared" si="71"/>
        <v>0</v>
      </c>
      <c r="AN206" s="166" t="str">
        <f t="shared" si="72"/>
        <v/>
      </c>
      <c r="AO206" s="166" t="str">
        <f t="shared" si="73"/>
        <v/>
      </c>
    </row>
    <row r="207" spans="1:41" s="3" customFormat="1" ht="39" customHeight="1" thickBot="1">
      <c r="A207" s="2"/>
      <c r="B207" s="93">
        <v>200</v>
      </c>
      <c r="C207" s="197"/>
      <c r="D207" s="198"/>
      <c r="E207" s="199"/>
      <c r="F207" s="4"/>
      <c r="G207" s="4"/>
      <c r="H207" s="198"/>
      <c r="I207" s="213"/>
      <c r="J207" s="214"/>
      <c r="K207" s="202"/>
      <c r="L207" s="203"/>
      <c r="M207" s="204"/>
      <c r="N207" s="205"/>
      <c r="O207" s="206"/>
      <c r="P207" s="207"/>
      <c r="Q207" s="208" t="str">
        <f t="shared" si="57"/>
        <v/>
      </c>
      <c r="R207" s="209" t="str">
        <f t="shared" si="58"/>
        <v/>
      </c>
      <c r="S207" s="215"/>
      <c r="T207" s="216">
        <f t="shared" si="59"/>
        <v>0</v>
      </c>
      <c r="U207" s="208">
        <f t="shared" si="60"/>
        <v>25700</v>
      </c>
      <c r="V207" s="217">
        <f t="shared" si="74"/>
        <v>0</v>
      </c>
      <c r="W207" s="218">
        <f t="shared" si="75"/>
        <v>0</v>
      </c>
      <c r="X207" s="104"/>
      <c r="Y207" s="105" t="str">
        <f t="shared" si="61"/>
        <v/>
      </c>
      <c r="Z207" s="58" t="str">
        <f t="shared" si="62"/>
        <v/>
      </c>
      <c r="AA207" s="58" t="str">
        <f t="shared" si="63"/>
        <v/>
      </c>
      <c r="AB207" s="58" t="str">
        <f t="shared" si="64"/>
        <v/>
      </c>
      <c r="AC207" s="58" t="str">
        <f t="shared" si="65"/>
        <v/>
      </c>
      <c r="AD207" s="58" t="str">
        <f t="shared" si="66"/>
        <v/>
      </c>
      <c r="AE207" s="55" t="str">
        <f t="shared" si="67"/>
        <v/>
      </c>
      <c r="AF207" s="55" t="str">
        <f t="shared" si="68"/>
        <v/>
      </c>
      <c r="AG207" s="106" t="str">
        <f t="shared" si="69"/>
        <v/>
      </c>
      <c r="AH207" s="89"/>
      <c r="AI207" s="90"/>
      <c r="AJ207" s="109">
        <f t="shared" si="70"/>
        <v>0</v>
      </c>
      <c r="AK207" s="91"/>
      <c r="AL207" s="92"/>
      <c r="AM207" s="110">
        <f t="shared" si="71"/>
        <v>0</v>
      </c>
      <c r="AN207" s="166" t="str">
        <f t="shared" si="72"/>
        <v/>
      </c>
      <c r="AO207" s="166" t="str">
        <f t="shared" si="73"/>
        <v/>
      </c>
    </row>
    <row r="208" spans="1:41" s="3" customFormat="1" ht="39" customHeight="1" thickBot="1">
      <c r="A208" s="2"/>
      <c r="B208" s="93">
        <v>201</v>
      </c>
      <c r="C208" s="197"/>
      <c r="D208" s="198"/>
      <c r="E208" s="199"/>
      <c r="F208" s="4"/>
      <c r="G208" s="4"/>
      <c r="H208" s="198"/>
      <c r="I208" s="213"/>
      <c r="J208" s="214"/>
      <c r="K208" s="202"/>
      <c r="L208" s="203"/>
      <c r="M208" s="204"/>
      <c r="N208" s="205"/>
      <c r="O208" s="206"/>
      <c r="P208" s="207"/>
      <c r="Q208" s="208" t="str">
        <f t="shared" si="57"/>
        <v/>
      </c>
      <c r="R208" s="209" t="str">
        <f t="shared" si="58"/>
        <v/>
      </c>
      <c r="S208" s="215"/>
      <c r="T208" s="216">
        <f t="shared" si="59"/>
        <v>0</v>
      </c>
      <c r="U208" s="208">
        <f t="shared" si="60"/>
        <v>25700</v>
      </c>
      <c r="V208" s="217">
        <f t="shared" si="74"/>
        <v>0</v>
      </c>
      <c r="W208" s="218">
        <f t="shared" si="75"/>
        <v>0</v>
      </c>
      <c r="X208" s="104"/>
      <c r="Y208" s="105" t="str">
        <f t="shared" si="61"/>
        <v/>
      </c>
      <c r="Z208" s="58" t="str">
        <f t="shared" si="62"/>
        <v/>
      </c>
      <c r="AA208" s="58" t="str">
        <f t="shared" si="63"/>
        <v/>
      </c>
      <c r="AB208" s="58" t="str">
        <f t="shared" si="64"/>
        <v/>
      </c>
      <c r="AC208" s="58" t="str">
        <f t="shared" si="65"/>
        <v/>
      </c>
      <c r="AD208" s="58" t="str">
        <f t="shared" si="66"/>
        <v/>
      </c>
      <c r="AE208" s="55" t="str">
        <f t="shared" si="67"/>
        <v/>
      </c>
      <c r="AF208" s="55" t="str">
        <f t="shared" si="68"/>
        <v/>
      </c>
      <c r="AG208" s="106" t="str">
        <f t="shared" si="69"/>
        <v/>
      </c>
      <c r="AH208" s="89"/>
      <c r="AI208" s="90"/>
      <c r="AJ208" s="109">
        <f t="shared" si="70"/>
        <v>0</v>
      </c>
      <c r="AK208" s="91"/>
      <c r="AL208" s="92"/>
      <c r="AM208" s="110">
        <f t="shared" si="71"/>
        <v>0</v>
      </c>
      <c r="AN208" s="166" t="str">
        <f t="shared" si="72"/>
        <v/>
      </c>
      <c r="AO208" s="166" t="str">
        <f t="shared" si="73"/>
        <v/>
      </c>
    </row>
    <row r="209" spans="1:41" s="3" customFormat="1" ht="39" customHeight="1" thickBot="1">
      <c r="A209" s="2"/>
      <c r="B209" s="93">
        <v>202</v>
      </c>
      <c r="C209" s="197"/>
      <c r="D209" s="198"/>
      <c r="E209" s="199"/>
      <c r="F209" s="4"/>
      <c r="G209" s="4"/>
      <c r="H209" s="198"/>
      <c r="I209" s="213"/>
      <c r="J209" s="214"/>
      <c r="K209" s="202"/>
      <c r="L209" s="203"/>
      <c r="M209" s="204"/>
      <c r="N209" s="205"/>
      <c r="O209" s="206"/>
      <c r="P209" s="207"/>
      <c r="Q209" s="208" t="str">
        <f t="shared" si="57"/>
        <v/>
      </c>
      <c r="R209" s="209" t="str">
        <f t="shared" si="58"/>
        <v/>
      </c>
      <c r="S209" s="215"/>
      <c r="T209" s="216">
        <f t="shared" si="59"/>
        <v>0</v>
      </c>
      <c r="U209" s="208">
        <f t="shared" si="60"/>
        <v>25700</v>
      </c>
      <c r="V209" s="217">
        <f t="shared" si="74"/>
        <v>0</v>
      </c>
      <c r="W209" s="218">
        <f t="shared" si="75"/>
        <v>0</v>
      </c>
      <c r="X209" s="104"/>
      <c r="Y209" s="105" t="str">
        <f t="shared" si="61"/>
        <v/>
      </c>
      <c r="Z209" s="58" t="str">
        <f t="shared" si="62"/>
        <v/>
      </c>
      <c r="AA209" s="58" t="str">
        <f t="shared" si="63"/>
        <v/>
      </c>
      <c r="AB209" s="58" t="str">
        <f t="shared" si="64"/>
        <v/>
      </c>
      <c r="AC209" s="58" t="str">
        <f t="shared" si="65"/>
        <v/>
      </c>
      <c r="AD209" s="58" t="str">
        <f t="shared" si="66"/>
        <v/>
      </c>
      <c r="AE209" s="55" t="str">
        <f t="shared" si="67"/>
        <v/>
      </c>
      <c r="AF209" s="55" t="str">
        <f t="shared" si="68"/>
        <v/>
      </c>
      <c r="AG209" s="106" t="str">
        <f t="shared" si="69"/>
        <v/>
      </c>
      <c r="AH209" s="89"/>
      <c r="AI209" s="90"/>
      <c r="AJ209" s="109">
        <f t="shared" si="70"/>
        <v>0</v>
      </c>
      <c r="AK209" s="91"/>
      <c r="AL209" s="92"/>
      <c r="AM209" s="110">
        <f t="shared" si="71"/>
        <v>0</v>
      </c>
      <c r="AN209" s="166" t="str">
        <f t="shared" si="72"/>
        <v/>
      </c>
      <c r="AO209" s="166" t="str">
        <f t="shared" si="73"/>
        <v/>
      </c>
    </row>
    <row r="210" spans="1:41" s="3" customFormat="1" ht="39" customHeight="1" thickBot="1">
      <c r="A210" s="2"/>
      <c r="B210" s="93">
        <v>203</v>
      </c>
      <c r="C210" s="197"/>
      <c r="D210" s="198"/>
      <c r="E210" s="199"/>
      <c r="F210" s="4"/>
      <c r="G210" s="4"/>
      <c r="H210" s="198"/>
      <c r="I210" s="213"/>
      <c r="J210" s="214"/>
      <c r="K210" s="202"/>
      <c r="L210" s="203"/>
      <c r="M210" s="204"/>
      <c r="N210" s="205"/>
      <c r="O210" s="206"/>
      <c r="P210" s="207"/>
      <c r="Q210" s="208" t="str">
        <f t="shared" si="57"/>
        <v/>
      </c>
      <c r="R210" s="209" t="str">
        <f t="shared" si="58"/>
        <v/>
      </c>
      <c r="S210" s="215"/>
      <c r="T210" s="216">
        <f t="shared" si="59"/>
        <v>0</v>
      </c>
      <c r="U210" s="208">
        <f t="shared" si="60"/>
        <v>25700</v>
      </c>
      <c r="V210" s="217">
        <f t="shared" si="74"/>
        <v>0</v>
      </c>
      <c r="W210" s="218">
        <f t="shared" si="75"/>
        <v>0</v>
      </c>
      <c r="X210" s="104"/>
      <c r="Y210" s="105" t="str">
        <f t="shared" si="61"/>
        <v/>
      </c>
      <c r="Z210" s="58" t="str">
        <f t="shared" si="62"/>
        <v/>
      </c>
      <c r="AA210" s="58" t="str">
        <f t="shared" si="63"/>
        <v/>
      </c>
      <c r="AB210" s="58" t="str">
        <f t="shared" si="64"/>
        <v/>
      </c>
      <c r="AC210" s="58" t="str">
        <f t="shared" si="65"/>
        <v/>
      </c>
      <c r="AD210" s="58" t="str">
        <f t="shared" si="66"/>
        <v/>
      </c>
      <c r="AE210" s="55" t="str">
        <f t="shared" si="67"/>
        <v/>
      </c>
      <c r="AF210" s="55" t="str">
        <f t="shared" si="68"/>
        <v/>
      </c>
      <c r="AG210" s="106" t="str">
        <f t="shared" si="69"/>
        <v/>
      </c>
      <c r="AH210" s="89"/>
      <c r="AI210" s="90"/>
      <c r="AJ210" s="109">
        <f t="shared" si="70"/>
        <v>0</v>
      </c>
      <c r="AK210" s="91"/>
      <c r="AL210" s="92"/>
      <c r="AM210" s="110">
        <f t="shared" si="71"/>
        <v>0</v>
      </c>
      <c r="AN210" s="166" t="str">
        <f t="shared" si="72"/>
        <v/>
      </c>
      <c r="AO210" s="166" t="str">
        <f t="shared" si="73"/>
        <v/>
      </c>
    </row>
    <row r="211" spans="1:41" s="3" customFormat="1" ht="39" customHeight="1" thickBot="1">
      <c r="A211" s="2"/>
      <c r="B211" s="93">
        <v>204</v>
      </c>
      <c r="C211" s="197"/>
      <c r="D211" s="198"/>
      <c r="E211" s="199"/>
      <c r="F211" s="4"/>
      <c r="G211" s="4"/>
      <c r="H211" s="198"/>
      <c r="I211" s="213"/>
      <c r="J211" s="214"/>
      <c r="K211" s="202"/>
      <c r="L211" s="203"/>
      <c r="M211" s="204"/>
      <c r="N211" s="205"/>
      <c r="O211" s="206"/>
      <c r="P211" s="207"/>
      <c r="Q211" s="208" t="str">
        <f t="shared" si="57"/>
        <v/>
      </c>
      <c r="R211" s="209" t="str">
        <f t="shared" si="58"/>
        <v/>
      </c>
      <c r="S211" s="215"/>
      <c r="T211" s="216">
        <f t="shared" si="59"/>
        <v>0</v>
      </c>
      <c r="U211" s="208">
        <f t="shared" si="60"/>
        <v>25700</v>
      </c>
      <c r="V211" s="217">
        <f t="shared" si="74"/>
        <v>0</v>
      </c>
      <c r="W211" s="218">
        <f t="shared" si="75"/>
        <v>0</v>
      </c>
      <c r="X211" s="104"/>
      <c r="Y211" s="105" t="str">
        <f t="shared" si="61"/>
        <v/>
      </c>
      <c r="Z211" s="58" t="str">
        <f t="shared" si="62"/>
        <v/>
      </c>
      <c r="AA211" s="58" t="str">
        <f t="shared" si="63"/>
        <v/>
      </c>
      <c r="AB211" s="58" t="str">
        <f t="shared" si="64"/>
        <v/>
      </c>
      <c r="AC211" s="58" t="str">
        <f t="shared" si="65"/>
        <v/>
      </c>
      <c r="AD211" s="58" t="str">
        <f t="shared" si="66"/>
        <v/>
      </c>
      <c r="AE211" s="55" t="str">
        <f t="shared" si="67"/>
        <v/>
      </c>
      <c r="AF211" s="55" t="str">
        <f t="shared" si="68"/>
        <v/>
      </c>
      <c r="AG211" s="106" t="str">
        <f t="shared" si="69"/>
        <v/>
      </c>
      <c r="AH211" s="89"/>
      <c r="AI211" s="90"/>
      <c r="AJ211" s="109">
        <f t="shared" si="70"/>
        <v>0</v>
      </c>
      <c r="AK211" s="91"/>
      <c r="AL211" s="92"/>
      <c r="AM211" s="110">
        <f t="shared" si="71"/>
        <v>0</v>
      </c>
      <c r="AN211" s="166" t="str">
        <f t="shared" si="72"/>
        <v/>
      </c>
      <c r="AO211" s="166" t="str">
        <f t="shared" si="73"/>
        <v/>
      </c>
    </row>
    <row r="212" spans="1:41" s="3" customFormat="1" ht="39" customHeight="1" thickBot="1">
      <c r="A212" s="2"/>
      <c r="B212" s="93">
        <v>205</v>
      </c>
      <c r="C212" s="197"/>
      <c r="D212" s="198"/>
      <c r="E212" s="199"/>
      <c r="F212" s="4"/>
      <c r="G212" s="4"/>
      <c r="H212" s="198"/>
      <c r="I212" s="213"/>
      <c r="J212" s="214"/>
      <c r="K212" s="202"/>
      <c r="L212" s="203"/>
      <c r="M212" s="204"/>
      <c r="N212" s="205"/>
      <c r="O212" s="206"/>
      <c r="P212" s="207"/>
      <c r="Q212" s="208" t="str">
        <f t="shared" si="57"/>
        <v/>
      </c>
      <c r="R212" s="209" t="str">
        <f t="shared" si="58"/>
        <v/>
      </c>
      <c r="S212" s="215"/>
      <c r="T212" s="216">
        <f t="shared" si="59"/>
        <v>0</v>
      </c>
      <c r="U212" s="208">
        <f t="shared" si="60"/>
        <v>25700</v>
      </c>
      <c r="V212" s="217">
        <f t="shared" si="74"/>
        <v>0</v>
      </c>
      <c r="W212" s="218">
        <f t="shared" si="75"/>
        <v>0</v>
      </c>
      <c r="X212" s="104"/>
      <c r="Y212" s="105" t="str">
        <f t="shared" si="61"/>
        <v/>
      </c>
      <c r="Z212" s="58" t="str">
        <f t="shared" si="62"/>
        <v/>
      </c>
      <c r="AA212" s="58" t="str">
        <f t="shared" si="63"/>
        <v/>
      </c>
      <c r="AB212" s="58" t="str">
        <f t="shared" si="64"/>
        <v/>
      </c>
      <c r="AC212" s="58" t="str">
        <f t="shared" si="65"/>
        <v/>
      </c>
      <c r="AD212" s="58" t="str">
        <f t="shared" si="66"/>
        <v/>
      </c>
      <c r="AE212" s="55" t="str">
        <f t="shared" si="67"/>
        <v/>
      </c>
      <c r="AF212" s="55" t="str">
        <f t="shared" si="68"/>
        <v/>
      </c>
      <c r="AG212" s="106" t="str">
        <f t="shared" si="69"/>
        <v/>
      </c>
      <c r="AH212" s="89"/>
      <c r="AI212" s="90"/>
      <c r="AJ212" s="109">
        <f t="shared" si="70"/>
        <v>0</v>
      </c>
      <c r="AK212" s="91"/>
      <c r="AL212" s="92"/>
      <c r="AM212" s="110">
        <f t="shared" si="71"/>
        <v>0</v>
      </c>
      <c r="AN212" s="166" t="str">
        <f t="shared" si="72"/>
        <v/>
      </c>
      <c r="AO212" s="166" t="str">
        <f t="shared" si="73"/>
        <v/>
      </c>
    </row>
    <row r="213" spans="1:41" s="3" customFormat="1" ht="39" customHeight="1" thickBot="1">
      <c r="A213" s="2"/>
      <c r="B213" s="93">
        <v>206</v>
      </c>
      <c r="C213" s="197"/>
      <c r="D213" s="198"/>
      <c r="E213" s="199"/>
      <c r="F213" s="4"/>
      <c r="G213" s="4"/>
      <c r="H213" s="198"/>
      <c r="I213" s="213"/>
      <c r="J213" s="214"/>
      <c r="K213" s="202"/>
      <c r="L213" s="203"/>
      <c r="M213" s="204"/>
      <c r="N213" s="205"/>
      <c r="O213" s="206"/>
      <c r="P213" s="207"/>
      <c r="Q213" s="208" t="str">
        <f t="shared" si="57"/>
        <v/>
      </c>
      <c r="R213" s="209" t="str">
        <f t="shared" si="58"/>
        <v/>
      </c>
      <c r="S213" s="215"/>
      <c r="T213" s="216">
        <f t="shared" si="59"/>
        <v>0</v>
      </c>
      <c r="U213" s="208">
        <f t="shared" si="60"/>
        <v>25700</v>
      </c>
      <c r="V213" s="217">
        <f t="shared" si="74"/>
        <v>0</v>
      </c>
      <c r="W213" s="218">
        <f t="shared" si="75"/>
        <v>0</v>
      </c>
      <c r="X213" s="104"/>
      <c r="Y213" s="105" t="str">
        <f t="shared" si="61"/>
        <v/>
      </c>
      <c r="Z213" s="58" t="str">
        <f t="shared" si="62"/>
        <v/>
      </c>
      <c r="AA213" s="58" t="str">
        <f t="shared" si="63"/>
        <v/>
      </c>
      <c r="AB213" s="58" t="str">
        <f t="shared" si="64"/>
        <v/>
      </c>
      <c r="AC213" s="58" t="str">
        <f t="shared" si="65"/>
        <v/>
      </c>
      <c r="AD213" s="58" t="str">
        <f t="shared" si="66"/>
        <v/>
      </c>
      <c r="AE213" s="55" t="str">
        <f t="shared" si="67"/>
        <v/>
      </c>
      <c r="AF213" s="55" t="str">
        <f t="shared" si="68"/>
        <v/>
      </c>
      <c r="AG213" s="106" t="str">
        <f t="shared" si="69"/>
        <v/>
      </c>
      <c r="AH213" s="89"/>
      <c r="AI213" s="90"/>
      <c r="AJ213" s="109">
        <f t="shared" si="70"/>
        <v>0</v>
      </c>
      <c r="AK213" s="91"/>
      <c r="AL213" s="92"/>
      <c r="AM213" s="110">
        <f t="shared" si="71"/>
        <v>0</v>
      </c>
      <c r="AN213" s="166" t="str">
        <f t="shared" si="72"/>
        <v/>
      </c>
      <c r="AO213" s="166" t="str">
        <f t="shared" si="73"/>
        <v/>
      </c>
    </row>
    <row r="214" spans="1:41" s="3" customFormat="1" ht="39" customHeight="1" thickBot="1">
      <c r="A214" s="2"/>
      <c r="B214" s="93">
        <v>207</v>
      </c>
      <c r="C214" s="197"/>
      <c r="D214" s="198"/>
      <c r="E214" s="199"/>
      <c r="F214" s="4"/>
      <c r="G214" s="4"/>
      <c r="H214" s="198"/>
      <c r="I214" s="213"/>
      <c r="J214" s="214"/>
      <c r="K214" s="202"/>
      <c r="L214" s="203"/>
      <c r="M214" s="204"/>
      <c r="N214" s="205"/>
      <c r="O214" s="206"/>
      <c r="P214" s="207"/>
      <c r="Q214" s="208" t="str">
        <f t="shared" si="57"/>
        <v/>
      </c>
      <c r="R214" s="209" t="str">
        <f t="shared" si="58"/>
        <v/>
      </c>
      <c r="S214" s="215"/>
      <c r="T214" s="216">
        <f t="shared" si="59"/>
        <v>0</v>
      </c>
      <c r="U214" s="208">
        <f t="shared" si="60"/>
        <v>25700</v>
      </c>
      <c r="V214" s="217">
        <f t="shared" si="74"/>
        <v>0</v>
      </c>
      <c r="W214" s="218">
        <f t="shared" si="75"/>
        <v>0</v>
      </c>
      <c r="X214" s="104"/>
      <c r="Y214" s="105" t="str">
        <f t="shared" si="61"/>
        <v/>
      </c>
      <c r="Z214" s="58" t="str">
        <f t="shared" si="62"/>
        <v/>
      </c>
      <c r="AA214" s="58" t="str">
        <f t="shared" si="63"/>
        <v/>
      </c>
      <c r="AB214" s="58" t="str">
        <f t="shared" si="64"/>
        <v/>
      </c>
      <c r="AC214" s="58" t="str">
        <f t="shared" si="65"/>
        <v/>
      </c>
      <c r="AD214" s="58" t="str">
        <f t="shared" si="66"/>
        <v/>
      </c>
      <c r="AE214" s="55" t="str">
        <f t="shared" si="67"/>
        <v/>
      </c>
      <c r="AF214" s="55" t="str">
        <f t="shared" si="68"/>
        <v/>
      </c>
      <c r="AG214" s="106" t="str">
        <f t="shared" si="69"/>
        <v/>
      </c>
      <c r="AH214" s="89"/>
      <c r="AI214" s="90"/>
      <c r="AJ214" s="109">
        <f t="shared" si="70"/>
        <v>0</v>
      </c>
      <c r="AK214" s="91"/>
      <c r="AL214" s="92"/>
      <c r="AM214" s="110">
        <f t="shared" si="71"/>
        <v>0</v>
      </c>
      <c r="AN214" s="166" t="str">
        <f t="shared" si="72"/>
        <v/>
      </c>
      <c r="AO214" s="166" t="str">
        <f t="shared" si="73"/>
        <v/>
      </c>
    </row>
    <row r="215" spans="1:41" s="3" customFormat="1" ht="39" customHeight="1" thickBot="1">
      <c r="A215" s="2"/>
      <c r="B215" s="93">
        <v>208</v>
      </c>
      <c r="C215" s="197"/>
      <c r="D215" s="198"/>
      <c r="E215" s="199"/>
      <c r="F215" s="4"/>
      <c r="G215" s="4"/>
      <c r="H215" s="198"/>
      <c r="I215" s="213"/>
      <c r="J215" s="214"/>
      <c r="K215" s="202"/>
      <c r="L215" s="203"/>
      <c r="M215" s="204"/>
      <c r="N215" s="205"/>
      <c r="O215" s="206"/>
      <c r="P215" s="207"/>
      <c r="Q215" s="208" t="str">
        <f t="shared" si="57"/>
        <v/>
      </c>
      <c r="R215" s="209" t="str">
        <f t="shared" si="58"/>
        <v/>
      </c>
      <c r="S215" s="215"/>
      <c r="T215" s="216">
        <f t="shared" si="59"/>
        <v>0</v>
      </c>
      <c r="U215" s="208">
        <f t="shared" si="60"/>
        <v>25700</v>
      </c>
      <c r="V215" s="217">
        <f t="shared" si="74"/>
        <v>0</v>
      </c>
      <c r="W215" s="218">
        <f t="shared" si="75"/>
        <v>0</v>
      </c>
      <c r="X215" s="104"/>
      <c r="Y215" s="105" t="str">
        <f t="shared" si="61"/>
        <v/>
      </c>
      <c r="Z215" s="58" t="str">
        <f t="shared" si="62"/>
        <v/>
      </c>
      <c r="AA215" s="58" t="str">
        <f t="shared" si="63"/>
        <v/>
      </c>
      <c r="AB215" s="58" t="str">
        <f t="shared" si="64"/>
        <v/>
      </c>
      <c r="AC215" s="58" t="str">
        <f t="shared" si="65"/>
        <v/>
      </c>
      <c r="AD215" s="58" t="str">
        <f t="shared" si="66"/>
        <v/>
      </c>
      <c r="AE215" s="55" t="str">
        <f t="shared" si="67"/>
        <v/>
      </c>
      <c r="AF215" s="55" t="str">
        <f t="shared" si="68"/>
        <v/>
      </c>
      <c r="AG215" s="106" t="str">
        <f t="shared" si="69"/>
        <v/>
      </c>
      <c r="AH215" s="89"/>
      <c r="AI215" s="90"/>
      <c r="AJ215" s="109">
        <f t="shared" si="70"/>
        <v>0</v>
      </c>
      <c r="AK215" s="91"/>
      <c r="AL215" s="92"/>
      <c r="AM215" s="110">
        <f t="shared" si="71"/>
        <v>0</v>
      </c>
      <c r="AN215" s="166" t="str">
        <f t="shared" si="72"/>
        <v/>
      </c>
      <c r="AO215" s="166" t="str">
        <f t="shared" si="73"/>
        <v/>
      </c>
    </row>
    <row r="216" spans="1:41" s="3" customFormat="1" ht="39" customHeight="1" thickBot="1">
      <c r="A216" s="2"/>
      <c r="B216" s="93">
        <v>209</v>
      </c>
      <c r="C216" s="197"/>
      <c r="D216" s="198"/>
      <c r="E216" s="199"/>
      <c r="F216" s="4"/>
      <c r="G216" s="4"/>
      <c r="H216" s="198"/>
      <c r="I216" s="213"/>
      <c r="J216" s="214"/>
      <c r="K216" s="202"/>
      <c r="L216" s="203"/>
      <c r="M216" s="204"/>
      <c r="N216" s="205"/>
      <c r="O216" s="206"/>
      <c r="P216" s="207"/>
      <c r="Q216" s="208" t="str">
        <f t="shared" si="57"/>
        <v/>
      </c>
      <c r="R216" s="209" t="str">
        <f t="shared" si="58"/>
        <v/>
      </c>
      <c r="S216" s="215"/>
      <c r="T216" s="216">
        <f t="shared" si="59"/>
        <v>0</v>
      </c>
      <c r="U216" s="208">
        <f t="shared" si="60"/>
        <v>25700</v>
      </c>
      <c r="V216" s="217">
        <f t="shared" si="74"/>
        <v>0</v>
      </c>
      <c r="W216" s="218">
        <f t="shared" si="75"/>
        <v>0</v>
      </c>
      <c r="X216" s="104"/>
      <c r="Y216" s="105" t="str">
        <f t="shared" si="61"/>
        <v/>
      </c>
      <c r="Z216" s="58" t="str">
        <f t="shared" si="62"/>
        <v/>
      </c>
      <c r="AA216" s="58" t="str">
        <f t="shared" si="63"/>
        <v/>
      </c>
      <c r="AB216" s="58" t="str">
        <f t="shared" si="64"/>
        <v/>
      </c>
      <c r="AC216" s="58" t="str">
        <f t="shared" si="65"/>
        <v/>
      </c>
      <c r="AD216" s="58" t="str">
        <f t="shared" si="66"/>
        <v/>
      </c>
      <c r="AE216" s="55" t="str">
        <f t="shared" si="67"/>
        <v/>
      </c>
      <c r="AF216" s="55" t="str">
        <f t="shared" si="68"/>
        <v/>
      </c>
      <c r="AG216" s="106" t="str">
        <f t="shared" si="69"/>
        <v/>
      </c>
      <c r="AH216" s="89"/>
      <c r="AI216" s="90"/>
      <c r="AJ216" s="109">
        <f t="shared" si="70"/>
        <v>0</v>
      </c>
      <c r="AK216" s="91"/>
      <c r="AL216" s="92"/>
      <c r="AM216" s="110">
        <f t="shared" si="71"/>
        <v>0</v>
      </c>
      <c r="AN216" s="166" t="str">
        <f t="shared" si="72"/>
        <v/>
      </c>
      <c r="AO216" s="166" t="str">
        <f t="shared" si="73"/>
        <v/>
      </c>
    </row>
    <row r="217" spans="1:41" s="3" customFormat="1" ht="39" customHeight="1" thickBot="1">
      <c r="A217" s="2"/>
      <c r="B217" s="93">
        <v>210</v>
      </c>
      <c r="C217" s="197"/>
      <c r="D217" s="198"/>
      <c r="E217" s="199"/>
      <c r="F217" s="4"/>
      <c r="G217" s="4"/>
      <c r="H217" s="198"/>
      <c r="I217" s="213"/>
      <c r="J217" s="214"/>
      <c r="K217" s="202"/>
      <c r="L217" s="203"/>
      <c r="M217" s="204"/>
      <c r="N217" s="205"/>
      <c r="O217" s="206"/>
      <c r="P217" s="207"/>
      <c r="Q217" s="208" t="str">
        <f t="shared" si="57"/>
        <v/>
      </c>
      <c r="R217" s="209" t="str">
        <f t="shared" si="58"/>
        <v/>
      </c>
      <c r="S217" s="215"/>
      <c r="T217" s="216">
        <f t="shared" si="59"/>
        <v>0</v>
      </c>
      <c r="U217" s="208">
        <f t="shared" si="60"/>
        <v>25700</v>
      </c>
      <c r="V217" s="217">
        <f t="shared" si="74"/>
        <v>0</v>
      </c>
      <c r="W217" s="218">
        <f t="shared" si="75"/>
        <v>0</v>
      </c>
      <c r="X217" s="104"/>
      <c r="Y217" s="105" t="str">
        <f t="shared" si="61"/>
        <v/>
      </c>
      <c r="Z217" s="58" t="str">
        <f t="shared" si="62"/>
        <v/>
      </c>
      <c r="AA217" s="58" t="str">
        <f t="shared" si="63"/>
        <v/>
      </c>
      <c r="AB217" s="58" t="str">
        <f t="shared" si="64"/>
        <v/>
      </c>
      <c r="AC217" s="58" t="str">
        <f t="shared" si="65"/>
        <v/>
      </c>
      <c r="AD217" s="58" t="str">
        <f t="shared" si="66"/>
        <v/>
      </c>
      <c r="AE217" s="55" t="str">
        <f t="shared" si="67"/>
        <v/>
      </c>
      <c r="AF217" s="55" t="str">
        <f t="shared" si="68"/>
        <v/>
      </c>
      <c r="AG217" s="106" t="str">
        <f t="shared" si="69"/>
        <v/>
      </c>
      <c r="AH217" s="89"/>
      <c r="AI217" s="90"/>
      <c r="AJ217" s="109">
        <f t="shared" si="70"/>
        <v>0</v>
      </c>
      <c r="AK217" s="91"/>
      <c r="AL217" s="92"/>
      <c r="AM217" s="110">
        <f t="shared" si="71"/>
        <v>0</v>
      </c>
      <c r="AN217" s="166" t="str">
        <f t="shared" si="72"/>
        <v/>
      </c>
      <c r="AO217" s="166" t="str">
        <f t="shared" si="73"/>
        <v/>
      </c>
    </row>
    <row r="218" spans="1:41" s="3" customFormat="1" ht="39" customHeight="1" thickBot="1">
      <c r="A218" s="2"/>
      <c r="B218" s="93">
        <v>211</v>
      </c>
      <c r="C218" s="197"/>
      <c r="D218" s="198"/>
      <c r="E218" s="199"/>
      <c r="F218" s="4"/>
      <c r="G218" s="4"/>
      <c r="H218" s="198"/>
      <c r="I218" s="213"/>
      <c r="J218" s="214"/>
      <c r="K218" s="202"/>
      <c r="L218" s="203"/>
      <c r="M218" s="204"/>
      <c r="N218" s="205"/>
      <c r="O218" s="206"/>
      <c r="P218" s="207"/>
      <c r="Q218" s="208" t="str">
        <f t="shared" si="57"/>
        <v/>
      </c>
      <c r="R218" s="209" t="str">
        <f t="shared" si="58"/>
        <v/>
      </c>
      <c r="S218" s="215"/>
      <c r="T218" s="216">
        <f t="shared" si="59"/>
        <v>0</v>
      </c>
      <c r="U218" s="208">
        <f t="shared" si="60"/>
        <v>25700</v>
      </c>
      <c r="V218" s="217">
        <f t="shared" si="74"/>
        <v>0</v>
      </c>
      <c r="W218" s="218">
        <f t="shared" si="75"/>
        <v>0</v>
      </c>
      <c r="X218" s="104"/>
      <c r="Y218" s="105" t="str">
        <f t="shared" si="61"/>
        <v/>
      </c>
      <c r="Z218" s="58" t="str">
        <f t="shared" si="62"/>
        <v/>
      </c>
      <c r="AA218" s="58" t="str">
        <f t="shared" si="63"/>
        <v/>
      </c>
      <c r="AB218" s="58" t="str">
        <f t="shared" si="64"/>
        <v/>
      </c>
      <c r="AC218" s="58" t="str">
        <f t="shared" si="65"/>
        <v/>
      </c>
      <c r="AD218" s="58" t="str">
        <f t="shared" si="66"/>
        <v/>
      </c>
      <c r="AE218" s="55" t="str">
        <f t="shared" si="67"/>
        <v/>
      </c>
      <c r="AF218" s="55" t="str">
        <f t="shared" si="68"/>
        <v/>
      </c>
      <c r="AG218" s="106" t="str">
        <f t="shared" si="69"/>
        <v/>
      </c>
      <c r="AH218" s="89"/>
      <c r="AI218" s="90"/>
      <c r="AJ218" s="109">
        <f t="shared" si="70"/>
        <v>0</v>
      </c>
      <c r="AK218" s="91"/>
      <c r="AL218" s="92"/>
      <c r="AM218" s="110">
        <f t="shared" si="71"/>
        <v>0</v>
      </c>
      <c r="AN218" s="166" t="str">
        <f t="shared" si="72"/>
        <v/>
      </c>
      <c r="AO218" s="166" t="str">
        <f t="shared" si="73"/>
        <v/>
      </c>
    </row>
    <row r="219" spans="1:41" s="3" customFormat="1" ht="39" customHeight="1" thickBot="1">
      <c r="A219" s="2"/>
      <c r="B219" s="93">
        <v>212</v>
      </c>
      <c r="C219" s="197"/>
      <c r="D219" s="198"/>
      <c r="E219" s="199"/>
      <c r="F219" s="4"/>
      <c r="G219" s="4"/>
      <c r="H219" s="198"/>
      <c r="I219" s="213"/>
      <c r="J219" s="214"/>
      <c r="K219" s="202"/>
      <c r="L219" s="203"/>
      <c r="M219" s="204"/>
      <c r="N219" s="205"/>
      <c r="O219" s="206"/>
      <c r="P219" s="207"/>
      <c r="Q219" s="208" t="str">
        <f t="shared" si="57"/>
        <v/>
      </c>
      <c r="R219" s="209" t="str">
        <f t="shared" si="58"/>
        <v/>
      </c>
      <c r="S219" s="215"/>
      <c r="T219" s="216">
        <f t="shared" si="59"/>
        <v>0</v>
      </c>
      <c r="U219" s="208">
        <f t="shared" si="60"/>
        <v>25700</v>
      </c>
      <c r="V219" s="217">
        <f t="shared" si="74"/>
        <v>0</v>
      </c>
      <c r="W219" s="218">
        <f t="shared" si="75"/>
        <v>0</v>
      </c>
      <c r="X219" s="104"/>
      <c r="Y219" s="105" t="str">
        <f t="shared" si="61"/>
        <v/>
      </c>
      <c r="Z219" s="58" t="str">
        <f t="shared" si="62"/>
        <v/>
      </c>
      <c r="AA219" s="58" t="str">
        <f t="shared" si="63"/>
        <v/>
      </c>
      <c r="AB219" s="58" t="str">
        <f t="shared" si="64"/>
        <v/>
      </c>
      <c r="AC219" s="58" t="str">
        <f t="shared" si="65"/>
        <v/>
      </c>
      <c r="AD219" s="58" t="str">
        <f t="shared" si="66"/>
        <v/>
      </c>
      <c r="AE219" s="55" t="str">
        <f t="shared" si="67"/>
        <v/>
      </c>
      <c r="AF219" s="55" t="str">
        <f t="shared" si="68"/>
        <v/>
      </c>
      <c r="AG219" s="106" t="str">
        <f t="shared" si="69"/>
        <v/>
      </c>
      <c r="AH219" s="89"/>
      <c r="AI219" s="90"/>
      <c r="AJ219" s="109">
        <f t="shared" si="70"/>
        <v>0</v>
      </c>
      <c r="AK219" s="91"/>
      <c r="AL219" s="92"/>
      <c r="AM219" s="110">
        <f t="shared" si="71"/>
        <v>0</v>
      </c>
      <c r="AN219" s="166" t="str">
        <f t="shared" si="72"/>
        <v/>
      </c>
      <c r="AO219" s="166" t="str">
        <f t="shared" si="73"/>
        <v/>
      </c>
    </row>
    <row r="220" spans="1:41" s="3" customFormat="1" ht="39" customHeight="1" thickBot="1">
      <c r="A220" s="2"/>
      <c r="B220" s="93">
        <v>213</v>
      </c>
      <c r="C220" s="197"/>
      <c r="D220" s="198"/>
      <c r="E220" s="199"/>
      <c r="F220" s="4"/>
      <c r="G220" s="4"/>
      <c r="H220" s="198"/>
      <c r="I220" s="213"/>
      <c r="J220" s="214"/>
      <c r="K220" s="202"/>
      <c r="L220" s="203"/>
      <c r="M220" s="204"/>
      <c r="N220" s="205"/>
      <c r="O220" s="206"/>
      <c r="P220" s="207"/>
      <c r="Q220" s="208" t="str">
        <f t="shared" si="57"/>
        <v/>
      </c>
      <c r="R220" s="209" t="str">
        <f t="shared" si="58"/>
        <v/>
      </c>
      <c r="S220" s="215"/>
      <c r="T220" s="216">
        <f t="shared" si="59"/>
        <v>0</v>
      </c>
      <c r="U220" s="208">
        <f t="shared" si="60"/>
        <v>25700</v>
      </c>
      <c r="V220" s="217">
        <f t="shared" si="74"/>
        <v>0</v>
      </c>
      <c r="W220" s="218">
        <f t="shared" si="75"/>
        <v>0</v>
      </c>
      <c r="X220" s="104"/>
      <c r="Y220" s="105" t="str">
        <f t="shared" si="61"/>
        <v/>
      </c>
      <c r="Z220" s="58" t="str">
        <f t="shared" si="62"/>
        <v/>
      </c>
      <c r="AA220" s="58" t="str">
        <f t="shared" si="63"/>
        <v/>
      </c>
      <c r="AB220" s="58" t="str">
        <f t="shared" si="64"/>
        <v/>
      </c>
      <c r="AC220" s="58" t="str">
        <f t="shared" si="65"/>
        <v/>
      </c>
      <c r="AD220" s="58" t="str">
        <f t="shared" si="66"/>
        <v/>
      </c>
      <c r="AE220" s="55" t="str">
        <f t="shared" si="67"/>
        <v/>
      </c>
      <c r="AF220" s="55" t="str">
        <f t="shared" si="68"/>
        <v/>
      </c>
      <c r="AG220" s="106" t="str">
        <f t="shared" si="69"/>
        <v/>
      </c>
      <c r="AH220" s="89"/>
      <c r="AI220" s="90"/>
      <c r="AJ220" s="109">
        <f t="shared" si="70"/>
        <v>0</v>
      </c>
      <c r="AK220" s="91"/>
      <c r="AL220" s="92"/>
      <c r="AM220" s="110">
        <f t="shared" si="71"/>
        <v>0</v>
      </c>
      <c r="AN220" s="166" t="str">
        <f t="shared" si="72"/>
        <v/>
      </c>
      <c r="AO220" s="166" t="str">
        <f t="shared" si="73"/>
        <v/>
      </c>
    </row>
    <row r="221" spans="1:41" s="3" customFormat="1" ht="39" customHeight="1" thickBot="1">
      <c r="A221" s="2"/>
      <c r="B221" s="93">
        <v>214</v>
      </c>
      <c r="C221" s="197"/>
      <c r="D221" s="198"/>
      <c r="E221" s="199"/>
      <c r="F221" s="4"/>
      <c r="G221" s="4"/>
      <c r="H221" s="198"/>
      <c r="I221" s="213"/>
      <c r="J221" s="214"/>
      <c r="K221" s="202"/>
      <c r="L221" s="203"/>
      <c r="M221" s="204"/>
      <c r="N221" s="205"/>
      <c r="O221" s="206"/>
      <c r="P221" s="207"/>
      <c r="Q221" s="208" t="str">
        <f t="shared" si="57"/>
        <v/>
      </c>
      <c r="R221" s="209" t="str">
        <f t="shared" si="58"/>
        <v/>
      </c>
      <c r="S221" s="215"/>
      <c r="T221" s="216">
        <f t="shared" si="59"/>
        <v>0</v>
      </c>
      <c r="U221" s="208">
        <f t="shared" si="60"/>
        <v>25700</v>
      </c>
      <c r="V221" s="217">
        <f t="shared" si="74"/>
        <v>0</v>
      </c>
      <c r="W221" s="218">
        <f t="shared" si="75"/>
        <v>0</v>
      </c>
      <c r="X221" s="104"/>
      <c r="Y221" s="105" t="str">
        <f t="shared" si="61"/>
        <v/>
      </c>
      <c r="Z221" s="58" t="str">
        <f t="shared" si="62"/>
        <v/>
      </c>
      <c r="AA221" s="58" t="str">
        <f t="shared" si="63"/>
        <v/>
      </c>
      <c r="AB221" s="58" t="str">
        <f t="shared" si="64"/>
        <v/>
      </c>
      <c r="AC221" s="58" t="str">
        <f t="shared" si="65"/>
        <v/>
      </c>
      <c r="AD221" s="58" t="str">
        <f t="shared" si="66"/>
        <v/>
      </c>
      <c r="AE221" s="55" t="str">
        <f t="shared" si="67"/>
        <v/>
      </c>
      <c r="AF221" s="55" t="str">
        <f t="shared" si="68"/>
        <v/>
      </c>
      <c r="AG221" s="106" t="str">
        <f t="shared" si="69"/>
        <v/>
      </c>
      <c r="AH221" s="89"/>
      <c r="AI221" s="90"/>
      <c r="AJ221" s="109">
        <f t="shared" si="70"/>
        <v>0</v>
      </c>
      <c r="AK221" s="91"/>
      <c r="AL221" s="92"/>
      <c r="AM221" s="110">
        <f t="shared" si="71"/>
        <v>0</v>
      </c>
      <c r="AN221" s="166" t="str">
        <f t="shared" si="72"/>
        <v/>
      </c>
      <c r="AO221" s="166" t="str">
        <f t="shared" si="73"/>
        <v/>
      </c>
    </row>
    <row r="222" spans="1:41" s="3" customFormat="1" ht="39" customHeight="1" thickBot="1">
      <c r="A222" s="2"/>
      <c r="B222" s="93">
        <v>215</v>
      </c>
      <c r="C222" s="197"/>
      <c r="D222" s="198"/>
      <c r="E222" s="199"/>
      <c r="F222" s="4"/>
      <c r="G222" s="4"/>
      <c r="H222" s="198"/>
      <c r="I222" s="213"/>
      <c r="J222" s="214"/>
      <c r="K222" s="202"/>
      <c r="L222" s="203"/>
      <c r="M222" s="204"/>
      <c r="N222" s="205"/>
      <c r="O222" s="206"/>
      <c r="P222" s="207"/>
      <c r="Q222" s="208" t="str">
        <f t="shared" si="57"/>
        <v/>
      </c>
      <c r="R222" s="209" t="str">
        <f t="shared" si="58"/>
        <v/>
      </c>
      <c r="S222" s="215"/>
      <c r="T222" s="216">
        <f t="shared" si="59"/>
        <v>0</v>
      </c>
      <c r="U222" s="208">
        <f t="shared" si="60"/>
        <v>25700</v>
      </c>
      <c r="V222" s="217">
        <f t="shared" si="74"/>
        <v>0</v>
      </c>
      <c r="W222" s="218">
        <f t="shared" si="75"/>
        <v>0</v>
      </c>
      <c r="X222" s="104"/>
      <c r="Y222" s="105" t="str">
        <f t="shared" si="61"/>
        <v/>
      </c>
      <c r="Z222" s="58" t="str">
        <f t="shared" si="62"/>
        <v/>
      </c>
      <c r="AA222" s="58" t="str">
        <f t="shared" si="63"/>
        <v/>
      </c>
      <c r="AB222" s="58" t="str">
        <f t="shared" si="64"/>
        <v/>
      </c>
      <c r="AC222" s="58" t="str">
        <f t="shared" si="65"/>
        <v/>
      </c>
      <c r="AD222" s="58" t="str">
        <f t="shared" si="66"/>
        <v/>
      </c>
      <c r="AE222" s="55" t="str">
        <f t="shared" si="67"/>
        <v/>
      </c>
      <c r="AF222" s="55" t="str">
        <f t="shared" si="68"/>
        <v/>
      </c>
      <c r="AG222" s="106" t="str">
        <f t="shared" si="69"/>
        <v/>
      </c>
      <c r="AH222" s="89"/>
      <c r="AI222" s="90"/>
      <c r="AJ222" s="109">
        <f t="shared" si="70"/>
        <v>0</v>
      </c>
      <c r="AK222" s="91"/>
      <c r="AL222" s="92"/>
      <c r="AM222" s="110">
        <f t="shared" si="71"/>
        <v>0</v>
      </c>
      <c r="AN222" s="166" t="str">
        <f t="shared" si="72"/>
        <v/>
      </c>
      <c r="AO222" s="166" t="str">
        <f t="shared" si="73"/>
        <v/>
      </c>
    </row>
    <row r="223" spans="1:41" s="3" customFormat="1" ht="39" customHeight="1" thickBot="1">
      <c r="A223" s="2"/>
      <c r="B223" s="93">
        <v>216</v>
      </c>
      <c r="C223" s="197"/>
      <c r="D223" s="198"/>
      <c r="E223" s="199"/>
      <c r="F223" s="4"/>
      <c r="G223" s="4"/>
      <c r="H223" s="198"/>
      <c r="I223" s="213"/>
      <c r="J223" s="214"/>
      <c r="K223" s="202"/>
      <c r="L223" s="203"/>
      <c r="M223" s="204"/>
      <c r="N223" s="205"/>
      <c r="O223" s="206"/>
      <c r="P223" s="207"/>
      <c r="Q223" s="208" t="str">
        <f t="shared" si="57"/>
        <v/>
      </c>
      <c r="R223" s="209" t="str">
        <f t="shared" si="58"/>
        <v/>
      </c>
      <c r="S223" s="215"/>
      <c r="T223" s="216">
        <f t="shared" si="59"/>
        <v>0</v>
      </c>
      <c r="U223" s="208">
        <f t="shared" si="60"/>
        <v>25700</v>
      </c>
      <c r="V223" s="217">
        <f t="shared" si="74"/>
        <v>0</v>
      </c>
      <c r="W223" s="218">
        <f t="shared" si="75"/>
        <v>0</v>
      </c>
      <c r="X223" s="104"/>
      <c r="Y223" s="105" t="str">
        <f t="shared" si="61"/>
        <v/>
      </c>
      <c r="Z223" s="58" t="str">
        <f t="shared" si="62"/>
        <v/>
      </c>
      <c r="AA223" s="58" t="str">
        <f t="shared" si="63"/>
        <v/>
      </c>
      <c r="AB223" s="58" t="str">
        <f t="shared" si="64"/>
        <v/>
      </c>
      <c r="AC223" s="58" t="str">
        <f t="shared" si="65"/>
        <v/>
      </c>
      <c r="AD223" s="58" t="str">
        <f t="shared" si="66"/>
        <v/>
      </c>
      <c r="AE223" s="55" t="str">
        <f t="shared" si="67"/>
        <v/>
      </c>
      <c r="AF223" s="55" t="str">
        <f t="shared" si="68"/>
        <v/>
      </c>
      <c r="AG223" s="106" t="str">
        <f t="shared" si="69"/>
        <v/>
      </c>
      <c r="AH223" s="89"/>
      <c r="AI223" s="90"/>
      <c r="AJ223" s="109">
        <f t="shared" si="70"/>
        <v>0</v>
      </c>
      <c r="AK223" s="91"/>
      <c r="AL223" s="92"/>
      <c r="AM223" s="110">
        <f t="shared" si="71"/>
        <v>0</v>
      </c>
      <c r="AN223" s="166" t="str">
        <f t="shared" si="72"/>
        <v/>
      </c>
      <c r="AO223" s="166" t="str">
        <f t="shared" si="73"/>
        <v/>
      </c>
    </row>
    <row r="224" spans="1:41" s="3" customFormat="1" ht="39" customHeight="1" thickBot="1">
      <c r="A224" s="2"/>
      <c r="B224" s="93">
        <v>217</v>
      </c>
      <c r="C224" s="197"/>
      <c r="D224" s="198"/>
      <c r="E224" s="199"/>
      <c r="F224" s="4"/>
      <c r="G224" s="4"/>
      <c r="H224" s="198"/>
      <c r="I224" s="213"/>
      <c r="J224" s="214"/>
      <c r="K224" s="202"/>
      <c r="L224" s="203"/>
      <c r="M224" s="204"/>
      <c r="N224" s="205"/>
      <c r="O224" s="206"/>
      <c r="P224" s="207"/>
      <c r="Q224" s="208" t="str">
        <f t="shared" si="57"/>
        <v/>
      </c>
      <c r="R224" s="209" t="str">
        <f t="shared" si="58"/>
        <v/>
      </c>
      <c r="S224" s="215"/>
      <c r="T224" s="216">
        <f t="shared" si="59"/>
        <v>0</v>
      </c>
      <c r="U224" s="208">
        <f t="shared" si="60"/>
        <v>25700</v>
      </c>
      <c r="V224" s="217">
        <f t="shared" si="74"/>
        <v>0</v>
      </c>
      <c r="W224" s="218">
        <f t="shared" si="75"/>
        <v>0</v>
      </c>
      <c r="X224" s="104"/>
      <c r="Y224" s="105" t="str">
        <f t="shared" si="61"/>
        <v/>
      </c>
      <c r="Z224" s="58" t="str">
        <f t="shared" si="62"/>
        <v/>
      </c>
      <c r="AA224" s="58" t="str">
        <f t="shared" si="63"/>
        <v/>
      </c>
      <c r="AB224" s="58" t="str">
        <f t="shared" si="64"/>
        <v/>
      </c>
      <c r="AC224" s="58" t="str">
        <f t="shared" si="65"/>
        <v/>
      </c>
      <c r="AD224" s="58" t="str">
        <f t="shared" si="66"/>
        <v/>
      </c>
      <c r="AE224" s="55" t="str">
        <f t="shared" si="67"/>
        <v/>
      </c>
      <c r="AF224" s="55" t="str">
        <f t="shared" si="68"/>
        <v/>
      </c>
      <c r="AG224" s="106" t="str">
        <f t="shared" si="69"/>
        <v/>
      </c>
      <c r="AH224" s="89"/>
      <c r="AI224" s="90"/>
      <c r="AJ224" s="109">
        <f t="shared" si="70"/>
        <v>0</v>
      </c>
      <c r="AK224" s="91"/>
      <c r="AL224" s="92"/>
      <c r="AM224" s="110">
        <f t="shared" si="71"/>
        <v>0</v>
      </c>
      <c r="AN224" s="166" t="str">
        <f t="shared" si="72"/>
        <v/>
      </c>
      <c r="AO224" s="166" t="str">
        <f t="shared" si="73"/>
        <v/>
      </c>
    </row>
    <row r="225" spans="1:41" s="3" customFormat="1" ht="39" customHeight="1" thickBot="1">
      <c r="A225" s="2"/>
      <c r="B225" s="93">
        <v>218</v>
      </c>
      <c r="C225" s="197"/>
      <c r="D225" s="198"/>
      <c r="E225" s="199"/>
      <c r="F225" s="4"/>
      <c r="G225" s="4"/>
      <c r="H225" s="198"/>
      <c r="I225" s="213"/>
      <c r="J225" s="214"/>
      <c r="K225" s="202"/>
      <c r="L225" s="203"/>
      <c r="M225" s="204"/>
      <c r="N225" s="205"/>
      <c r="O225" s="206"/>
      <c r="P225" s="207"/>
      <c r="Q225" s="208" t="str">
        <f t="shared" si="57"/>
        <v/>
      </c>
      <c r="R225" s="209" t="str">
        <f t="shared" si="58"/>
        <v/>
      </c>
      <c r="S225" s="215"/>
      <c r="T225" s="216">
        <f t="shared" si="59"/>
        <v>0</v>
      </c>
      <c r="U225" s="208">
        <f t="shared" si="60"/>
        <v>25700</v>
      </c>
      <c r="V225" s="217">
        <f t="shared" si="74"/>
        <v>0</v>
      </c>
      <c r="W225" s="218">
        <f t="shared" si="75"/>
        <v>0</v>
      </c>
      <c r="X225" s="104"/>
      <c r="Y225" s="105" t="str">
        <f t="shared" si="61"/>
        <v/>
      </c>
      <c r="Z225" s="58" t="str">
        <f t="shared" si="62"/>
        <v/>
      </c>
      <c r="AA225" s="58" t="str">
        <f t="shared" si="63"/>
        <v/>
      </c>
      <c r="AB225" s="58" t="str">
        <f t="shared" si="64"/>
        <v/>
      </c>
      <c r="AC225" s="58" t="str">
        <f t="shared" si="65"/>
        <v/>
      </c>
      <c r="AD225" s="58" t="str">
        <f t="shared" si="66"/>
        <v/>
      </c>
      <c r="AE225" s="55" t="str">
        <f t="shared" si="67"/>
        <v/>
      </c>
      <c r="AF225" s="55" t="str">
        <f t="shared" si="68"/>
        <v/>
      </c>
      <c r="AG225" s="106" t="str">
        <f t="shared" si="69"/>
        <v/>
      </c>
      <c r="AH225" s="89"/>
      <c r="AI225" s="90"/>
      <c r="AJ225" s="109">
        <f t="shared" si="70"/>
        <v>0</v>
      </c>
      <c r="AK225" s="91"/>
      <c r="AL225" s="92"/>
      <c r="AM225" s="110">
        <f t="shared" si="71"/>
        <v>0</v>
      </c>
      <c r="AN225" s="166" t="str">
        <f t="shared" si="72"/>
        <v/>
      </c>
      <c r="AO225" s="166" t="str">
        <f t="shared" si="73"/>
        <v/>
      </c>
    </row>
    <row r="226" spans="1:41" s="3" customFormat="1" ht="39" customHeight="1" thickBot="1">
      <c r="A226" s="2"/>
      <c r="B226" s="93">
        <v>219</v>
      </c>
      <c r="C226" s="197"/>
      <c r="D226" s="198"/>
      <c r="E226" s="199"/>
      <c r="F226" s="4"/>
      <c r="G226" s="4"/>
      <c r="H226" s="198"/>
      <c r="I226" s="213"/>
      <c r="J226" s="214"/>
      <c r="K226" s="202"/>
      <c r="L226" s="203"/>
      <c r="M226" s="204"/>
      <c r="N226" s="205"/>
      <c r="O226" s="206"/>
      <c r="P226" s="207"/>
      <c r="Q226" s="208" t="str">
        <f t="shared" si="57"/>
        <v/>
      </c>
      <c r="R226" s="209" t="str">
        <f t="shared" si="58"/>
        <v/>
      </c>
      <c r="S226" s="215"/>
      <c r="T226" s="216">
        <f t="shared" si="59"/>
        <v>0</v>
      </c>
      <c r="U226" s="208">
        <f t="shared" si="60"/>
        <v>25700</v>
      </c>
      <c r="V226" s="217">
        <f t="shared" si="74"/>
        <v>0</v>
      </c>
      <c r="W226" s="218">
        <f t="shared" si="75"/>
        <v>0</v>
      </c>
      <c r="X226" s="104"/>
      <c r="Y226" s="105" t="str">
        <f t="shared" si="61"/>
        <v/>
      </c>
      <c r="Z226" s="58" t="str">
        <f t="shared" si="62"/>
        <v/>
      </c>
      <c r="AA226" s="58" t="str">
        <f t="shared" si="63"/>
        <v/>
      </c>
      <c r="AB226" s="58" t="str">
        <f t="shared" si="64"/>
        <v/>
      </c>
      <c r="AC226" s="58" t="str">
        <f t="shared" si="65"/>
        <v/>
      </c>
      <c r="AD226" s="58" t="str">
        <f t="shared" si="66"/>
        <v/>
      </c>
      <c r="AE226" s="55" t="str">
        <f t="shared" si="67"/>
        <v/>
      </c>
      <c r="AF226" s="55" t="str">
        <f t="shared" si="68"/>
        <v/>
      </c>
      <c r="AG226" s="106" t="str">
        <f t="shared" si="69"/>
        <v/>
      </c>
      <c r="AH226" s="89"/>
      <c r="AI226" s="90"/>
      <c r="AJ226" s="109">
        <f t="shared" si="70"/>
        <v>0</v>
      </c>
      <c r="AK226" s="91"/>
      <c r="AL226" s="92"/>
      <c r="AM226" s="110">
        <f t="shared" si="71"/>
        <v>0</v>
      </c>
      <c r="AN226" s="166" t="str">
        <f t="shared" si="72"/>
        <v/>
      </c>
      <c r="AO226" s="166" t="str">
        <f t="shared" si="73"/>
        <v/>
      </c>
    </row>
    <row r="227" spans="1:41" s="3" customFormat="1" ht="39" customHeight="1" thickBot="1">
      <c r="A227" s="2"/>
      <c r="B227" s="93">
        <v>220</v>
      </c>
      <c r="C227" s="197"/>
      <c r="D227" s="198"/>
      <c r="E227" s="199"/>
      <c r="F227" s="4"/>
      <c r="G227" s="4"/>
      <c r="H227" s="198"/>
      <c r="I227" s="213"/>
      <c r="J227" s="214"/>
      <c r="K227" s="202"/>
      <c r="L227" s="203"/>
      <c r="M227" s="204"/>
      <c r="N227" s="205"/>
      <c r="O227" s="206"/>
      <c r="P227" s="207"/>
      <c r="Q227" s="208" t="str">
        <f t="shared" si="57"/>
        <v/>
      </c>
      <c r="R227" s="209" t="str">
        <f t="shared" si="58"/>
        <v/>
      </c>
      <c r="S227" s="215"/>
      <c r="T227" s="216">
        <f t="shared" si="59"/>
        <v>0</v>
      </c>
      <c r="U227" s="208">
        <f t="shared" si="60"/>
        <v>25700</v>
      </c>
      <c r="V227" s="217">
        <f t="shared" si="74"/>
        <v>0</v>
      </c>
      <c r="W227" s="218">
        <f t="shared" si="75"/>
        <v>0</v>
      </c>
      <c r="X227" s="104"/>
      <c r="Y227" s="105" t="str">
        <f t="shared" si="61"/>
        <v/>
      </c>
      <c r="Z227" s="58" t="str">
        <f t="shared" si="62"/>
        <v/>
      </c>
      <c r="AA227" s="58" t="str">
        <f t="shared" si="63"/>
        <v/>
      </c>
      <c r="AB227" s="58" t="str">
        <f t="shared" si="64"/>
        <v/>
      </c>
      <c r="AC227" s="58" t="str">
        <f t="shared" si="65"/>
        <v/>
      </c>
      <c r="AD227" s="58" t="str">
        <f t="shared" si="66"/>
        <v/>
      </c>
      <c r="AE227" s="55" t="str">
        <f t="shared" si="67"/>
        <v/>
      </c>
      <c r="AF227" s="55" t="str">
        <f t="shared" si="68"/>
        <v/>
      </c>
      <c r="AG227" s="106" t="str">
        <f t="shared" si="69"/>
        <v/>
      </c>
      <c r="AH227" s="89"/>
      <c r="AI227" s="90"/>
      <c r="AJ227" s="109">
        <f t="shared" si="70"/>
        <v>0</v>
      </c>
      <c r="AK227" s="91"/>
      <c r="AL227" s="92"/>
      <c r="AM227" s="110">
        <f t="shared" si="71"/>
        <v>0</v>
      </c>
      <c r="AN227" s="166" t="str">
        <f t="shared" si="72"/>
        <v/>
      </c>
      <c r="AO227" s="166" t="str">
        <f t="shared" si="73"/>
        <v/>
      </c>
    </row>
    <row r="228" spans="1:41" s="3" customFormat="1" ht="39" customHeight="1" thickBot="1">
      <c r="A228" s="2"/>
      <c r="B228" s="93">
        <v>221</v>
      </c>
      <c r="C228" s="197"/>
      <c r="D228" s="198"/>
      <c r="E228" s="199"/>
      <c r="F228" s="4"/>
      <c r="G228" s="4"/>
      <c r="H228" s="198"/>
      <c r="I228" s="213"/>
      <c r="J228" s="214"/>
      <c r="K228" s="202"/>
      <c r="L228" s="203"/>
      <c r="M228" s="204"/>
      <c r="N228" s="205"/>
      <c r="O228" s="206"/>
      <c r="P228" s="207"/>
      <c r="Q228" s="208" t="str">
        <f t="shared" si="57"/>
        <v/>
      </c>
      <c r="R228" s="209" t="str">
        <f t="shared" si="58"/>
        <v/>
      </c>
      <c r="S228" s="215"/>
      <c r="T228" s="216">
        <f t="shared" si="59"/>
        <v>0</v>
      </c>
      <c r="U228" s="208">
        <f t="shared" si="60"/>
        <v>25700</v>
      </c>
      <c r="V228" s="217">
        <f t="shared" si="74"/>
        <v>0</v>
      </c>
      <c r="W228" s="218">
        <f t="shared" si="75"/>
        <v>0</v>
      </c>
      <c r="X228" s="104"/>
      <c r="Y228" s="105" t="str">
        <f t="shared" si="61"/>
        <v/>
      </c>
      <c r="Z228" s="58" t="str">
        <f t="shared" si="62"/>
        <v/>
      </c>
      <c r="AA228" s="58" t="str">
        <f t="shared" si="63"/>
        <v/>
      </c>
      <c r="AB228" s="58" t="str">
        <f t="shared" si="64"/>
        <v/>
      </c>
      <c r="AC228" s="58" t="str">
        <f t="shared" si="65"/>
        <v/>
      </c>
      <c r="AD228" s="58" t="str">
        <f t="shared" si="66"/>
        <v/>
      </c>
      <c r="AE228" s="55" t="str">
        <f t="shared" si="67"/>
        <v/>
      </c>
      <c r="AF228" s="55" t="str">
        <f t="shared" si="68"/>
        <v/>
      </c>
      <c r="AG228" s="106" t="str">
        <f t="shared" si="69"/>
        <v/>
      </c>
      <c r="AH228" s="89"/>
      <c r="AI228" s="90"/>
      <c r="AJ228" s="109">
        <f t="shared" si="70"/>
        <v>0</v>
      </c>
      <c r="AK228" s="91"/>
      <c r="AL228" s="92"/>
      <c r="AM228" s="110">
        <f t="shared" si="71"/>
        <v>0</v>
      </c>
      <c r="AN228" s="166" t="str">
        <f t="shared" si="72"/>
        <v/>
      </c>
      <c r="AO228" s="166" t="str">
        <f t="shared" si="73"/>
        <v/>
      </c>
    </row>
    <row r="229" spans="1:41" s="3" customFormat="1" ht="39" customHeight="1" thickBot="1">
      <c r="A229" s="2"/>
      <c r="B229" s="93">
        <v>222</v>
      </c>
      <c r="C229" s="197"/>
      <c r="D229" s="198"/>
      <c r="E229" s="199"/>
      <c r="F229" s="4"/>
      <c r="G229" s="4"/>
      <c r="H229" s="198"/>
      <c r="I229" s="213"/>
      <c r="J229" s="214"/>
      <c r="K229" s="202"/>
      <c r="L229" s="203"/>
      <c r="M229" s="204"/>
      <c r="N229" s="205"/>
      <c r="O229" s="206"/>
      <c r="P229" s="207"/>
      <c r="Q229" s="208" t="str">
        <f t="shared" si="57"/>
        <v/>
      </c>
      <c r="R229" s="209" t="str">
        <f t="shared" si="58"/>
        <v/>
      </c>
      <c r="S229" s="215"/>
      <c r="T229" s="216">
        <f t="shared" si="59"/>
        <v>0</v>
      </c>
      <c r="U229" s="208">
        <f t="shared" si="60"/>
        <v>25700</v>
      </c>
      <c r="V229" s="217">
        <f t="shared" si="74"/>
        <v>0</v>
      </c>
      <c r="W229" s="218">
        <f t="shared" si="75"/>
        <v>0</v>
      </c>
      <c r="X229" s="104"/>
      <c r="Y229" s="105" t="str">
        <f t="shared" si="61"/>
        <v/>
      </c>
      <c r="Z229" s="58" t="str">
        <f t="shared" si="62"/>
        <v/>
      </c>
      <c r="AA229" s="58" t="str">
        <f t="shared" si="63"/>
        <v/>
      </c>
      <c r="AB229" s="58" t="str">
        <f t="shared" si="64"/>
        <v/>
      </c>
      <c r="AC229" s="58" t="str">
        <f t="shared" si="65"/>
        <v/>
      </c>
      <c r="AD229" s="58" t="str">
        <f t="shared" si="66"/>
        <v/>
      </c>
      <c r="AE229" s="55" t="str">
        <f t="shared" si="67"/>
        <v/>
      </c>
      <c r="AF229" s="55" t="str">
        <f t="shared" si="68"/>
        <v/>
      </c>
      <c r="AG229" s="106" t="str">
        <f t="shared" si="69"/>
        <v/>
      </c>
      <c r="AH229" s="89"/>
      <c r="AI229" s="90"/>
      <c r="AJ229" s="109">
        <f t="shared" si="70"/>
        <v>0</v>
      </c>
      <c r="AK229" s="91"/>
      <c r="AL229" s="92"/>
      <c r="AM229" s="110">
        <f t="shared" si="71"/>
        <v>0</v>
      </c>
      <c r="AN229" s="166" t="str">
        <f t="shared" si="72"/>
        <v/>
      </c>
      <c r="AO229" s="166" t="str">
        <f t="shared" si="73"/>
        <v/>
      </c>
    </row>
    <row r="230" spans="1:41" s="3" customFormat="1" ht="39" customHeight="1" thickBot="1">
      <c r="A230" s="2"/>
      <c r="B230" s="93">
        <v>223</v>
      </c>
      <c r="C230" s="197"/>
      <c r="D230" s="198"/>
      <c r="E230" s="199"/>
      <c r="F230" s="4"/>
      <c r="G230" s="4"/>
      <c r="H230" s="198"/>
      <c r="I230" s="213"/>
      <c r="J230" s="214"/>
      <c r="K230" s="202"/>
      <c r="L230" s="203"/>
      <c r="M230" s="204"/>
      <c r="N230" s="205"/>
      <c r="O230" s="206"/>
      <c r="P230" s="207"/>
      <c r="Q230" s="208" t="str">
        <f t="shared" si="57"/>
        <v/>
      </c>
      <c r="R230" s="209" t="str">
        <f t="shared" si="58"/>
        <v/>
      </c>
      <c r="S230" s="215"/>
      <c r="T230" s="216">
        <f t="shared" si="59"/>
        <v>0</v>
      </c>
      <c r="U230" s="208">
        <f t="shared" si="60"/>
        <v>25700</v>
      </c>
      <c r="V230" s="217">
        <f t="shared" si="74"/>
        <v>0</v>
      </c>
      <c r="W230" s="218">
        <f t="shared" si="75"/>
        <v>0</v>
      </c>
      <c r="X230" s="104"/>
      <c r="Y230" s="105" t="str">
        <f t="shared" si="61"/>
        <v/>
      </c>
      <c r="Z230" s="58" t="str">
        <f t="shared" si="62"/>
        <v/>
      </c>
      <c r="AA230" s="58" t="str">
        <f t="shared" si="63"/>
        <v/>
      </c>
      <c r="AB230" s="58" t="str">
        <f t="shared" si="64"/>
        <v/>
      </c>
      <c r="AC230" s="58" t="str">
        <f t="shared" si="65"/>
        <v/>
      </c>
      <c r="AD230" s="58" t="str">
        <f t="shared" si="66"/>
        <v/>
      </c>
      <c r="AE230" s="55" t="str">
        <f t="shared" si="67"/>
        <v/>
      </c>
      <c r="AF230" s="55" t="str">
        <f t="shared" si="68"/>
        <v/>
      </c>
      <c r="AG230" s="106" t="str">
        <f t="shared" si="69"/>
        <v/>
      </c>
      <c r="AH230" s="89"/>
      <c r="AI230" s="90"/>
      <c r="AJ230" s="109">
        <f t="shared" si="70"/>
        <v>0</v>
      </c>
      <c r="AK230" s="91"/>
      <c r="AL230" s="92"/>
      <c r="AM230" s="110">
        <f t="shared" si="71"/>
        <v>0</v>
      </c>
      <c r="AN230" s="166" t="str">
        <f t="shared" si="72"/>
        <v/>
      </c>
      <c r="AO230" s="166" t="str">
        <f t="shared" si="73"/>
        <v/>
      </c>
    </row>
    <row r="231" spans="1:41" s="3" customFormat="1" ht="39" customHeight="1" thickBot="1">
      <c r="A231" s="2"/>
      <c r="B231" s="93">
        <v>224</v>
      </c>
      <c r="C231" s="197"/>
      <c r="D231" s="198"/>
      <c r="E231" s="199"/>
      <c r="F231" s="4"/>
      <c r="G231" s="4"/>
      <c r="H231" s="198"/>
      <c r="I231" s="213"/>
      <c r="J231" s="214"/>
      <c r="K231" s="202"/>
      <c r="L231" s="203"/>
      <c r="M231" s="204"/>
      <c r="N231" s="205"/>
      <c r="O231" s="206"/>
      <c r="P231" s="207"/>
      <c r="Q231" s="208" t="str">
        <f t="shared" si="57"/>
        <v/>
      </c>
      <c r="R231" s="209" t="str">
        <f t="shared" si="58"/>
        <v/>
      </c>
      <c r="S231" s="215"/>
      <c r="T231" s="216">
        <f t="shared" si="59"/>
        <v>0</v>
      </c>
      <c r="U231" s="208">
        <f t="shared" si="60"/>
        <v>25700</v>
      </c>
      <c r="V231" s="217">
        <f t="shared" si="74"/>
        <v>0</v>
      </c>
      <c r="W231" s="218">
        <f t="shared" si="75"/>
        <v>0</v>
      </c>
      <c r="X231" s="104"/>
      <c r="Y231" s="105" t="str">
        <f t="shared" si="61"/>
        <v/>
      </c>
      <c r="Z231" s="58" t="str">
        <f t="shared" si="62"/>
        <v/>
      </c>
      <c r="AA231" s="58" t="str">
        <f t="shared" si="63"/>
        <v/>
      </c>
      <c r="AB231" s="58" t="str">
        <f t="shared" si="64"/>
        <v/>
      </c>
      <c r="AC231" s="58" t="str">
        <f t="shared" si="65"/>
        <v/>
      </c>
      <c r="AD231" s="58" t="str">
        <f t="shared" si="66"/>
        <v/>
      </c>
      <c r="AE231" s="55" t="str">
        <f t="shared" si="67"/>
        <v/>
      </c>
      <c r="AF231" s="55" t="str">
        <f t="shared" si="68"/>
        <v/>
      </c>
      <c r="AG231" s="106" t="str">
        <f t="shared" si="69"/>
        <v/>
      </c>
      <c r="AH231" s="89"/>
      <c r="AI231" s="90"/>
      <c r="AJ231" s="109">
        <f t="shared" si="70"/>
        <v>0</v>
      </c>
      <c r="AK231" s="91"/>
      <c r="AL231" s="92"/>
      <c r="AM231" s="110">
        <f t="shared" si="71"/>
        <v>0</v>
      </c>
      <c r="AN231" s="166" t="str">
        <f t="shared" si="72"/>
        <v/>
      </c>
      <c r="AO231" s="166" t="str">
        <f t="shared" si="73"/>
        <v/>
      </c>
    </row>
    <row r="232" spans="1:41" s="3" customFormat="1" ht="39" customHeight="1" thickBot="1">
      <c r="A232" s="2"/>
      <c r="B232" s="93">
        <v>225</v>
      </c>
      <c r="C232" s="197"/>
      <c r="D232" s="198"/>
      <c r="E232" s="199"/>
      <c r="F232" s="4"/>
      <c r="G232" s="4"/>
      <c r="H232" s="198"/>
      <c r="I232" s="213"/>
      <c r="J232" s="214"/>
      <c r="K232" s="202"/>
      <c r="L232" s="203"/>
      <c r="M232" s="204"/>
      <c r="N232" s="205"/>
      <c r="O232" s="206"/>
      <c r="P232" s="207"/>
      <c r="Q232" s="208" t="str">
        <f t="shared" si="57"/>
        <v/>
      </c>
      <c r="R232" s="209" t="str">
        <f t="shared" si="58"/>
        <v/>
      </c>
      <c r="S232" s="215"/>
      <c r="T232" s="216">
        <f t="shared" si="59"/>
        <v>0</v>
      </c>
      <c r="U232" s="208">
        <f t="shared" si="60"/>
        <v>25700</v>
      </c>
      <c r="V232" s="217">
        <f t="shared" si="74"/>
        <v>0</v>
      </c>
      <c r="W232" s="218">
        <f t="shared" si="75"/>
        <v>0</v>
      </c>
      <c r="X232" s="104"/>
      <c r="Y232" s="105" t="str">
        <f t="shared" si="61"/>
        <v/>
      </c>
      <c r="Z232" s="58" t="str">
        <f t="shared" si="62"/>
        <v/>
      </c>
      <c r="AA232" s="58" t="str">
        <f t="shared" si="63"/>
        <v/>
      </c>
      <c r="AB232" s="58" t="str">
        <f t="shared" si="64"/>
        <v/>
      </c>
      <c r="AC232" s="58" t="str">
        <f t="shared" si="65"/>
        <v/>
      </c>
      <c r="AD232" s="58" t="str">
        <f t="shared" si="66"/>
        <v/>
      </c>
      <c r="AE232" s="55" t="str">
        <f t="shared" si="67"/>
        <v/>
      </c>
      <c r="AF232" s="55" t="str">
        <f t="shared" si="68"/>
        <v/>
      </c>
      <c r="AG232" s="106" t="str">
        <f t="shared" si="69"/>
        <v/>
      </c>
      <c r="AH232" s="89"/>
      <c r="AI232" s="90"/>
      <c r="AJ232" s="109">
        <f t="shared" si="70"/>
        <v>0</v>
      </c>
      <c r="AK232" s="91"/>
      <c r="AL232" s="92"/>
      <c r="AM232" s="110">
        <f t="shared" si="71"/>
        <v>0</v>
      </c>
      <c r="AN232" s="166" t="str">
        <f t="shared" si="72"/>
        <v/>
      </c>
      <c r="AO232" s="166" t="str">
        <f t="shared" si="73"/>
        <v/>
      </c>
    </row>
    <row r="233" spans="1:41" s="3" customFormat="1" ht="39" customHeight="1" thickBot="1">
      <c r="A233" s="2"/>
      <c r="B233" s="93">
        <v>226</v>
      </c>
      <c r="C233" s="197"/>
      <c r="D233" s="198"/>
      <c r="E233" s="199"/>
      <c r="F233" s="4"/>
      <c r="G233" s="4"/>
      <c r="H233" s="198"/>
      <c r="I233" s="213"/>
      <c r="J233" s="214"/>
      <c r="K233" s="202"/>
      <c r="L233" s="203"/>
      <c r="M233" s="204"/>
      <c r="N233" s="205"/>
      <c r="O233" s="206"/>
      <c r="P233" s="207"/>
      <c r="Q233" s="208" t="str">
        <f t="shared" si="57"/>
        <v/>
      </c>
      <c r="R233" s="209" t="str">
        <f t="shared" si="58"/>
        <v/>
      </c>
      <c r="S233" s="215"/>
      <c r="T233" s="216">
        <f t="shared" si="59"/>
        <v>0</v>
      </c>
      <c r="U233" s="208">
        <f t="shared" si="60"/>
        <v>25700</v>
      </c>
      <c r="V233" s="217">
        <f t="shared" si="74"/>
        <v>0</v>
      </c>
      <c r="W233" s="218">
        <f t="shared" si="75"/>
        <v>0</v>
      </c>
      <c r="X233" s="104"/>
      <c r="Y233" s="105" t="str">
        <f t="shared" si="61"/>
        <v/>
      </c>
      <c r="Z233" s="58" t="str">
        <f t="shared" si="62"/>
        <v/>
      </c>
      <c r="AA233" s="58" t="str">
        <f t="shared" si="63"/>
        <v/>
      </c>
      <c r="AB233" s="58" t="str">
        <f t="shared" si="64"/>
        <v/>
      </c>
      <c r="AC233" s="58" t="str">
        <f t="shared" si="65"/>
        <v/>
      </c>
      <c r="AD233" s="58" t="str">
        <f t="shared" si="66"/>
        <v/>
      </c>
      <c r="AE233" s="55" t="str">
        <f t="shared" si="67"/>
        <v/>
      </c>
      <c r="AF233" s="55" t="str">
        <f t="shared" si="68"/>
        <v/>
      </c>
      <c r="AG233" s="106" t="str">
        <f t="shared" si="69"/>
        <v/>
      </c>
      <c r="AH233" s="89"/>
      <c r="AI233" s="90"/>
      <c r="AJ233" s="109">
        <f t="shared" si="70"/>
        <v>0</v>
      </c>
      <c r="AK233" s="91"/>
      <c r="AL233" s="92"/>
      <c r="AM233" s="110">
        <f t="shared" si="71"/>
        <v>0</v>
      </c>
      <c r="AN233" s="166" t="str">
        <f t="shared" si="72"/>
        <v/>
      </c>
      <c r="AO233" s="166" t="str">
        <f t="shared" si="73"/>
        <v/>
      </c>
    </row>
    <row r="234" spans="1:41" s="3" customFormat="1" ht="39" customHeight="1" thickBot="1">
      <c r="A234" s="2"/>
      <c r="B234" s="93">
        <v>227</v>
      </c>
      <c r="C234" s="197"/>
      <c r="D234" s="198"/>
      <c r="E234" s="199"/>
      <c r="F234" s="4"/>
      <c r="G234" s="4"/>
      <c r="H234" s="198"/>
      <c r="I234" s="213"/>
      <c r="J234" s="214"/>
      <c r="K234" s="202"/>
      <c r="L234" s="203"/>
      <c r="M234" s="204"/>
      <c r="N234" s="205"/>
      <c r="O234" s="206"/>
      <c r="P234" s="207"/>
      <c r="Q234" s="208" t="str">
        <f t="shared" si="57"/>
        <v/>
      </c>
      <c r="R234" s="209" t="str">
        <f t="shared" si="58"/>
        <v/>
      </c>
      <c r="S234" s="215"/>
      <c r="T234" s="216">
        <f t="shared" si="59"/>
        <v>0</v>
      </c>
      <c r="U234" s="208">
        <f t="shared" si="60"/>
        <v>25700</v>
      </c>
      <c r="V234" s="217">
        <f t="shared" si="74"/>
        <v>0</v>
      </c>
      <c r="W234" s="218">
        <f t="shared" si="75"/>
        <v>0</v>
      </c>
      <c r="X234" s="104"/>
      <c r="Y234" s="105" t="str">
        <f t="shared" si="61"/>
        <v/>
      </c>
      <c r="Z234" s="58" t="str">
        <f t="shared" si="62"/>
        <v/>
      </c>
      <c r="AA234" s="58" t="str">
        <f t="shared" si="63"/>
        <v/>
      </c>
      <c r="AB234" s="58" t="str">
        <f t="shared" si="64"/>
        <v/>
      </c>
      <c r="AC234" s="58" t="str">
        <f t="shared" si="65"/>
        <v/>
      </c>
      <c r="AD234" s="58" t="str">
        <f t="shared" si="66"/>
        <v/>
      </c>
      <c r="AE234" s="55" t="str">
        <f t="shared" si="67"/>
        <v/>
      </c>
      <c r="AF234" s="55" t="str">
        <f t="shared" si="68"/>
        <v/>
      </c>
      <c r="AG234" s="106" t="str">
        <f t="shared" si="69"/>
        <v/>
      </c>
      <c r="AH234" s="89"/>
      <c r="AI234" s="90"/>
      <c r="AJ234" s="109">
        <f t="shared" si="70"/>
        <v>0</v>
      </c>
      <c r="AK234" s="91"/>
      <c r="AL234" s="92"/>
      <c r="AM234" s="110">
        <f t="shared" si="71"/>
        <v>0</v>
      </c>
      <c r="AN234" s="166" t="str">
        <f t="shared" si="72"/>
        <v/>
      </c>
      <c r="AO234" s="166" t="str">
        <f t="shared" si="73"/>
        <v/>
      </c>
    </row>
    <row r="235" spans="1:41" s="3" customFormat="1" ht="39" customHeight="1" thickBot="1">
      <c r="A235" s="2"/>
      <c r="B235" s="93">
        <v>228</v>
      </c>
      <c r="C235" s="197"/>
      <c r="D235" s="198"/>
      <c r="E235" s="199"/>
      <c r="F235" s="4"/>
      <c r="G235" s="4"/>
      <c r="H235" s="198"/>
      <c r="I235" s="213"/>
      <c r="J235" s="214"/>
      <c r="K235" s="202"/>
      <c r="L235" s="203"/>
      <c r="M235" s="204"/>
      <c r="N235" s="205"/>
      <c r="O235" s="206"/>
      <c r="P235" s="207"/>
      <c r="Q235" s="208" t="str">
        <f t="shared" si="57"/>
        <v/>
      </c>
      <c r="R235" s="209" t="str">
        <f t="shared" si="58"/>
        <v/>
      </c>
      <c r="S235" s="215"/>
      <c r="T235" s="216">
        <f t="shared" si="59"/>
        <v>0</v>
      </c>
      <c r="U235" s="208">
        <f t="shared" si="60"/>
        <v>25700</v>
      </c>
      <c r="V235" s="217">
        <f t="shared" si="74"/>
        <v>0</v>
      </c>
      <c r="W235" s="218">
        <f t="shared" si="75"/>
        <v>0</v>
      </c>
      <c r="X235" s="104"/>
      <c r="Y235" s="105" t="str">
        <f t="shared" si="61"/>
        <v/>
      </c>
      <c r="Z235" s="58" t="str">
        <f t="shared" si="62"/>
        <v/>
      </c>
      <c r="AA235" s="58" t="str">
        <f t="shared" si="63"/>
        <v/>
      </c>
      <c r="AB235" s="58" t="str">
        <f t="shared" si="64"/>
        <v/>
      </c>
      <c r="AC235" s="58" t="str">
        <f t="shared" si="65"/>
        <v/>
      </c>
      <c r="AD235" s="58" t="str">
        <f t="shared" si="66"/>
        <v/>
      </c>
      <c r="AE235" s="55" t="str">
        <f t="shared" si="67"/>
        <v/>
      </c>
      <c r="AF235" s="55" t="str">
        <f t="shared" si="68"/>
        <v/>
      </c>
      <c r="AG235" s="106" t="str">
        <f t="shared" si="69"/>
        <v/>
      </c>
      <c r="AH235" s="89"/>
      <c r="AI235" s="90"/>
      <c r="AJ235" s="109">
        <f t="shared" si="70"/>
        <v>0</v>
      </c>
      <c r="AK235" s="91"/>
      <c r="AL235" s="92"/>
      <c r="AM235" s="110">
        <f t="shared" si="71"/>
        <v>0</v>
      </c>
      <c r="AN235" s="166" t="str">
        <f t="shared" si="72"/>
        <v/>
      </c>
      <c r="AO235" s="166" t="str">
        <f t="shared" si="73"/>
        <v/>
      </c>
    </row>
    <row r="236" spans="1:41" s="3" customFormat="1" ht="39" customHeight="1" thickBot="1">
      <c r="A236" s="2"/>
      <c r="B236" s="93">
        <v>229</v>
      </c>
      <c r="C236" s="197"/>
      <c r="D236" s="198"/>
      <c r="E236" s="199"/>
      <c r="F236" s="4"/>
      <c r="G236" s="4"/>
      <c r="H236" s="198"/>
      <c r="I236" s="213"/>
      <c r="J236" s="214"/>
      <c r="K236" s="202"/>
      <c r="L236" s="203"/>
      <c r="M236" s="204"/>
      <c r="N236" s="205"/>
      <c r="O236" s="206"/>
      <c r="P236" s="207"/>
      <c r="Q236" s="208" t="str">
        <f t="shared" si="57"/>
        <v/>
      </c>
      <c r="R236" s="209" t="str">
        <f t="shared" si="58"/>
        <v/>
      </c>
      <c r="S236" s="215"/>
      <c r="T236" s="216">
        <f t="shared" si="59"/>
        <v>0</v>
      </c>
      <c r="U236" s="208">
        <f t="shared" si="60"/>
        <v>25700</v>
      </c>
      <c r="V236" s="217">
        <f t="shared" si="74"/>
        <v>0</v>
      </c>
      <c r="W236" s="218">
        <f t="shared" si="75"/>
        <v>0</v>
      </c>
      <c r="X236" s="104"/>
      <c r="Y236" s="105" t="str">
        <f t="shared" si="61"/>
        <v/>
      </c>
      <c r="Z236" s="58" t="str">
        <f t="shared" si="62"/>
        <v/>
      </c>
      <c r="AA236" s="58" t="str">
        <f t="shared" si="63"/>
        <v/>
      </c>
      <c r="AB236" s="58" t="str">
        <f t="shared" si="64"/>
        <v/>
      </c>
      <c r="AC236" s="58" t="str">
        <f t="shared" si="65"/>
        <v/>
      </c>
      <c r="AD236" s="58" t="str">
        <f t="shared" si="66"/>
        <v/>
      </c>
      <c r="AE236" s="55" t="str">
        <f t="shared" si="67"/>
        <v/>
      </c>
      <c r="AF236" s="55" t="str">
        <f t="shared" si="68"/>
        <v/>
      </c>
      <c r="AG236" s="106" t="str">
        <f t="shared" si="69"/>
        <v/>
      </c>
      <c r="AH236" s="89"/>
      <c r="AI236" s="90"/>
      <c r="AJ236" s="109">
        <f t="shared" si="70"/>
        <v>0</v>
      </c>
      <c r="AK236" s="91"/>
      <c r="AL236" s="92"/>
      <c r="AM236" s="110">
        <f t="shared" si="71"/>
        <v>0</v>
      </c>
      <c r="AN236" s="166" t="str">
        <f t="shared" si="72"/>
        <v/>
      </c>
      <c r="AO236" s="166" t="str">
        <f t="shared" si="73"/>
        <v/>
      </c>
    </row>
    <row r="237" spans="1:41" s="3" customFormat="1" ht="39" customHeight="1" thickBot="1">
      <c r="A237" s="2"/>
      <c r="B237" s="93">
        <v>230</v>
      </c>
      <c r="C237" s="197"/>
      <c r="D237" s="198"/>
      <c r="E237" s="199"/>
      <c r="F237" s="4"/>
      <c r="G237" s="4"/>
      <c r="H237" s="198"/>
      <c r="I237" s="213"/>
      <c r="J237" s="214"/>
      <c r="K237" s="202"/>
      <c r="L237" s="203"/>
      <c r="M237" s="204"/>
      <c r="N237" s="205"/>
      <c r="O237" s="206"/>
      <c r="P237" s="207"/>
      <c r="Q237" s="208" t="str">
        <f t="shared" si="57"/>
        <v/>
      </c>
      <c r="R237" s="209" t="str">
        <f t="shared" si="58"/>
        <v/>
      </c>
      <c r="S237" s="215"/>
      <c r="T237" s="216">
        <f t="shared" si="59"/>
        <v>0</v>
      </c>
      <c r="U237" s="208">
        <f t="shared" si="60"/>
        <v>25700</v>
      </c>
      <c r="V237" s="217">
        <f t="shared" si="74"/>
        <v>0</v>
      </c>
      <c r="W237" s="218">
        <f t="shared" si="75"/>
        <v>0</v>
      </c>
      <c r="X237" s="104"/>
      <c r="Y237" s="105" t="str">
        <f t="shared" si="61"/>
        <v/>
      </c>
      <c r="Z237" s="58" t="str">
        <f t="shared" si="62"/>
        <v/>
      </c>
      <c r="AA237" s="58" t="str">
        <f t="shared" si="63"/>
        <v/>
      </c>
      <c r="AB237" s="58" t="str">
        <f t="shared" si="64"/>
        <v/>
      </c>
      <c r="AC237" s="58" t="str">
        <f t="shared" si="65"/>
        <v/>
      </c>
      <c r="AD237" s="58" t="str">
        <f t="shared" si="66"/>
        <v/>
      </c>
      <c r="AE237" s="55" t="str">
        <f t="shared" si="67"/>
        <v/>
      </c>
      <c r="AF237" s="55" t="str">
        <f t="shared" si="68"/>
        <v/>
      </c>
      <c r="AG237" s="106" t="str">
        <f t="shared" si="69"/>
        <v/>
      </c>
      <c r="AH237" s="89"/>
      <c r="AI237" s="90"/>
      <c r="AJ237" s="109">
        <f t="shared" si="70"/>
        <v>0</v>
      </c>
      <c r="AK237" s="91"/>
      <c r="AL237" s="92"/>
      <c r="AM237" s="110">
        <f t="shared" si="71"/>
        <v>0</v>
      </c>
      <c r="AN237" s="166" t="str">
        <f t="shared" si="72"/>
        <v/>
      </c>
      <c r="AO237" s="166" t="str">
        <f t="shared" si="73"/>
        <v/>
      </c>
    </row>
    <row r="238" spans="1:41" s="3" customFormat="1" ht="39" customHeight="1" thickBot="1">
      <c r="A238" s="2"/>
      <c r="B238" s="93">
        <v>231</v>
      </c>
      <c r="C238" s="197"/>
      <c r="D238" s="198"/>
      <c r="E238" s="199"/>
      <c r="F238" s="4"/>
      <c r="G238" s="4"/>
      <c r="H238" s="198"/>
      <c r="I238" s="213"/>
      <c r="J238" s="214"/>
      <c r="K238" s="202"/>
      <c r="L238" s="203"/>
      <c r="M238" s="204"/>
      <c r="N238" s="205"/>
      <c r="O238" s="206"/>
      <c r="P238" s="207"/>
      <c r="Q238" s="208" t="str">
        <f t="shared" si="57"/>
        <v/>
      </c>
      <c r="R238" s="209" t="str">
        <f t="shared" si="58"/>
        <v/>
      </c>
      <c r="S238" s="215"/>
      <c r="T238" s="216">
        <f t="shared" si="59"/>
        <v>0</v>
      </c>
      <c r="U238" s="208">
        <f t="shared" si="60"/>
        <v>25700</v>
      </c>
      <c r="V238" s="217">
        <f t="shared" si="74"/>
        <v>0</v>
      </c>
      <c r="W238" s="218">
        <f t="shared" si="75"/>
        <v>0</v>
      </c>
      <c r="X238" s="104"/>
      <c r="Y238" s="105" t="str">
        <f t="shared" si="61"/>
        <v/>
      </c>
      <c r="Z238" s="58" t="str">
        <f t="shared" si="62"/>
        <v/>
      </c>
      <c r="AA238" s="58" t="str">
        <f t="shared" si="63"/>
        <v/>
      </c>
      <c r="AB238" s="58" t="str">
        <f t="shared" si="64"/>
        <v/>
      </c>
      <c r="AC238" s="58" t="str">
        <f t="shared" si="65"/>
        <v/>
      </c>
      <c r="AD238" s="58" t="str">
        <f t="shared" si="66"/>
        <v/>
      </c>
      <c r="AE238" s="55" t="str">
        <f t="shared" si="67"/>
        <v/>
      </c>
      <c r="AF238" s="55" t="str">
        <f t="shared" si="68"/>
        <v/>
      </c>
      <c r="AG238" s="106" t="str">
        <f t="shared" si="69"/>
        <v/>
      </c>
      <c r="AH238" s="89"/>
      <c r="AI238" s="90"/>
      <c r="AJ238" s="109">
        <f t="shared" si="70"/>
        <v>0</v>
      </c>
      <c r="AK238" s="91"/>
      <c r="AL238" s="92"/>
      <c r="AM238" s="110">
        <f t="shared" si="71"/>
        <v>0</v>
      </c>
      <c r="AN238" s="166" t="str">
        <f t="shared" si="72"/>
        <v/>
      </c>
      <c r="AO238" s="166" t="str">
        <f t="shared" si="73"/>
        <v/>
      </c>
    </row>
    <row r="239" spans="1:41" s="3" customFormat="1" ht="39" customHeight="1" thickBot="1">
      <c r="A239" s="2"/>
      <c r="B239" s="93">
        <v>232</v>
      </c>
      <c r="C239" s="197"/>
      <c r="D239" s="198"/>
      <c r="E239" s="199"/>
      <c r="F239" s="4"/>
      <c r="G239" s="4"/>
      <c r="H239" s="198"/>
      <c r="I239" s="213"/>
      <c r="J239" s="214"/>
      <c r="K239" s="202"/>
      <c r="L239" s="203"/>
      <c r="M239" s="204"/>
      <c r="N239" s="205"/>
      <c r="O239" s="206"/>
      <c r="P239" s="207"/>
      <c r="Q239" s="208" t="str">
        <f t="shared" si="57"/>
        <v/>
      </c>
      <c r="R239" s="209" t="str">
        <f t="shared" si="58"/>
        <v/>
      </c>
      <c r="S239" s="215"/>
      <c r="T239" s="216">
        <f t="shared" si="59"/>
        <v>0</v>
      </c>
      <c r="U239" s="208">
        <f t="shared" si="60"/>
        <v>25700</v>
      </c>
      <c r="V239" s="217">
        <f t="shared" si="74"/>
        <v>0</v>
      </c>
      <c r="W239" s="218">
        <f t="shared" si="75"/>
        <v>0</v>
      </c>
      <c r="X239" s="104"/>
      <c r="Y239" s="105" t="str">
        <f t="shared" si="61"/>
        <v/>
      </c>
      <c r="Z239" s="58" t="str">
        <f t="shared" si="62"/>
        <v/>
      </c>
      <c r="AA239" s="58" t="str">
        <f t="shared" si="63"/>
        <v/>
      </c>
      <c r="AB239" s="58" t="str">
        <f t="shared" si="64"/>
        <v/>
      </c>
      <c r="AC239" s="58" t="str">
        <f t="shared" si="65"/>
        <v/>
      </c>
      <c r="AD239" s="58" t="str">
        <f t="shared" si="66"/>
        <v/>
      </c>
      <c r="AE239" s="55" t="str">
        <f t="shared" si="67"/>
        <v/>
      </c>
      <c r="AF239" s="55" t="str">
        <f t="shared" si="68"/>
        <v/>
      </c>
      <c r="AG239" s="106" t="str">
        <f t="shared" si="69"/>
        <v/>
      </c>
      <c r="AH239" s="89"/>
      <c r="AI239" s="90"/>
      <c r="AJ239" s="109">
        <f t="shared" si="70"/>
        <v>0</v>
      </c>
      <c r="AK239" s="91"/>
      <c r="AL239" s="92"/>
      <c r="AM239" s="110">
        <f t="shared" si="71"/>
        <v>0</v>
      </c>
      <c r="AN239" s="166" t="str">
        <f t="shared" si="72"/>
        <v/>
      </c>
      <c r="AO239" s="166" t="str">
        <f t="shared" si="73"/>
        <v/>
      </c>
    </row>
    <row r="240" spans="1:41" s="3" customFormat="1" ht="39" customHeight="1" thickBot="1">
      <c r="A240" s="2"/>
      <c r="B240" s="93">
        <v>233</v>
      </c>
      <c r="C240" s="197"/>
      <c r="D240" s="198"/>
      <c r="E240" s="199"/>
      <c r="F240" s="4"/>
      <c r="G240" s="4"/>
      <c r="H240" s="198"/>
      <c r="I240" s="213"/>
      <c r="J240" s="214"/>
      <c r="K240" s="202"/>
      <c r="L240" s="203"/>
      <c r="M240" s="204"/>
      <c r="N240" s="205"/>
      <c r="O240" s="206"/>
      <c r="P240" s="207"/>
      <c r="Q240" s="208" t="str">
        <f t="shared" si="57"/>
        <v/>
      </c>
      <c r="R240" s="209" t="str">
        <f t="shared" si="58"/>
        <v/>
      </c>
      <c r="S240" s="215"/>
      <c r="T240" s="216">
        <f t="shared" si="59"/>
        <v>0</v>
      </c>
      <c r="U240" s="208">
        <f t="shared" si="60"/>
        <v>25700</v>
      </c>
      <c r="V240" s="217">
        <f t="shared" si="74"/>
        <v>0</v>
      </c>
      <c r="W240" s="218">
        <f t="shared" si="75"/>
        <v>0</v>
      </c>
      <c r="X240" s="104"/>
      <c r="Y240" s="105" t="str">
        <f t="shared" si="61"/>
        <v/>
      </c>
      <c r="Z240" s="58" t="str">
        <f t="shared" si="62"/>
        <v/>
      </c>
      <c r="AA240" s="58" t="str">
        <f t="shared" si="63"/>
        <v/>
      </c>
      <c r="AB240" s="58" t="str">
        <f t="shared" si="64"/>
        <v/>
      </c>
      <c r="AC240" s="58" t="str">
        <f t="shared" si="65"/>
        <v/>
      </c>
      <c r="AD240" s="58" t="str">
        <f t="shared" si="66"/>
        <v/>
      </c>
      <c r="AE240" s="55" t="str">
        <f t="shared" si="67"/>
        <v/>
      </c>
      <c r="AF240" s="55" t="str">
        <f t="shared" si="68"/>
        <v/>
      </c>
      <c r="AG240" s="106" t="str">
        <f t="shared" si="69"/>
        <v/>
      </c>
      <c r="AH240" s="89"/>
      <c r="AI240" s="90"/>
      <c r="AJ240" s="109">
        <f t="shared" si="70"/>
        <v>0</v>
      </c>
      <c r="AK240" s="91"/>
      <c r="AL240" s="92"/>
      <c r="AM240" s="110">
        <f t="shared" si="71"/>
        <v>0</v>
      </c>
      <c r="AN240" s="166" t="str">
        <f t="shared" si="72"/>
        <v/>
      </c>
      <c r="AO240" s="166" t="str">
        <f t="shared" si="73"/>
        <v/>
      </c>
    </row>
    <row r="241" spans="1:41" s="3" customFormat="1" ht="39" customHeight="1" thickBot="1">
      <c r="A241" s="2"/>
      <c r="B241" s="93">
        <v>234</v>
      </c>
      <c r="C241" s="197"/>
      <c r="D241" s="198"/>
      <c r="E241" s="199"/>
      <c r="F241" s="4"/>
      <c r="G241" s="4"/>
      <c r="H241" s="198"/>
      <c r="I241" s="213"/>
      <c r="J241" s="214"/>
      <c r="K241" s="202"/>
      <c r="L241" s="203"/>
      <c r="M241" s="204"/>
      <c r="N241" s="205"/>
      <c r="O241" s="206"/>
      <c r="P241" s="207"/>
      <c r="Q241" s="208" t="str">
        <f t="shared" si="57"/>
        <v/>
      </c>
      <c r="R241" s="209" t="str">
        <f t="shared" si="58"/>
        <v/>
      </c>
      <c r="S241" s="215"/>
      <c r="T241" s="216">
        <f t="shared" si="59"/>
        <v>0</v>
      </c>
      <c r="U241" s="208">
        <f t="shared" si="60"/>
        <v>25700</v>
      </c>
      <c r="V241" s="217">
        <f t="shared" si="74"/>
        <v>0</v>
      </c>
      <c r="W241" s="218">
        <f t="shared" si="75"/>
        <v>0</v>
      </c>
      <c r="X241" s="104"/>
      <c r="Y241" s="105" t="str">
        <f t="shared" si="61"/>
        <v/>
      </c>
      <c r="Z241" s="58" t="str">
        <f t="shared" si="62"/>
        <v/>
      </c>
      <c r="AA241" s="58" t="str">
        <f t="shared" si="63"/>
        <v/>
      </c>
      <c r="AB241" s="58" t="str">
        <f t="shared" si="64"/>
        <v/>
      </c>
      <c r="AC241" s="58" t="str">
        <f t="shared" si="65"/>
        <v/>
      </c>
      <c r="AD241" s="58" t="str">
        <f t="shared" si="66"/>
        <v/>
      </c>
      <c r="AE241" s="55" t="str">
        <f t="shared" si="67"/>
        <v/>
      </c>
      <c r="AF241" s="55" t="str">
        <f t="shared" si="68"/>
        <v/>
      </c>
      <c r="AG241" s="106" t="str">
        <f t="shared" si="69"/>
        <v/>
      </c>
      <c r="AH241" s="89"/>
      <c r="AI241" s="90"/>
      <c r="AJ241" s="109">
        <f t="shared" si="70"/>
        <v>0</v>
      </c>
      <c r="AK241" s="91"/>
      <c r="AL241" s="92"/>
      <c r="AM241" s="110">
        <f t="shared" si="71"/>
        <v>0</v>
      </c>
      <c r="AN241" s="166" t="str">
        <f t="shared" si="72"/>
        <v/>
      </c>
      <c r="AO241" s="166" t="str">
        <f t="shared" si="73"/>
        <v/>
      </c>
    </row>
    <row r="242" spans="1:41" s="3" customFormat="1" ht="39" customHeight="1" thickBot="1">
      <c r="A242" s="2"/>
      <c r="B242" s="93">
        <v>235</v>
      </c>
      <c r="C242" s="197"/>
      <c r="D242" s="198"/>
      <c r="E242" s="199"/>
      <c r="F242" s="4"/>
      <c r="G242" s="4"/>
      <c r="H242" s="198"/>
      <c r="I242" s="213"/>
      <c r="J242" s="214"/>
      <c r="K242" s="202"/>
      <c r="L242" s="203"/>
      <c r="M242" s="204"/>
      <c r="N242" s="205"/>
      <c r="O242" s="206"/>
      <c r="P242" s="207"/>
      <c r="Q242" s="208" t="str">
        <f t="shared" si="57"/>
        <v/>
      </c>
      <c r="R242" s="209" t="str">
        <f t="shared" si="58"/>
        <v/>
      </c>
      <c r="S242" s="215"/>
      <c r="T242" s="216">
        <f t="shared" si="59"/>
        <v>0</v>
      </c>
      <c r="U242" s="208">
        <f t="shared" si="60"/>
        <v>25700</v>
      </c>
      <c r="V242" s="217">
        <f t="shared" si="74"/>
        <v>0</v>
      </c>
      <c r="W242" s="218">
        <f t="shared" si="75"/>
        <v>0</v>
      </c>
      <c r="X242" s="104"/>
      <c r="Y242" s="105" t="str">
        <f t="shared" si="61"/>
        <v/>
      </c>
      <c r="Z242" s="58" t="str">
        <f t="shared" si="62"/>
        <v/>
      </c>
      <c r="AA242" s="58" t="str">
        <f t="shared" si="63"/>
        <v/>
      </c>
      <c r="AB242" s="58" t="str">
        <f t="shared" si="64"/>
        <v/>
      </c>
      <c r="AC242" s="58" t="str">
        <f t="shared" si="65"/>
        <v/>
      </c>
      <c r="AD242" s="58" t="str">
        <f t="shared" si="66"/>
        <v/>
      </c>
      <c r="AE242" s="55" t="str">
        <f t="shared" si="67"/>
        <v/>
      </c>
      <c r="AF242" s="55" t="str">
        <f t="shared" si="68"/>
        <v/>
      </c>
      <c r="AG242" s="106" t="str">
        <f t="shared" si="69"/>
        <v/>
      </c>
      <c r="AH242" s="89"/>
      <c r="AI242" s="90"/>
      <c r="AJ242" s="109">
        <f t="shared" si="70"/>
        <v>0</v>
      </c>
      <c r="AK242" s="91"/>
      <c r="AL242" s="92"/>
      <c r="AM242" s="110">
        <f t="shared" si="71"/>
        <v>0</v>
      </c>
      <c r="AN242" s="166" t="str">
        <f t="shared" si="72"/>
        <v/>
      </c>
      <c r="AO242" s="166" t="str">
        <f t="shared" si="73"/>
        <v/>
      </c>
    </row>
    <row r="243" spans="1:41" s="3" customFormat="1" ht="39" customHeight="1" thickBot="1">
      <c r="A243" s="2"/>
      <c r="B243" s="93">
        <v>236</v>
      </c>
      <c r="C243" s="197"/>
      <c r="D243" s="198"/>
      <c r="E243" s="199"/>
      <c r="F243" s="4"/>
      <c r="G243" s="4"/>
      <c r="H243" s="198"/>
      <c r="I243" s="213"/>
      <c r="J243" s="214"/>
      <c r="K243" s="202"/>
      <c r="L243" s="203"/>
      <c r="M243" s="204"/>
      <c r="N243" s="205"/>
      <c r="O243" s="206"/>
      <c r="P243" s="207"/>
      <c r="Q243" s="208" t="str">
        <f t="shared" si="57"/>
        <v/>
      </c>
      <c r="R243" s="209" t="str">
        <f t="shared" si="58"/>
        <v/>
      </c>
      <c r="S243" s="215"/>
      <c r="T243" s="216">
        <f t="shared" si="59"/>
        <v>0</v>
      </c>
      <c r="U243" s="208">
        <f t="shared" si="60"/>
        <v>25700</v>
      </c>
      <c r="V243" s="217">
        <f t="shared" si="74"/>
        <v>0</v>
      </c>
      <c r="W243" s="218">
        <f t="shared" si="75"/>
        <v>0</v>
      </c>
      <c r="X243" s="104"/>
      <c r="Y243" s="105" t="str">
        <f t="shared" si="61"/>
        <v/>
      </c>
      <c r="Z243" s="58" t="str">
        <f t="shared" si="62"/>
        <v/>
      </c>
      <c r="AA243" s="58" t="str">
        <f t="shared" si="63"/>
        <v/>
      </c>
      <c r="AB243" s="58" t="str">
        <f t="shared" si="64"/>
        <v/>
      </c>
      <c r="AC243" s="58" t="str">
        <f t="shared" si="65"/>
        <v/>
      </c>
      <c r="AD243" s="58" t="str">
        <f t="shared" si="66"/>
        <v/>
      </c>
      <c r="AE243" s="55" t="str">
        <f t="shared" si="67"/>
        <v/>
      </c>
      <c r="AF243" s="55" t="str">
        <f t="shared" si="68"/>
        <v/>
      </c>
      <c r="AG243" s="106" t="str">
        <f t="shared" si="69"/>
        <v/>
      </c>
      <c r="AH243" s="89"/>
      <c r="AI243" s="90"/>
      <c r="AJ243" s="109">
        <f t="shared" si="70"/>
        <v>0</v>
      </c>
      <c r="AK243" s="91"/>
      <c r="AL243" s="92"/>
      <c r="AM243" s="110">
        <f t="shared" si="71"/>
        <v>0</v>
      </c>
      <c r="AN243" s="166" t="str">
        <f t="shared" si="72"/>
        <v/>
      </c>
      <c r="AO243" s="166" t="str">
        <f t="shared" si="73"/>
        <v/>
      </c>
    </row>
    <row r="244" spans="1:41" s="3" customFormat="1" ht="39" customHeight="1" thickBot="1">
      <c r="A244" s="2"/>
      <c r="B244" s="93">
        <v>237</v>
      </c>
      <c r="C244" s="197"/>
      <c r="D244" s="198"/>
      <c r="E244" s="199"/>
      <c r="F244" s="4"/>
      <c r="G244" s="4"/>
      <c r="H244" s="198"/>
      <c r="I244" s="213"/>
      <c r="J244" s="214"/>
      <c r="K244" s="202"/>
      <c r="L244" s="203"/>
      <c r="M244" s="204"/>
      <c r="N244" s="205"/>
      <c r="O244" s="206"/>
      <c r="P244" s="207"/>
      <c r="Q244" s="208" t="str">
        <f t="shared" si="57"/>
        <v/>
      </c>
      <c r="R244" s="209" t="str">
        <f t="shared" si="58"/>
        <v/>
      </c>
      <c r="S244" s="215"/>
      <c r="T244" s="216">
        <f t="shared" si="59"/>
        <v>0</v>
      </c>
      <c r="U244" s="208">
        <f t="shared" si="60"/>
        <v>25700</v>
      </c>
      <c r="V244" s="217">
        <f t="shared" si="74"/>
        <v>0</v>
      </c>
      <c r="W244" s="218">
        <f t="shared" si="75"/>
        <v>0</v>
      </c>
      <c r="X244" s="104"/>
      <c r="Y244" s="105" t="str">
        <f t="shared" si="61"/>
        <v/>
      </c>
      <c r="Z244" s="58" t="str">
        <f t="shared" si="62"/>
        <v/>
      </c>
      <c r="AA244" s="58" t="str">
        <f t="shared" si="63"/>
        <v/>
      </c>
      <c r="AB244" s="58" t="str">
        <f t="shared" si="64"/>
        <v/>
      </c>
      <c r="AC244" s="58" t="str">
        <f t="shared" si="65"/>
        <v/>
      </c>
      <c r="AD244" s="58" t="str">
        <f t="shared" si="66"/>
        <v/>
      </c>
      <c r="AE244" s="55" t="str">
        <f t="shared" si="67"/>
        <v/>
      </c>
      <c r="AF244" s="55" t="str">
        <f t="shared" si="68"/>
        <v/>
      </c>
      <c r="AG244" s="106" t="str">
        <f t="shared" si="69"/>
        <v/>
      </c>
      <c r="AH244" s="89"/>
      <c r="AI244" s="90"/>
      <c r="AJ244" s="109">
        <f t="shared" si="70"/>
        <v>0</v>
      </c>
      <c r="AK244" s="91"/>
      <c r="AL244" s="92"/>
      <c r="AM244" s="110">
        <f t="shared" si="71"/>
        <v>0</v>
      </c>
      <c r="AN244" s="166" t="str">
        <f t="shared" si="72"/>
        <v/>
      </c>
      <c r="AO244" s="166" t="str">
        <f t="shared" si="73"/>
        <v/>
      </c>
    </row>
    <row r="245" spans="1:41" s="3" customFormat="1" ht="39" customHeight="1" thickBot="1">
      <c r="A245" s="2"/>
      <c r="B245" s="93">
        <v>238</v>
      </c>
      <c r="C245" s="197"/>
      <c r="D245" s="198"/>
      <c r="E245" s="199"/>
      <c r="F245" s="4"/>
      <c r="G245" s="4"/>
      <c r="H245" s="198"/>
      <c r="I245" s="213"/>
      <c r="J245" s="214"/>
      <c r="K245" s="202"/>
      <c r="L245" s="203"/>
      <c r="M245" s="204"/>
      <c r="N245" s="205"/>
      <c r="O245" s="206"/>
      <c r="P245" s="207"/>
      <c r="Q245" s="208" t="str">
        <f t="shared" si="57"/>
        <v/>
      </c>
      <c r="R245" s="209" t="str">
        <f t="shared" si="58"/>
        <v/>
      </c>
      <c r="S245" s="215"/>
      <c r="T245" s="216">
        <f t="shared" si="59"/>
        <v>0</v>
      </c>
      <c r="U245" s="208">
        <f t="shared" si="60"/>
        <v>25700</v>
      </c>
      <c r="V245" s="217">
        <f t="shared" si="74"/>
        <v>0</v>
      </c>
      <c r="W245" s="218">
        <f t="shared" si="75"/>
        <v>0</v>
      </c>
      <c r="X245" s="104"/>
      <c r="Y245" s="105" t="str">
        <f t="shared" si="61"/>
        <v/>
      </c>
      <c r="Z245" s="58" t="str">
        <f t="shared" si="62"/>
        <v/>
      </c>
      <c r="AA245" s="58" t="str">
        <f t="shared" si="63"/>
        <v/>
      </c>
      <c r="AB245" s="58" t="str">
        <f t="shared" si="64"/>
        <v/>
      </c>
      <c r="AC245" s="58" t="str">
        <f t="shared" si="65"/>
        <v/>
      </c>
      <c r="AD245" s="58" t="str">
        <f t="shared" si="66"/>
        <v/>
      </c>
      <c r="AE245" s="55" t="str">
        <f t="shared" si="67"/>
        <v/>
      </c>
      <c r="AF245" s="55" t="str">
        <f t="shared" si="68"/>
        <v/>
      </c>
      <c r="AG245" s="106" t="str">
        <f t="shared" si="69"/>
        <v/>
      </c>
      <c r="AH245" s="89"/>
      <c r="AI245" s="90"/>
      <c r="AJ245" s="109">
        <f t="shared" si="70"/>
        <v>0</v>
      </c>
      <c r="AK245" s="91"/>
      <c r="AL245" s="92"/>
      <c r="AM245" s="110">
        <f t="shared" si="71"/>
        <v>0</v>
      </c>
      <c r="AN245" s="166" t="str">
        <f t="shared" si="72"/>
        <v/>
      </c>
      <c r="AO245" s="166" t="str">
        <f t="shared" si="73"/>
        <v/>
      </c>
    </row>
    <row r="246" spans="1:41" s="3" customFormat="1" ht="39" customHeight="1" thickBot="1">
      <c r="A246" s="2"/>
      <c r="B246" s="93">
        <v>239</v>
      </c>
      <c r="C246" s="197"/>
      <c r="D246" s="198"/>
      <c r="E246" s="199"/>
      <c r="F246" s="4"/>
      <c r="G246" s="4"/>
      <c r="H246" s="198"/>
      <c r="I246" s="213"/>
      <c r="J246" s="214"/>
      <c r="K246" s="202"/>
      <c r="L246" s="203"/>
      <c r="M246" s="204"/>
      <c r="N246" s="205"/>
      <c r="O246" s="206"/>
      <c r="P246" s="207"/>
      <c r="Q246" s="208" t="str">
        <f t="shared" si="57"/>
        <v/>
      </c>
      <c r="R246" s="209" t="str">
        <f t="shared" si="58"/>
        <v/>
      </c>
      <c r="S246" s="215"/>
      <c r="T246" s="216">
        <f t="shared" si="59"/>
        <v>0</v>
      </c>
      <c r="U246" s="208">
        <f t="shared" si="60"/>
        <v>25700</v>
      </c>
      <c r="V246" s="217">
        <f t="shared" si="74"/>
        <v>0</v>
      </c>
      <c r="W246" s="218">
        <f t="shared" si="75"/>
        <v>0</v>
      </c>
      <c r="X246" s="104"/>
      <c r="Y246" s="105" t="str">
        <f t="shared" si="61"/>
        <v/>
      </c>
      <c r="Z246" s="58" t="str">
        <f t="shared" si="62"/>
        <v/>
      </c>
      <c r="AA246" s="58" t="str">
        <f t="shared" si="63"/>
        <v/>
      </c>
      <c r="AB246" s="58" t="str">
        <f t="shared" si="64"/>
        <v/>
      </c>
      <c r="AC246" s="58" t="str">
        <f t="shared" si="65"/>
        <v/>
      </c>
      <c r="AD246" s="58" t="str">
        <f t="shared" si="66"/>
        <v/>
      </c>
      <c r="AE246" s="55" t="str">
        <f t="shared" si="67"/>
        <v/>
      </c>
      <c r="AF246" s="55" t="str">
        <f t="shared" si="68"/>
        <v/>
      </c>
      <c r="AG246" s="106" t="str">
        <f t="shared" si="69"/>
        <v/>
      </c>
      <c r="AH246" s="89"/>
      <c r="AI246" s="90"/>
      <c r="AJ246" s="109">
        <f t="shared" si="70"/>
        <v>0</v>
      </c>
      <c r="AK246" s="91"/>
      <c r="AL246" s="92"/>
      <c r="AM246" s="110">
        <f t="shared" si="71"/>
        <v>0</v>
      </c>
      <c r="AN246" s="166" t="str">
        <f t="shared" si="72"/>
        <v/>
      </c>
      <c r="AO246" s="166" t="str">
        <f t="shared" si="73"/>
        <v/>
      </c>
    </row>
    <row r="247" spans="1:41" s="3" customFormat="1" ht="39" customHeight="1" thickBot="1">
      <c r="A247" s="2"/>
      <c r="B247" s="93">
        <v>240</v>
      </c>
      <c r="C247" s="197"/>
      <c r="D247" s="198"/>
      <c r="E247" s="199"/>
      <c r="F247" s="4"/>
      <c r="G247" s="4"/>
      <c r="H247" s="198"/>
      <c r="I247" s="213"/>
      <c r="J247" s="214"/>
      <c r="K247" s="202"/>
      <c r="L247" s="203"/>
      <c r="M247" s="204"/>
      <c r="N247" s="205"/>
      <c r="O247" s="206"/>
      <c r="P247" s="207"/>
      <c r="Q247" s="208" t="str">
        <f t="shared" si="57"/>
        <v/>
      </c>
      <c r="R247" s="209" t="str">
        <f t="shared" si="58"/>
        <v/>
      </c>
      <c r="S247" s="215"/>
      <c r="T247" s="216">
        <f t="shared" si="59"/>
        <v>0</v>
      </c>
      <c r="U247" s="208">
        <f t="shared" si="60"/>
        <v>25700</v>
      </c>
      <c r="V247" s="217">
        <f t="shared" si="74"/>
        <v>0</v>
      </c>
      <c r="W247" s="218">
        <f t="shared" si="75"/>
        <v>0</v>
      </c>
      <c r="X247" s="104"/>
      <c r="Y247" s="105" t="str">
        <f t="shared" si="61"/>
        <v/>
      </c>
      <c r="Z247" s="58" t="str">
        <f t="shared" si="62"/>
        <v/>
      </c>
      <c r="AA247" s="58" t="str">
        <f t="shared" si="63"/>
        <v/>
      </c>
      <c r="AB247" s="58" t="str">
        <f t="shared" si="64"/>
        <v/>
      </c>
      <c r="AC247" s="58" t="str">
        <f t="shared" si="65"/>
        <v/>
      </c>
      <c r="AD247" s="58" t="str">
        <f t="shared" si="66"/>
        <v/>
      </c>
      <c r="AE247" s="55" t="str">
        <f t="shared" si="67"/>
        <v/>
      </c>
      <c r="AF247" s="55" t="str">
        <f t="shared" si="68"/>
        <v/>
      </c>
      <c r="AG247" s="106" t="str">
        <f t="shared" si="69"/>
        <v/>
      </c>
      <c r="AH247" s="89"/>
      <c r="AI247" s="90"/>
      <c r="AJ247" s="109">
        <f t="shared" si="70"/>
        <v>0</v>
      </c>
      <c r="AK247" s="91"/>
      <c r="AL247" s="92"/>
      <c r="AM247" s="110">
        <f t="shared" si="71"/>
        <v>0</v>
      </c>
      <c r="AN247" s="166" t="str">
        <f t="shared" si="72"/>
        <v/>
      </c>
      <c r="AO247" s="166" t="str">
        <f t="shared" si="73"/>
        <v/>
      </c>
    </row>
    <row r="248" spans="1:41" s="3" customFormat="1" ht="39" customHeight="1" thickBot="1">
      <c r="A248" s="2"/>
      <c r="B248" s="93">
        <v>241</v>
      </c>
      <c r="C248" s="197"/>
      <c r="D248" s="198"/>
      <c r="E248" s="199"/>
      <c r="F248" s="4"/>
      <c r="G248" s="4"/>
      <c r="H248" s="198"/>
      <c r="I248" s="213"/>
      <c r="J248" s="214"/>
      <c r="K248" s="202"/>
      <c r="L248" s="203"/>
      <c r="M248" s="204"/>
      <c r="N248" s="205"/>
      <c r="O248" s="206"/>
      <c r="P248" s="207"/>
      <c r="Q248" s="208" t="str">
        <f t="shared" si="57"/>
        <v/>
      </c>
      <c r="R248" s="209" t="str">
        <f t="shared" si="58"/>
        <v/>
      </c>
      <c r="S248" s="215"/>
      <c r="T248" s="216">
        <f t="shared" si="59"/>
        <v>0</v>
      </c>
      <c r="U248" s="208">
        <f t="shared" si="60"/>
        <v>25700</v>
      </c>
      <c r="V248" s="217">
        <f t="shared" si="74"/>
        <v>0</v>
      </c>
      <c r="W248" s="218">
        <f t="shared" si="75"/>
        <v>0</v>
      </c>
      <c r="X248" s="104"/>
      <c r="Y248" s="105" t="str">
        <f t="shared" si="61"/>
        <v/>
      </c>
      <c r="Z248" s="58" t="str">
        <f t="shared" si="62"/>
        <v/>
      </c>
      <c r="AA248" s="58" t="str">
        <f t="shared" si="63"/>
        <v/>
      </c>
      <c r="AB248" s="58" t="str">
        <f t="shared" si="64"/>
        <v/>
      </c>
      <c r="AC248" s="58" t="str">
        <f t="shared" si="65"/>
        <v/>
      </c>
      <c r="AD248" s="58" t="str">
        <f t="shared" si="66"/>
        <v/>
      </c>
      <c r="AE248" s="55" t="str">
        <f t="shared" si="67"/>
        <v/>
      </c>
      <c r="AF248" s="55" t="str">
        <f t="shared" si="68"/>
        <v/>
      </c>
      <c r="AG248" s="106" t="str">
        <f t="shared" si="69"/>
        <v/>
      </c>
      <c r="AH248" s="89"/>
      <c r="AI248" s="90"/>
      <c r="AJ248" s="109">
        <f t="shared" si="70"/>
        <v>0</v>
      </c>
      <c r="AK248" s="91"/>
      <c r="AL248" s="92"/>
      <c r="AM248" s="110">
        <f t="shared" si="71"/>
        <v>0</v>
      </c>
      <c r="AN248" s="166" t="str">
        <f t="shared" si="72"/>
        <v/>
      </c>
      <c r="AO248" s="166" t="str">
        <f t="shared" si="73"/>
        <v/>
      </c>
    </row>
    <row r="249" spans="1:41" s="3" customFormat="1" ht="39" customHeight="1" thickBot="1">
      <c r="A249" s="2"/>
      <c r="B249" s="93">
        <v>242</v>
      </c>
      <c r="C249" s="197"/>
      <c r="D249" s="198"/>
      <c r="E249" s="199"/>
      <c r="F249" s="4"/>
      <c r="G249" s="4"/>
      <c r="H249" s="198"/>
      <c r="I249" s="213"/>
      <c r="J249" s="214"/>
      <c r="K249" s="202"/>
      <c r="L249" s="203"/>
      <c r="M249" s="204"/>
      <c r="N249" s="205"/>
      <c r="O249" s="206"/>
      <c r="P249" s="207"/>
      <c r="Q249" s="208" t="str">
        <f t="shared" si="57"/>
        <v/>
      </c>
      <c r="R249" s="209" t="str">
        <f t="shared" si="58"/>
        <v/>
      </c>
      <c r="S249" s="215"/>
      <c r="T249" s="216">
        <f t="shared" si="59"/>
        <v>0</v>
      </c>
      <c r="U249" s="208">
        <f t="shared" si="60"/>
        <v>25700</v>
      </c>
      <c r="V249" s="217">
        <f t="shared" si="74"/>
        <v>0</v>
      </c>
      <c r="W249" s="218">
        <f t="shared" si="75"/>
        <v>0</v>
      </c>
      <c r="X249" s="104"/>
      <c r="Y249" s="105" t="str">
        <f t="shared" si="61"/>
        <v/>
      </c>
      <c r="Z249" s="58" t="str">
        <f t="shared" si="62"/>
        <v/>
      </c>
      <c r="AA249" s="58" t="str">
        <f t="shared" si="63"/>
        <v/>
      </c>
      <c r="AB249" s="58" t="str">
        <f t="shared" si="64"/>
        <v/>
      </c>
      <c r="AC249" s="58" t="str">
        <f t="shared" si="65"/>
        <v/>
      </c>
      <c r="AD249" s="58" t="str">
        <f t="shared" si="66"/>
        <v/>
      </c>
      <c r="AE249" s="55" t="str">
        <f t="shared" si="67"/>
        <v/>
      </c>
      <c r="AF249" s="55" t="str">
        <f t="shared" si="68"/>
        <v/>
      </c>
      <c r="AG249" s="106" t="str">
        <f t="shared" si="69"/>
        <v/>
      </c>
      <c r="AH249" s="89"/>
      <c r="AI249" s="90"/>
      <c r="AJ249" s="109">
        <f t="shared" si="70"/>
        <v>0</v>
      </c>
      <c r="AK249" s="91"/>
      <c r="AL249" s="92"/>
      <c r="AM249" s="110">
        <f t="shared" si="71"/>
        <v>0</v>
      </c>
      <c r="AN249" s="166" t="str">
        <f t="shared" si="72"/>
        <v/>
      </c>
      <c r="AO249" s="166" t="str">
        <f t="shared" si="73"/>
        <v/>
      </c>
    </row>
    <row r="250" spans="1:41" s="3" customFormat="1" ht="39" customHeight="1" thickBot="1">
      <c r="A250" s="2"/>
      <c r="B250" s="93">
        <v>243</v>
      </c>
      <c r="C250" s="197"/>
      <c r="D250" s="198"/>
      <c r="E250" s="199"/>
      <c r="F250" s="4"/>
      <c r="G250" s="4"/>
      <c r="H250" s="198"/>
      <c r="I250" s="213"/>
      <c r="J250" s="214"/>
      <c r="K250" s="202"/>
      <c r="L250" s="203"/>
      <c r="M250" s="204"/>
      <c r="N250" s="205"/>
      <c r="O250" s="206"/>
      <c r="P250" s="207"/>
      <c r="Q250" s="208" t="str">
        <f t="shared" si="57"/>
        <v/>
      </c>
      <c r="R250" s="209" t="str">
        <f t="shared" si="58"/>
        <v/>
      </c>
      <c r="S250" s="215"/>
      <c r="T250" s="216">
        <f t="shared" si="59"/>
        <v>0</v>
      </c>
      <c r="U250" s="208">
        <f t="shared" si="60"/>
        <v>25700</v>
      </c>
      <c r="V250" s="217">
        <f t="shared" si="74"/>
        <v>0</v>
      </c>
      <c r="W250" s="218">
        <f t="shared" si="75"/>
        <v>0</v>
      </c>
      <c r="X250" s="104"/>
      <c r="Y250" s="105" t="str">
        <f t="shared" si="61"/>
        <v/>
      </c>
      <c r="Z250" s="58" t="str">
        <f t="shared" si="62"/>
        <v/>
      </c>
      <c r="AA250" s="58" t="str">
        <f t="shared" si="63"/>
        <v/>
      </c>
      <c r="AB250" s="58" t="str">
        <f t="shared" si="64"/>
        <v/>
      </c>
      <c r="AC250" s="58" t="str">
        <f t="shared" si="65"/>
        <v/>
      </c>
      <c r="AD250" s="58" t="str">
        <f t="shared" si="66"/>
        <v/>
      </c>
      <c r="AE250" s="55" t="str">
        <f t="shared" si="67"/>
        <v/>
      </c>
      <c r="AF250" s="55" t="str">
        <f t="shared" si="68"/>
        <v/>
      </c>
      <c r="AG250" s="106" t="str">
        <f t="shared" si="69"/>
        <v/>
      </c>
      <c r="AH250" s="89"/>
      <c r="AI250" s="90"/>
      <c r="AJ250" s="109">
        <f t="shared" si="70"/>
        <v>0</v>
      </c>
      <c r="AK250" s="91"/>
      <c r="AL250" s="92"/>
      <c r="AM250" s="110">
        <f t="shared" si="71"/>
        <v>0</v>
      </c>
      <c r="AN250" s="166" t="str">
        <f t="shared" si="72"/>
        <v/>
      </c>
      <c r="AO250" s="166" t="str">
        <f t="shared" si="73"/>
        <v/>
      </c>
    </row>
    <row r="251" spans="1:41" s="3" customFormat="1" ht="39" customHeight="1" thickBot="1">
      <c r="A251" s="2"/>
      <c r="B251" s="93">
        <v>244</v>
      </c>
      <c r="C251" s="197"/>
      <c r="D251" s="198"/>
      <c r="E251" s="199"/>
      <c r="F251" s="4"/>
      <c r="G251" s="4"/>
      <c r="H251" s="198"/>
      <c r="I251" s="213"/>
      <c r="J251" s="214"/>
      <c r="K251" s="202"/>
      <c r="L251" s="203"/>
      <c r="M251" s="204"/>
      <c r="N251" s="205"/>
      <c r="O251" s="206"/>
      <c r="P251" s="207"/>
      <c r="Q251" s="208" t="str">
        <f t="shared" si="57"/>
        <v/>
      </c>
      <c r="R251" s="209" t="str">
        <f t="shared" si="58"/>
        <v/>
      </c>
      <c r="S251" s="215"/>
      <c r="T251" s="216">
        <f t="shared" si="59"/>
        <v>0</v>
      </c>
      <c r="U251" s="208">
        <f t="shared" si="60"/>
        <v>25700</v>
      </c>
      <c r="V251" s="217">
        <f t="shared" si="74"/>
        <v>0</v>
      </c>
      <c r="W251" s="218">
        <f t="shared" si="75"/>
        <v>0</v>
      </c>
      <c r="X251" s="104"/>
      <c r="Y251" s="105" t="str">
        <f t="shared" si="61"/>
        <v/>
      </c>
      <c r="Z251" s="58" t="str">
        <f t="shared" si="62"/>
        <v/>
      </c>
      <c r="AA251" s="58" t="str">
        <f t="shared" si="63"/>
        <v/>
      </c>
      <c r="AB251" s="58" t="str">
        <f t="shared" si="64"/>
        <v/>
      </c>
      <c r="AC251" s="58" t="str">
        <f t="shared" si="65"/>
        <v/>
      </c>
      <c r="AD251" s="58" t="str">
        <f t="shared" si="66"/>
        <v/>
      </c>
      <c r="AE251" s="55" t="str">
        <f t="shared" si="67"/>
        <v/>
      </c>
      <c r="AF251" s="55" t="str">
        <f t="shared" si="68"/>
        <v/>
      </c>
      <c r="AG251" s="106" t="str">
        <f t="shared" si="69"/>
        <v/>
      </c>
      <c r="AH251" s="89"/>
      <c r="AI251" s="90"/>
      <c r="AJ251" s="109">
        <f t="shared" si="70"/>
        <v>0</v>
      </c>
      <c r="AK251" s="91"/>
      <c r="AL251" s="92"/>
      <c r="AM251" s="110">
        <f t="shared" si="71"/>
        <v>0</v>
      </c>
      <c r="AN251" s="166" t="str">
        <f t="shared" si="72"/>
        <v/>
      </c>
      <c r="AO251" s="166" t="str">
        <f t="shared" si="73"/>
        <v/>
      </c>
    </row>
    <row r="252" spans="1:41" s="3" customFormat="1" ht="39" customHeight="1" thickBot="1">
      <c r="A252" s="2"/>
      <c r="B252" s="93">
        <v>245</v>
      </c>
      <c r="C252" s="197"/>
      <c r="D252" s="198"/>
      <c r="E252" s="199"/>
      <c r="F252" s="4"/>
      <c r="G252" s="4"/>
      <c r="H252" s="198"/>
      <c r="I252" s="213"/>
      <c r="J252" s="214"/>
      <c r="K252" s="202"/>
      <c r="L252" s="203"/>
      <c r="M252" s="204"/>
      <c r="N252" s="205"/>
      <c r="O252" s="206"/>
      <c r="P252" s="207"/>
      <c r="Q252" s="208" t="str">
        <f t="shared" si="57"/>
        <v/>
      </c>
      <c r="R252" s="209" t="str">
        <f t="shared" si="58"/>
        <v/>
      </c>
      <c r="S252" s="215"/>
      <c r="T252" s="216">
        <f t="shared" si="59"/>
        <v>0</v>
      </c>
      <c r="U252" s="208">
        <f t="shared" si="60"/>
        <v>25700</v>
      </c>
      <c r="V252" s="217">
        <f t="shared" si="74"/>
        <v>0</v>
      </c>
      <c r="W252" s="218">
        <f t="shared" si="75"/>
        <v>0</v>
      </c>
      <c r="X252" s="104"/>
      <c r="Y252" s="105" t="str">
        <f t="shared" si="61"/>
        <v/>
      </c>
      <c r="Z252" s="58" t="str">
        <f t="shared" si="62"/>
        <v/>
      </c>
      <c r="AA252" s="58" t="str">
        <f t="shared" si="63"/>
        <v/>
      </c>
      <c r="AB252" s="58" t="str">
        <f t="shared" si="64"/>
        <v/>
      </c>
      <c r="AC252" s="58" t="str">
        <f t="shared" si="65"/>
        <v/>
      </c>
      <c r="AD252" s="58" t="str">
        <f t="shared" si="66"/>
        <v/>
      </c>
      <c r="AE252" s="55" t="str">
        <f t="shared" si="67"/>
        <v/>
      </c>
      <c r="AF252" s="55" t="str">
        <f t="shared" si="68"/>
        <v/>
      </c>
      <c r="AG252" s="106" t="str">
        <f t="shared" si="69"/>
        <v/>
      </c>
      <c r="AH252" s="89"/>
      <c r="AI252" s="90"/>
      <c r="AJ252" s="109">
        <f t="shared" si="70"/>
        <v>0</v>
      </c>
      <c r="AK252" s="91"/>
      <c r="AL252" s="92"/>
      <c r="AM252" s="110">
        <f t="shared" si="71"/>
        <v>0</v>
      </c>
      <c r="AN252" s="166" t="str">
        <f t="shared" si="72"/>
        <v/>
      </c>
      <c r="AO252" s="166" t="str">
        <f t="shared" si="73"/>
        <v/>
      </c>
    </row>
    <row r="253" spans="1:41" s="3" customFormat="1" ht="39" customHeight="1" thickBot="1">
      <c r="A253" s="2"/>
      <c r="B253" s="93">
        <v>246</v>
      </c>
      <c r="C253" s="197"/>
      <c r="D253" s="198"/>
      <c r="E253" s="199"/>
      <c r="F253" s="4"/>
      <c r="G253" s="4"/>
      <c r="H253" s="198"/>
      <c r="I253" s="213"/>
      <c r="J253" s="214"/>
      <c r="K253" s="202"/>
      <c r="L253" s="203"/>
      <c r="M253" s="204"/>
      <c r="N253" s="205"/>
      <c r="O253" s="206"/>
      <c r="P253" s="207"/>
      <c r="Q253" s="208" t="str">
        <f t="shared" si="57"/>
        <v/>
      </c>
      <c r="R253" s="209" t="str">
        <f t="shared" si="58"/>
        <v/>
      </c>
      <c r="S253" s="215"/>
      <c r="T253" s="216">
        <f t="shared" si="59"/>
        <v>0</v>
      </c>
      <c r="U253" s="208">
        <f t="shared" si="60"/>
        <v>25700</v>
      </c>
      <c r="V253" s="217">
        <f t="shared" si="74"/>
        <v>0</v>
      </c>
      <c r="W253" s="218">
        <f t="shared" si="75"/>
        <v>0</v>
      </c>
      <c r="X253" s="104"/>
      <c r="Y253" s="105" t="str">
        <f t="shared" si="61"/>
        <v/>
      </c>
      <c r="Z253" s="58" t="str">
        <f t="shared" si="62"/>
        <v/>
      </c>
      <c r="AA253" s="58" t="str">
        <f t="shared" si="63"/>
        <v/>
      </c>
      <c r="AB253" s="58" t="str">
        <f t="shared" si="64"/>
        <v/>
      </c>
      <c r="AC253" s="58" t="str">
        <f t="shared" si="65"/>
        <v/>
      </c>
      <c r="AD253" s="58" t="str">
        <f t="shared" si="66"/>
        <v/>
      </c>
      <c r="AE253" s="55" t="str">
        <f t="shared" si="67"/>
        <v/>
      </c>
      <c r="AF253" s="55" t="str">
        <f t="shared" si="68"/>
        <v/>
      </c>
      <c r="AG253" s="106" t="str">
        <f t="shared" si="69"/>
        <v/>
      </c>
      <c r="AH253" s="89"/>
      <c r="AI253" s="90"/>
      <c r="AJ253" s="109">
        <f t="shared" si="70"/>
        <v>0</v>
      </c>
      <c r="AK253" s="91"/>
      <c r="AL253" s="92"/>
      <c r="AM253" s="110">
        <f t="shared" si="71"/>
        <v>0</v>
      </c>
      <c r="AN253" s="166" t="str">
        <f t="shared" si="72"/>
        <v/>
      </c>
      <c r="AO253" s="166" t="str">
        <f t="shared" si="73"/>
        <v/>
      </c>
    </row>
    <row r="254" spans="1:41" s="3" customFormat="1" ht="39" customHeight="1" thickBot="1">
      <c r="A254" s="2"/>
      <c r="B254" s="93">
        <v>247</v>
      </c>
      <c r="C254" s="197"/>
      <c r="D254" s="198"/>
      <c r="E254" s="199"/>
      <c r="F254" s="4"/>
      <c r="G254" s="4"/>
      <c r="H254" s="198"/>
      <c r="I254" s="213"/>
      <c r="J254" s="214"/>
      <c r="K254" s="202"/>
      <c r="L254" s="203"/>
      <c r="M254" s="204"/>
      <c r="N254" s="205"/>
      <c r="O254" s="206"/>
      <c r="P254" s="207"/>
      <c r="Q254" s="208" t="str">
        <f t="shared" si="57"/>
        <v/>
      </c>
      <c r="R254" s="209" t="str">
        <f t="shared" si="58"/>
        <v/>
      </c>
      <c r="S254" s="215"/>
      <c r="T254" s="216">
        <f t="shared" si="59"/>
        <v>0</v>
      </c>
      <c r="U254" s="208">
        <f t="shared" si="60"/>
        <v>25700</v>
      </c>
      <c r="V254" s="217">
        <f t="shared" si="74"/>
        <v>0</v>
      </c>
      <c r="W254" s="218">
        <f t="shared" si="75"/>
        <v>0</v>
      </c>
      <c r="X254" s="104"/>
      <c r="Y254" s="105" t="str">
        <f t="shared" si="61"/>
        <v/>
      </c>
      <c r="Z254" s="58" t="str">
        <f t="shared" si="62"/>
        <v/>
      </c>
      <c r="AA254" s="58" t="str">
        <f t="shared" si="63"/>
        <v/>
      </c>
      <c r="AB254" s="58" t="str">
        <f t="shared" si="64"/>
        <v/>
      </c>
      <c r="AC254" s="58" t="str">
        <f t="shared" si="65"/>
        <v/>
      </c>
      <c r="AD254" s="58" t="str">
        <f t="shared" si="66"/>
        <v/>
      </c>
      <c r="AE254" s="55" t="str">
        <f t="shared" si="67"/>
        <v/>
      </c>
      <c r="AF254" s="55" t="str">
        <f t="shared" si="68"/>
        <v/>
      </c>
      <c r="AG254" s="106" t="str">
        <f t="shared" si="69"/>
        <v/>
      </c>
      <c r="AH254" s="89"/>
      <c r="AI254" s="90"/>
      <c r="AJ254" s="109">
        <f t="shared" si="70"/>
        <v>0</v>
      </c>
      <c r="AK254" s="91"/>
      <c r="AL254" s="92"/>
      <c r="AM254" s="110">
        <f t="shared" si="71"/>
        <v>0</v>
      </c>
      <c r="AN254" s="166" t="str">
        <f t="shared" si="72"/>
        <v/>
      </c>
      <c r="AO254" s="166" t="str">
        <f t="shared" si="73"/>
        <v/>
      </c>
    </row>
    <row r="255" spans="1:41" s="3" customFormat="1" ht="39" customHeight="1" thickBot="1">
      <c r="A255" s="2"/>
      <c r="B255" s="93">
        <v>248</v>
      </c>
      <c r="C255" s="197"/>
      <c r="D255" s="198"/>
      <c r="E255" s="199"/>
      <c r="F255" s="4"/>
      <c r="G255" s="4"/>
      <c r="H255" s="198"/>
      <c r="I255" s="213"/>
      <c r="J255" s="214"/>
      <c r="K255" s="202"/>
      <c r="L255" s="203"/>
      <c r="M255" s="204"/>
      <c r="N255" s="205"/>
      <c r="O255" s="206"/>
      <c r="P255" s="207"/>
      <c r="Q255" s="208" t="str">
        <f t="shared" si="57"/>
        <v/>
      </c>
      <c r="R255" s="209" t="str">
        <f t="shared" si="58"/>
        <v/>
      </c>
      <c r="S255" s="215"/>
      <c r="T255" s="216">
        <f t="shared" si="59"/>
        <v>0</v>
      </c>
      <c r="U255" s="208">
        <f t="shared" si="60"/>
        <v>25700</v>
      </c>
      <c r="V255" s="217">
        <f t="shared" si="74"/>
        <v>0</v>
      </c>
      <c r="W255" s="218">
        <f t="shared" si="75"/>
        <v>0</v>
      </c>
      <c r="X255" s="104"/>
      <c r="Y255" s="105" t="str">
        <f t="shared" si="61"/>
        <v/>
      </c>
      <c r="Z255" s="58" t="str">
        <f t="shared" si="62"/>
        <v/>
      </c>
      <c r="AA255" s="58" t="str">
        <f t="shared" si="63"/>
        <v/>
      </c>
      <c r="AB255" s="58" t="str">
        <f t="shared" si="64"/>
        <v/>
      </c>
      <c r="AC255" s="58" t="str">
        <f t="shared" si="65"/>
        <v/>
      </c>
      <c r="AD255" s="58" t="str">
        <f t="shared" si="66"/>
        <v/>
      </c>
      <c r="AE255" s="55" t="str">
        <f t="shared" si="67"/>
        <v/>
      </c>
      <c r="AF255" s="55" t="str">
        <f t="shared" si="68"/>
        <v/>
      </c>
      <c r="AG255" s="106" t="str">
        <f t="shared" si="69"/>
        <v/>
      </c>
      <c r="AH255" s="89"/>
      <c r="AI255" s="90"/>
      <c r="AJ255" s="109">
        <f t="shared" si="70"/>
        <v>0</v>
      </c>
      <c r="AK255" s="91"/>
      <c r="AL255" s="92"/>
      <c r="AM255" s="110">
        <f t="shared" si="71"/>
        <v>0</v>
      </c>
      <c r="AN255" s="166" t="str">
        <f t="shared" si="72"/>
        <v/>
      </c>
      <c r="AO255" s="166" t="str">
        <f t="shared" si="73"/>
        <v/>
      </c>
    </row>
    <row r="256" spans="1:41" s="3" customFormat="1" ht="39" customHeight="1" thickBot="1">
      <c r="A256" s="2"/>
      <c r="B256" s="93">
        <v>249</v>
      </c>
      <c r="C256" s="197"/>
      <c r="D256" s="198"/>
      <c r="E256" s="199"/>
      <c r="F256" s="4"/>
      <c r="G256" s="4"/>
      <c r="H256" s="198"/>
      <c r="I256" s="213"/>
      <c r="J256" s="214"/>
      <c r="K256" s="202"/>
      <c r="L256" s="203"/>
      <c r="M256" s="204"/>
      <c r="N256" s="205"/>
      <c r="O256" s="206"/>
      <c r="P256" s="207"/>
      <c r="Q256" s="208" t="str">
        <f t="shared" si="57"/>
        <v/>
      </c>
      <c r="R256" s="209" t="str">
        <f t="shared" si="58"/>
        <v/>
      </c>
      <c r="S256" s="215"/>
      <c r="T256" s="216">
        <f t="shared" si="59"/>
        <v>0</v>
      </c>
      <c r="U256" s="208">
        <f t="shared" si="60"/>
        <v>25700</v>
      </c>
      <c r="V256" s="217">
        <f t="shared" si="74"/>
        <v>0</v>
      </c>
      <c r="W256" s="218">
        <f t="shared" si="75"/>
        <v>0</v>
      </c>
      <c r="X256" s="104"/>
      <c r="Y256" s="105" t="str">
        <f t="shared" si="61"/>
        <v/>
      </c>
      <c r="Z256" s="58" t="str">
        <f t="shared" si="62"/>
        <v/>
      </c>
      <c r="AA256" s="58" t="str">
        <f t="shared" si="63"/>
        <v/>
      </c>
      <c r="AB256" s="58" t="str">
        <f t="shared" si="64"/>
        <v/>
      </c>
      <c r="AC256" s="58" t="str">
        <f t="shared" si="65"/>
        <v/>
      </c>
      <c r="AD256" s="58" t="str">
        <f t="shared" si="66"/>
        <v/>
      </c>
      <c r="AE256" s="55" t="str">
        <f t="shared" si="67"/>
        <v/>
      </c>
      <c r="AF256" s="55" t="str">
        <f t="shared" si="68"/>
        <v/>
      </c>
      <c r="AG256" s="106" t="str">
        <f t="shared" si="69"/>
        <v/>
      </c>
      <c r="AH256" s="89"/>
      <c r="AI256" s="90"/>
      <c r="AJ256" s="109">
        <f t="shared" si="70"/>
        <v>0</v>
      </c>
      <c r="AK256" s="91"/>
      <c r="AL256" s="92"/>
      <c r="AM256" s="110">
        <f t="shared" si="71"/>
        <v>0</v>
      </c>
      <c r="AN256" s="166" t="str">
        <f t="shared" si="72"/>
        <v/>
      </c>
      <c r="AO256" s="166" t="str">
        <f t="shared" si="73"/>
        <v/>
      </c>
    </row>
    <row r="257" spans="1:41" s="3" customFormat="1" ht="39" customHeight="1" thickBot="1">
      <c r="A257" s="2"/>
      <c r="B257" s="93">
        <v>250</v>
      </c>
      <c r="C257" s="197"/>
      <c r="D257" s="198"/>
      <c r="E257" s="199"/>
      <c r="F257" s="4"/>
      <c r="G257" s="4"/>
      <c r="H257" s="198"/>
      <c r="I257" s="213"/>
      <c r="J257" s="214"/>
      <c r="K257" s="202"/>
      <c r="L257" s="203"/>
      <c r="M257" s="204"/>
      <c r="N257" s="205"/>
      <c r="O257" s="206"/>
      <c r="P257" s="207"/>
      <c r="Q257" s="208" t="str">
        <f t="shared" si="57"/>
        <v/>
      </c>
      <c r="R257" s="209" t="str">
        <f t="shared" si="58"/>
        <v/>
      </c>
      <c r="S257" s="215"/>
      <c r="T257" s="216">
        <f t="shared" si="59"/>
        <v>0</v>
      </c>
      <c r="U257" s="208">
        <f t="shared" si="60"/>
        <v>25700</v>
      </c>
      <c r="V257" s="217">
        <f t="shared" si="74"/>
        <v>0</v>
      </c>
      <c r="W257" s="218">
        <f t="shared" si="75"/>
        <v>0</v>
      </c>
      <c r="X257" s="104"/>
      <c r="Y257" s="105" t="str">
        <f t="shared" si="61"/>
        <v/>
      </c>
      <c r="Z257" s="58" t="str">
        <f t="shared" si="62"/>
        <v/>
      </c>
      <c r="AA257" s="58" t="str">
        <f t="shared" si="63"/>
        <v/>
      </c>
      <c r="AB257" s="58" t="str">
        <f t="shared" si="64"/>
        <v/>
      </c>
      <c r="AC257" s="58" t="str">
        <f t="shared" si="65"/>
        <v/>
      </c>
      <c r="AD257" s="58" t="str">
        <f t="shared" si="66"/>
        <v/>
      </c>
      <c r="AE257" s="55" t="str">
        <f t="shared" si="67"/>
        <v/>
      </c>
      <c r="AF257" s="55" t="str">
        <f t="shared" si="68"/>
        <v/>
      </c>
      <c r="AG257" s="106" t="str">
        <f t="shared" si="69"/>
        <v/>
      </c>
      <c r="AH257" s="89"/>
      <c r="AI257" s="90"/>
      <c r="AJ257" s="109">
        <f t="shared" si="70"/>
        <v>0</v>
      </c>
      <c r="AK257" s="91"/>
      <c r="AL257" s="92"/>
      <c r="AM257" s="110">
        <f t="shared" si="71"/>
        <v>0</v>
      </c>
      <c r="AN257" s="166" t="str">
        <f t="shared" si="72"/>
        <v/>
      </c>
      <c r="AO257" s="166" t="str">
        <f t="shared" si="73"/>
        <v/>
      </c>
    </row>
    <row r="258" spans="1:41" s="3" customFormat="1" ht="39" customHeight="1" thickBot="1">
      <c r="A258" s="2"/>
      <c r="B258" s="93">
        <v>251</v>
      </c>
      <c r="C258" s="197"/>
      <c r="D258" s="198"/>
      <c r="E258" s="199"/>
      <c r="F258" s="4"/>
      <c r="G258" s="4"/>
      <c r="H258" s="198"/>
      <c r="I258" s="213"/>
      <c r="J258" s="214"/>
      <c r="K258" s="202"/>
      <c r="L258" s="203"/>
      <c r="M258" s="204"/>
      <c r="N258" s="205"/>
      <c r="O258" s="206"/>
      <c r="P258" s="207"/>
      <c r="Q258" s="208" t="str">
        <f t="shared" si="57"/>
        <v/>
      </c>
      <c r="R258" s="209" t="str">
        <f t="shared" si="58"/>
        <v/>
      </c>
      <c r="S258" s="215"/>
      <c r="T258" s="216">
        <f t="shared" si="59"/>
        <v>0</v>
      </c>
      <c r="U258" s="208">
        <f t="shared" si="60"/>
        <v>25700</v>
      </c>
      <c r="V258" s="217">
        <f t="shared" si="74"/>
        <v>0</v>
      </c>
      <c r="W258" s="218">
        <f t="shared" si="75"/>
        <v>0</v>
      </c>
      <c r="X258" s="104"/>
      <c r="Y258" s="105" t="str">
        <f t="shared" si="61"/>
        <v/>
      </c>
      <c r="Z258" s="58" t="str">
        <f t="shared" si="62"/>
        <v/>
      </c>
      <c r="AA258" s="58" t="str">
        <f t="shared" si="63"/>
        <v/>
      </c>
      <c r="AB258" s="58" t="str">
        <f t="shared" si="64"/>
        <v/>
      </c>
      <c r="AC258" s="58" t="str">
        <f t="shared" si="65"/>
        <v/>
      </c>
      <c r="AD258" s="58" t="str">
        <f t="shared" si="66"/>
        <v/>
      </c>
      <c r="AE258" s="55" t="str">
        <f t="shared" si="67"/>
        <v/>
      </c>
      <c r="AF258" s="55" t="str">
        <f t="shared" si="68"/>
        <v/>
      </c>
      <c r="AG258" s="106" t="str">
        <f t="shared" si="69"/>
        <v/>
      </c>
      <c r="AH258" s="89"/>
      <c r="AI258" s="90"/>
      <c r="AJ258" s="109">
        <f t="shared" si="70"/>
        <v>0</v>
      </c>
      <c r="AK258" s="91"/>
      <c r="AL258" s="92"/>
      <c r="AM258" s="110">
        <f t="shared" si="71"/>
        <v>0</v>
      </c>
      <c r="AN258" s="166" t="str">
        <f t="shared" si="72"/>
        <v/>
      </c>
      <c r="AO258" s="166" t="str">
        <f t="shared" si="73"/>
        <v/>
      </c>
    </row>
    <row r="259" spans="1:41" s="3" customFormat="1" ht="39" customHeight="1" thickBot="1">
      <c r="A259" s="2"/>
      <c r="B259" s="93">
        <v>252</v>
      </c>
      <c r="C259" s="197"/>
      <c r="D259" s="198"/>
      <c r="E259" s="199"/>
      <c r="F259" s="4"/>
      <c r="G259" s="4"/>
      <c r="H259" s="198"/>
      <c r="I259" s="213"/>
      <c r="J259" s="214"/>
      <c r="K259" s="202"/>
      <c r="L259" s="203"/>
      <c r="M259" s="204"/>
      <c r="N259" s="205"/>
      <c r="O259" s="206"/>
      <c r="P259" s="207"/>
      <c r="Q259" s="208" t="str">
        <f t="shared" si="57"/>
        <v/>
      </c>
      <c r="R259" s="209" t="str">
        <f t="shared" si="58"/>
        <v/>
      </c>
      <c r="S259" s="215"/>
      <c r="T259" s="216">
        <f t="shared" si="59"/>
        <v>0</v>
      </c>
      <c r="U259" s="208">
        <f t="shared" si="60"/>
        <v>25700</v>
      </c>
      <c r="V259" s="217">
        <f t="shared" si="74"/>
        <v>0</v>
      </c>
      <c r="W259" s="218">
        <f t="shared" si="75"/>
        <v>0</v>
      </c>
      <c r="X259" s="104"/>
      <c r="Y259" s="105" t="str">
        <f t="shared" si="61"/>
        <v/>
      </c>
      <c r="Z259" s="58" t="str">
        <f t="shared" si="62"/>
        <v/>
      </c>
      <c r="AA259" s="58" t="str">
        <f t="shared" si="63"/>
        <v/>
      </c>
      <c r="AB259" s="58" t="str">
        <f t="shared" si="64"/>
        <v/>
      </c>
      <c r="AC259" s="58" t="str">
        <f t="shared" si="65"/>
        <v/>
      </c>
      <c r="AD259" s="58" t="str">
        <f t="shared" si="66"/>
        <v/>
      </c>
      <c r="AE259" s="55" t="str">
        <f t="shared" si="67"/>
        <v/>
      </c>
      <c r="AF259" s="55" t="str">
        <f t="shared" si="68"/>
        <v/>
      </c>
      <c r="AG259" s="106" t="str">
        <f t="shared" si="69"/>
        <v/>
      </c>
      <c r="AH259" s="89"/>
      <c r="AI259" s="90"/>
      <c r="AJ259" s="109">
        <f t="shared" si="70"/>
        <v>0</v>
      </c>
      <c r="AK259" s="91"/>
      <c r="AL259" s="92"/>
      <c r="AM259" s="110">
        <f t="shared" si="71"/>
        <v>0</v>
      </c>
      <c r="AN259" s="166" t="str">
        <f t="shared" si="72"/>
        <v/>
      </c>
      <c r="AO259" s="166" t="str">
        <f t="shared" si="73"/>
        <v/>
      </c>
    </row>
    <row r="260" spans="1:41" s="3" customFormat="1" ht="39" customHeight="1" thickBot="1">
      <c r="A260" s="2"/>
      <c r="B260" s="93">
        <v>253</v>
      </c>
      <c r="C260" s="197"/>
      <c r="D260" s="198"/>
      <c r="E260" s="199"/>
      <c r="F260" s="4"/>
      <c r="G260" s="4"/>
      <c r="H260" s="198"/>
      <c r="I260" s="213"/>
      <c r="J260" s="214"/>
      <c r="K260" s="202"/>
      <c r="L260" s="203"/>
      <c r="M260" s="204"/>
      <c r="N260" s="205"/>
      <c r="O260" s="206"/>
      <c r="P260" s="207"/>
      <c r="Q260" s="208" t="str">
        <f t="shared" si="57"/>
        <v/>
      </c>
      <c r="R260" s="209" t="str">
        <f t="shared" si="58"/>
        <v/>
      </c>
      <c r="S260" s="215"/>
      <c r="T260" s="216">
        <f t="shared" si="59"/>
        <v>0</v>
      </c>
      <c r="U260" s="208">
        <f t="shared" si="60"/>
        <v>25700</v>
      </c>
      <c r="V260" s="217">
        <f t="shared" si="74"/>
        <v>0</v>
      </c>
      <c r="W260" s="218">
        <f t="shared" si="75"/>
        <v>0</v>
      </c>
      <c r="X260" s="104"/>
      <c r="Y260" s="105" t="str">
        <f t="shared" si="61"/>
        <v/>
      </c>
      <c r="Z260" s="58" t="str">
        <f t="shared" si="62"/>
        <v/>
      </c>
      <c r="AA260" s="58" t="str">
        <f t="shared" si="63"/>
        <v/>
      </c>
      <c r="AB260" s="58" t="str">
        <f t="shared" si="64"/>
        <v/>
      </c>
      <c r="AC260" s="58" t="str">
        <f t="shared" si="65"/>
        <v/>
      </c>
      <c r="AD260" s="58" t="str">
        <f t="shared" si="66"/>
        <v/>
      </c>
      <c r="AE260" s="55" t="str">
        <f t="shared" si="67"/>
        <v/>
      </c>
      <c r="AF260" s="55" t="str">
        <f t="shared" si="68"/>
        <v/>
      </c>
      <c r="AG260" s="106" t="str">
        <f t="shared" si="69"/>
        <v/>
      </c>
      <c r="AH260" s="89"/>
      <c r="AI260" s="90"/>
      <c r="AJ260" s="109">
        <f t="shared" si="70"/>
        <v>0</v>
      </c>
      <c r="AK260" s="91"/>
      <c r="AL260" s="92"/>
      <c r="AM260" s="110">
        <f t="shared" si="71"/>
        <v>0</v>
      </c>
      <c r="AN260" s="166" t="str">
        <f t="shared" si="72"/>
        <v/>
      </c>
      <c r="AO260" s="166" t="str">
        <f t="shared" si="73"/>
        <v/>
      </c>
    </row>
    <row r="261" spans="1:41" s="3" customFormat="1" ht="39" customHeight="1" thickBot="1">
      <c r="A261" s="2"/>
      <c r="B261" s="93">
        <v>254</v>
      </c>
      <c r="C261" s="197"/>
      <c r="D261" s="198"/>
      <c r="E261" s="199"/>
      <c r="F261" s="4"/>
      <c r="G261" s="4"/>
      <c r="H261" s="198"/>
      <c r="I261" s="213"/>
      <c r="J261" s="214"/>
      <c r="K261" s="202"/>
      <c r="L261" s="203"/>
      <c r="M261" s="204"/>
      <c r="N261" s="205"/>
      <c r="O261" s="206"/>
      <c r="P261" s="207"/>
      <c r="Q261" s="208" t="str">
        <f t="shared" si="57"/>
        <v/>
      </c>
      <c r="R261" s="209" t="str">
        <f t="shared" si="58"/>
        <v/>
      </c>
      <c r="S261" s="215"/>
      <c r="T261" s="216">
        <f t="shared" si="59"/>
        <v>0</v>
      </c>
      <c r="U261" s="208">
        <f t="shared" si="60"/>
        <v>25700</v>
      </c>
      <c r="V261" s="217">
        <f t="shared" si="74"/>
        <v>0</v>
      </c>
      <c r="W261" s="218">
        <f t="shared" si="75"/>
        <v>0</v>
      </c>
      <c r="X261" s="104"/>
      <c r="Y261" s="105" t="str">
        <f t="shared" si="61"/>
        <v/>
      </c>
      <c r="Z261" s="58" t="str">
        <f t="shared" si="62"/>
        <v/>
      </c>
      <c r="AA261" s="58" t="str">
        <f t="shared" si="63"/>
        <v/>
      </c>
      <c r="AB261" s="58" t="str">
        <f t="shared" si="64"/>
        <v/>
      </c>
      <c r="AC261" s="58" t="str">
        <f t="shared" si="65"/>
        <v/>
      </c>
      <c r="AD261" s="58" t="str">
        <f t="shared" si="66"/>
        <v/>
      </c>
      <c r="AE261" s="55" t="str">
        <f t="shared" si="67"/>
        <v/>
      </c>
      <c r="AF261" s="55" t="str">
        <f t="shared" si="68"/>
        <v/>
      </c>
      <c r="AG261" s="106" t="str">
        <f t="shared" si="69"/>
        <v/>
      </c>
      <c r="AH261" s="89"/>
      <c r="AI261" s="90"/>
      <c r="AJ261" s="109">
        <f t="shared" si="70"/>
        <v>0</v>
      </c>
      <c r="AK261" s="91"/>
      <c r="AL261" s="92"/>
      <c r="AM261" s="110">
        <f t="shared" si="71"/>
        <v>0</v>
      </c>
      <c r="AN261" s="166" t="str">
        <f t="shared" si="72"/>
        <v/>
      </c>
      <c r="AO261" s="166" t="str">
        <f t="shared" si="73"/>
        <v/>
      </c>
    </row>
    <row r="262" spans="1:41" s="3" customFormat="1" ht="39" customHeight="1" thickBot="1">
      <c r="A262" s="2"/>
      <c r="B262" s="93">
        <v>255</v>
      </c>
      <c r="C262" s="197"/>
      <c r="D262" s="198"/>
      <c r="E262" s="199"/>
      <c r="F262" s="4"/>
      <c r="G262" s="4"/>
      <c r="H262" s="198"/>
      <c r="I262" s="213"/>
      <c r="J262" s="214"/>
      <c r="K262" s="202"/>
      <c r="L262" s="203"/>
      <c r="M262" s="204"/>
      <c r="N262" s="205"/>
      <c r="O262" s="206"/>
      <c r="P262" s="207"/>
      <c r="Q262" s="208" t="str">
        <f t="shared" si="57"/>
        <v/>
      </c>
      <c r="R262" s="209" t="str">
        <f t="shared" si="58"/>
        <v/>
      </c>
      <c r="S262" s="215"/>
      <c r="T262" s="216">
        <f t="shared" si="59"/>
        <v>0</v>
      </c>
      <c r="U262" s="208">
        <f t="shared" si="60"/>
        <v>25700</v>
      </c>
      <c r="V262" s="217">
        <f t="shared" si="74"/>
        <v>0</v>
      </c>
      <c r="W262" s="218">
        <f t="shared" si="75"/>
        <v>0</v>
      </c>
      <c r="X262" s="104"/>
      <c r="Y262" s="105" t="str">
        <f t="shared" si="61"/>
        <v/>
      </c>
      <c r="Z262" s="58" t="str">
        <f t="shared" si="62"/>
        <v/>
      </c>
      <c r="AA262" s="58" t="str">
        <f t="shared" si="63"/>
        <v/>
      </c>
      <c r="AB262" s="58" t="str">
        <f t="shared" si="64"/>
        <v/>
      </c>
      <c r="AC262" s="58" t="str">
        <f t="shared" si="65"/>
        <v/>
      </c>
      <c r="AD262" s="58" t="str">
        <f t="shared" si="66"/>
        <v/>
      </c>
      <c r="AE262" s="55" t="str">
        <f t="shared" si="67"/>
        <v/>
      </c>
      <c r="AF262" s="55" t="str">
        <f t="shared" si="68"/>
        <v/>
      </c>
      <c r="AG262" s="106" t="str">
        <f t="shared" si="69"/>
        <v/>
      </c>
      <c r="AH262" s="89"/>
      <c r="AI262" s="90"/>
      <c r="AJ262" s="109">
        <f t="shared" si="70"/>
        <v>0</v>
      </c>
      <c r="AK262" s="91"/>
      <c r="AL262" s="92"/>
      <c r="AM262" s="110">
        <f t="shared" si="71"/>
        <v>0</v>
      </c>
      <c r="AN262" s="166" t="str">
        <f t="shared" si="72"/>
        <v/>
      </c>
      <c r="AO262" s="166" t="str">
        <f t="shared" si="73"/>
        <v/>
      </c>
    </row>
    <row r="263" spans="1:41" s="3" customFormat="1" ht="39" customHeight="1" thickBot="1">
      <c r="A263" s="2"/>
      <c r="B263" s="93">
        <v>256</v>
      </c>
      <c r="C263" s="197"/>
      <c r="D263" s="198"/>
      <c r="E263" s="199"/>
      <c r="F263" s="4"/>
      <c r="G263" s="4"/>
      <c r="H263" s="198"/>
      <c r="I263" s="213"/>
      <c r="J263" s="214"/>
      <c r="K263" s="202"/>
      <c r="L263" s="203"/>
      <c r="M263" s="204"/>
      <c r="N263" s="205"/>
      <c r="O263" s="206"/>
      <c r="P263" s="207"/>
      <c r="Q263" s="208" t="str">
        <f t="shared" si="57"/>
        <v/>
      </c>
      <c r="R263" s="209" t="str">
        <f t="shared" si="58"/>
        <v/>
      </c>
      <c r="S263" s="215"/>
      <c r="T263" s="216">
        <f t="shared" si="59"/>
        <v>0</v>
      </c>
      <c r="U263" s="208">
        <f t="shared" si="60"/>
        <v>25700</v>
      </c>
      <c r="V263" s="217">
        <f t="shared" si="74"/>
        <v>0</v>
      </c>
      <c r="W263" s="218">
        <f t="shared" si="75"/>
        <v>0</v>
      </c>
      <c r="X263" s="104"/>
      <c r="Y263" s="105" t="str">
        <f t="shared" si="61"/>
        <v/>
      </c>
      <c r="Z263" s="58" t="str">
        <f t="shared" si="62"/>
        <v/>
      </c>
      <c r="AA263" s="58" t="str">
        <f t="shared" si="63"/>
        <v/>
      </c>
      <c r="AB263" s="58" t="str">
        <f t="shared" si="64"/>
        <v/>
      </c>
      <c r="AC263" s="58" t="str">
        <f t="shared" si="65"/>
        <v/>
      </c>
      <c r="AD263" s="58" t="str">
        <f t="shared" si="66"/>
        <v/>
      </c>
      <c r="AE263" s="55" t="str">
        <f t="shared" si="67"/>
        <v/>
      </c>
      <c r="AF263" s="55" t="str">
        <f t="shared" si="68"/>
        <v/>
      </c>
      <c r="AG263" s="106" t="str">
        <f t="shared" si="69"/>
        <v/>
      </c>
      <c r="AH263" s="89"/>
      <c r="AI263" s="90"/>
      <c r="AJ263" s="109">
        <f t="shared" si="70"/>
        <v>0</v>
      </c>
      <c r="AK263" s="91"/>
      <c r="AL263" s="92"/>
      <c r="AM263" s="110">
        <f t="shared" si="71"/>
        <v>0</v>
      </c>
      <c r="AN263" s="166" t="str">
        <f t="shared" si="72"/>
        <v/>
      </c>
      <c r="AO263" s="166" t="str">
        <f t="shared" si="73"/>
        <v/>
      </c>
    </row>
    <row r="264" spans="1:41" s="3" customFormat="1" ht="39" customHeight="1" thickBot="1">
      <c r="A264" s="2"/>
      <c r="B264" s="93">
        <v>257</v>
      </c>
      <c r="C264" s="197"/>
      <c r="D264" s="198"/>
      <c r="E264" s="199"/>
      <c r="F264" s="4"/>
      <c r="G264" s="4"/>
      <c r="H264" s="198"/>
      <c r="I264" s="213"/>
      <c r="J264" s="214"/>
      <c r="K264" s="202"/>
      <c r="L264" s="203"/>
      <c r="M264" s="204"/>
      <c r="N264" s="205"/>
      <c r="O264" s="206"/>
      <c r="P264" s="207"/>
      <c r="Q264" s="208" t="str">
        <f t="shared" si="57"/>
        <v/>
      </c>
      <c r="R264" s="209" t="str">
        <f t="shared" si="58"/>
        <v/>
      </c>
      <c r="S264" s="215"/>
      <c r="T264" s="216">
        <f t="shared" si="59"/>
        <v>0</v>
      </c>
      <c r="U264" s="208">
        <f t="shared" si="60"/>
        <v>25700</v>
      </c>
      <c r="V264" s="217">
        <f t="shared" si="74"/>
        <v>0</v>
      </c>
      <c r="W264" s="218">
        <f t="shared" si="75"/>
        <v>0</v>
      </c>
      <c r="X264" s="104"/>
      <c r="Y264" s="105" t="str">
        <f t="shared" si="61"/>
        <v/>
      </c>
      <c r="Z264" s="58" t="str">
        <f t="shared" si="62"/>
        <v/>
      </c>
      <c r="AA264" s="58" t="str">
        <f t="shared" si="63"/>
        <v/>
      </c>
      <c r="AB264" s="58" t="str">
        <f t="shared" si="64"/>
        <v/>
      </c>
      <c r="AC264" s="58" t="str">
        <f t="shared" si="65"/>
        <v/>
      </c>
      <c r="AD264" s="58" t="str">
        <f t="shared" si="66"/>
        <v/>
      </c>
      <c r="AE264" s="55" t="str">
        <f t="shared" si="67"/>
        <v/>
      </c>
      <c r="AF264" s="55" t="str">
        <f t="shared" si="68"/>
        <v/>
      </c>
      <c r="AG264" s="106" t="str">
        <f t="shared" si="69"/>
        <v/>
      </c>
      <c r="AH264" s="89"/>
      <c r="AI264" s="90"/>
      <c r="AJ264" s="109">
        <f t="shared" si="70"/>
        <v>0</v>
      </c>
      <c r="AK264" s="91"/>
      <c r="AL264" s="92"/>
      <c r="AM264" s="110">
        <f t="shared" si="71"/>
        <v>0</v>
      </c>
      <c r="AN264" s="166" t="str">
        <f t="shared" si="72"/>
        <v/>
      </c>
      <c r="AO264" s="166" t="str">
        <f t="shared" si="73"/>
        <v/>
      </c>
    </row>
    <row r="265" spans="1:41" s="3" customFormat="1" ht="39" customHeight="1" thickBot="1">
      <c r="A265" s="2"/>
      <c r="B265" s="93">
        <v>258</v>
      </c>
      <c r="C265" s="197"/>
      <c r="D265" s="198"/>
      <c r="E265" s="199"/>
      <c r="F265" s="4"/>
      <c r="G265" s="4"/>
      <c r="H265" s="198"/>
      <c r="I265" s="213"/>
      <c r="J265" s="214"/>
      <c r="K265" s="202"/>
      <c r="L265" s="203"/>
      <c r="M265" s="204"/>
      <c r="N265" s="205"/>
      <c r="O265" s="206"/>
      <c r="P265" s="207"/>
      <c r="Q265" s="208" t="str">
        <f t="shared" ref="Q265:Q328" si="76">IF(SUM(Z265,AC265,AE265,AG265,AJ265,AK265,AL265)=0,"",SUM(Z265,AC265,AE265,AG265,AJ265,AK265,AL265))</f>
        <v/>
      </c>
      <c r="R265" s="209" t="str">
        <f t="shared" si="58"/>
        <v/>
      </c>
      <c r="S265" s="215"/>
      <c r="T265" s="216">
        <f t="shared" ref="T265:T328" si="77">SUM(R265:S265)</f>
        <v>0</v>
      </c>
      <c r="U265" s="208">
        <f t="shared" ref="U265:U328" si="78">IF(OR(N265="",O265=""),25700,ROUNDDOWN(25700*(N265/O265),0))</f>
        <v>25700</v>
      </c>
      <c r="V265" s="217">
        <f t="shared" si="74"/>
        <v>0</v>
      </c>
      <c r="W265" s="218">
        <f t="shared" si="75"/>
        <v>0</v>
      </c>
      <c r="X265" s="104"/>
      <c r="Y265" s="105" t="str">
        <f t="shared" ref="Y265:Y328" si="79">IF(AND(NOT(F265=""),L265="入園"),((YEAR($Z$3)-YEAR(F265))*12+MONTH($Z$3)-MONTH(F265)+1),"")</f>
        <v/>
      </c>
      <c r="Z265" s="58" t="str">
        <f t="shared" ref="Z265:Z328" si="80">IF(AND(Y265&gt;12,L265="入園"),12,Y265)</f>
        <v/>
      </c>
      <c r="AA265" s="58" t="str">
        <f t="shared" ref="AA265:AA328" si="81">IF(AND(NOT(M265=""),L265="退園"),IF(YEAR(M265)&gt;YEAR($Z$1),(YEAR(M265)-YEAR($Z$1))*12+MONTH(M265)-MONTH($Z$1)+IF(DAY($Z$1)&lt;=DAY(M265),1,0),(YEAR($Z$1)-YEAR(M265))*12+MONTH($Z$1)-MONTH(M265)+IF(DAY($Z$1)&lt;=DAY(M265),1,0)),"")</f>
        <v/>
      </c>
      <c r="AB265" s="58" t="str">
        <f t="shared" ref="AB265:AB328" si="82">IF(AND(NOT(M265=""),L265="退園"),IF(MONTH(M265)&gt;MONTH($Z$1),(YEAR($Z$1)-YEAR(M265))*12+MONTH(M265)-MONTH($Z$1)+IF(DAY($Z$1)&lt;=DAY(M265),1,0),(YEAR($Z$1)-YEAR(M265))*12+MONTH($Z$1)-MONTH(M265)+IF(DAY($Z$1)&lt;=DAY(M265),1,0)),"")</f>
        <v/>
      </c>
      <c r="AC265" s="58" t="str">
        <f t="shared" ref="AC265:AC328" si="83">IF(AA265&lt;=AB265,AB265,AA265)</f>
        <v/>
      </c>
      <c r="AD265" s="58" t="str">
        <f t="shared" ref="AD265:AD328" si="84">IF(AND(NOT(H265=""),L265="在園のまま市内へ転入"),(YEAR($Z$3)-YEAR(H265))*12+MONTH($Z$3)-MONTH(H265)+1,"")</f>
        <v/>
      </c>
      <c r="AE265" s="55" t="str">
        <f t="shared" ref="AE265:AE328" si="85">IF(AND(L265="在園のまま市内へ転入",AD265&gt;12),12,AD265)</f>
        <v/>
      </c>
      <c r="AF265" s="55" t="str">
        <f t="shared" ref="AF265:AF328" si="86">IF(L265="在園のまま市外へ転出",((YEAR($Z$3)-YEAR(F265))*12+MONTH($Z$3)-MONTH(F265)+1),"")</f>
        <v/>
      </c>
      <c r="AG265" s="106" t="str">
        <f t="shared" ref="AG265:AG328" si="87">IF(AF265="","",IF((AF265&gt;12),12,AF265))</f>
        <v/>
      </c>
      <c r="AH265" s="89"/>
      <c r="AI265" s="90"/>
      <c r="AJ265" s="109">
        <f t="shared" ref="AJ265:AJ328" si="88">AH265+AI265</f>
        <v>0</v>
      </c>
      <c r="AK265" s="91"/>
      <c r="AL265" s="92"/>
      <c r="AM265" s="110">
        <f t="shared" ref="AM265:AM328" si="89">COUNTIF(M265,"&lt;2023/4/1")</f>
        <v>0</v>
      </c>
      <c r="AN265" s="166" t="str">
        <f t="shared" ref="AN265:AN328" si="90">IF(AND(NOT(F265=""),L265="満３歳"),((YEAR($Z$3)-YEAR(F265))*12+MONTH($Z$3)-MONTH(F265)+1),"")</f>
        <v/>
      </c>
      <c r="AO265" s="166" t="str">
        <f t="shared" ref="AO265:AO328" si="91">IF(AND(L265="満３歳",AN265&gt;12),12,AN265)</f>
        <v/>
      </c>
    </row>
    <row r="266" spans="1:41" s="3" customFormat="1" ht="39" customHeight="1" thickBot="1">
      <c r="A266" s="2"/>
      <c r="B266" s="93">
        <v>259</v>
      </c>
      <c r="C266" s="197"/>
      <c r="D266" s="198"/>
      <c r="E266" s="199"/>
      <c r="F266" s="4"/>
      <c r="G266" s="4"/>
      <c r="H266" s="198"/>
      <c r="I266" s="213"/>
      <c r="J266" s="214"/>
      <c r="K266" s="202"/>
      <c r="L266" s="203"/>
      <c r="M266" s="204"/>
      <c r="N266" s="205"/>
      <c r="O266" s="206"/>
      <c r="P266" s="207"/>
      <c r="Q266" s="208" t="str">
        <f t="shared" si="76"/>
        <v/>
      </c>
      <c r="R266" s="209" t="str">
        <f t="shared" ref="R266:R329" si="92">IF(Q266="","",ROUNDDOWN(P266/Q266,0))</f>
        <v/>
      </c>
      <c r="S266" s="215"/>
      <c r="T266" s="216">
        <f t="shared" si="77"/>
        <v>0</v>
      </c>
      <c r="U266" s="208">
        <f t="shared" si="78"/>
        <v>25700</v>
      </c>
      <c r="V266" s="217">
        <f t="shared" ref="V266:V329" si="93">IF(T266&gt;U266,U266,T266)</f>
        <v>0</v>
      </c>
      <c r="W266" s="218">
        <f t="shared" ref="W266:W329" si="94">V266-K266</f>
        <v>0</v>
      </c>
      <c r="X266" s="104"/>
      <c r="Y266" s="105" t="str">
        <f t="shared" si="79"/>
        <v/>
      </c>
      <c r="Z266" s="58" t="str">
        <f t="shared" si="80"/>
        <v/>
      </c>
      <c r="AA266" s="58" t="str">
        <f t="shared" si="81"/>
        <v/>
      </c>
      <c r="AB266" s="58" t="str">
        <f t="shared" si="82"/>
        <v/>
      </c>
      <c r="AC266" s="58" t="str">
        <f t="shared" si="83"/>
        <v/>
      </c>
      <c r="AD266" s="58" t="str">
        <f t="shared" si="84"/>
        <v/>
      </c>
      <c r="AE266" s="55" t="str">
        <f t="shared" si="85"/>
        <v/>
      </c>
      <c r="AF266" s="55" t="str">
        <f t="shared" si="86"/>
        <v/>
      </c>
      <c r="AG266" s="106" t="str">
        <f t="shared" si="87"/>
        <v/>
      </c>
      <c r="AH266" s="89"/>
      <c r="AI266" s="90"/>
      <c r="AJ266" s="109">
        <f t="shared" si="88"/>
        <v>0</v>
      </c>
      <c r="AK266" s="91"/>
      <c r="AL266" s="92"/>
      <c r="AM266" s="110">
        <f t="shared" si="89"/>
        <v>0</v>
      </c>
      <c r="AN266" s="166" t="str">
        <f t="shared" si="90"/>
        <v/>
      </c>
      <c r="AO266" s="166" t="str">
        <f t="shared" si="91"/>
        <v/>
      </c>
    </row>
    <row r="267" spans="1:41" s="3" customFormat="1" ht="39" customHeight="1" thickBot="1">
      <c r="A267" s="2"/>
      <c r="B267" s="93">
        <v>260</v>
      </c>
      <c r="C267" s="197"/>
      <c r="D267" s="198"/>
      <c r="E267" s="199"/>
      <c r="F267" s="4"/>
      <c r="G267" s="4"/>
      <c r="H267" s="198"/>
      <c r="I267" s="213"/>
      <c r="J267" s="214"/>
      <c r="K267" s="202"/>
      <c r="L267" s="203"/>
      <c r="M267" s="204"/>
      <c r="N267" s="205"/>
      <c r="O267" s="206"/>
      <c r="P267" s="207"/>
      <c r="Q267" s="208" t="str">
        <f t="shared" si="76"/>
        <v/>
      </c>
      <c r="R267" s="209" t="str">
        <f t="shared" si="92"/>
        <v/>
      </c>
      <c r="S267" s="215"/>
      <c r="T267" s="216">
        <f t="shared" si="77"/>
        <v>0</v>
      </c>
      <c r="U267" s="208">
        <f t="shared" si="78"/>
        <v>25700</v>
      </c>
      <c r="V267" s="217">
        <f t="shared" si="93"/>
        <v>0</v>
      </c>
      <c r="W267" s="218">
        <f t="shared" si="94"/>
        <v>0</v>
      </c>
      <c r="X267" s="104"/>
      <c r="Y267" s="105" t="str">
        <f t="shared" si="79"/>
        <v/>
      </c>
      <c r="Z267" s="58" t="str">
        <f t="shared" si="80"/>
        <v/>
      </c>
      <c r="AA267" s="58" t="str">
        <f t="shared" si="81"/>
        <v/>
      </c>
      <c r="AB267" s="58" t="str">
        <f t="shared" si="82"/>
        <v/>
      </c>
      <c r="AC267" s="58" t="str">
        <f t="shared" si="83"/>
        <v/>
      </c>
      <c r="AD267" s="58" t="str">
        <f t="shared" si="84"/>
        <v/>
      </c>
      <c r="AE267" s="55" t="str">
        <f t="shared" si="85"/>
        <v/>
      </c>
      <c r="AF267" s="55" t="str">
        <f t="shared" si="86"/>
        <v/>
      </c>
      <c r="AG267" s="106" t="str">
        <f t="shared" si="87"/>
        <v/>
      </c>
      <c r="AH267" s="89"/>
      <c r="AI267" s="90"/>
      <c r="AJ267" s="109">
        <f t="shared" si="88"/>
        <v>0</v>
      </c>
      <c r="AK267" s="91"/>
      <c r="AL267" s="92"/>
      <c r="AM267" s="110">
        <f t="shared" si="89"/>
        <v>0</v>
      </c>
      <c r="AN267" s="166" t="str">
        <f t="shared" si="90"/>
        <v/>
      </c>
      <c r="AO267" s="166" t="str">
        <f t="shared" si="91"/>
        <v/>
      </c>
    </row>
    <row r="268" spans="1:41" s="3" customFormat="1" ht="39" customHeight="1" thickBot="1">
      <c r="A268" s="2"/>
      <c r="B268" s="93">
        <v>261</v>
      </c>
      <c r="C268" s="197"/>
      <c r="D268" s="198"/>
      <c r="E268" s="199"/>
      <c r="F268" s="4"/>
      <c r="G268" s="4"/>
      <c r="H268" s="198"/>
      <c r="I268" s="213"/>
      <c r="J268" s="214"/>
      <c r="K268" s="202"/>
      <c r="L268" s="203"/>
      <c r="M268" s="204"/>
      <c r="N268" s="205"/>
      <c r="O268" s="206"/>
      <c r="P268" s="207"/>
      <c r="Q268" s="208" t="str">
        <f t="shared" si="76"/>
        <v/>
      </c>
      <c r="R268" s="209" t="str">
        <f t="shared" si="92"/>
        <v/>
      </c>
      <c r="S268" s="215"/>
      <c r="T268" s="216">
        <f t="shared" si="77"/>
        <v>0</v>
      </c>
      <c r="U268" s="208">
        <f t="shared" si="78"/>
        <v>25700</v>
      </c>
      <c r="V268" s="217">
        <f t="shared" si="93"/>
        <v>0</v>
      </c>
      <c r="W268" s="218">
        <f t="shared" si="94"/>
        <v>0</v>
      </c>
      <c r="X268" s="104"/>
      <c r="Y268" s="105" t="str">
        <f t="shared" si="79"/>
        <v/>
      </c>
      <c r="Z268" s="58" t="str">
        <f t="shared" si="80"/>
        <v/>
      </c>
      <c r="AA268" s="58" t="str">
        <f t="shared" si="81"/>
        <v/>
      </c>
      <c r="AB268" s="58" t="str">
        <f t="shared" si="82"/>
        <v/>
      </c>
      <c r="AC268" s="58" t="str">
        <f t="shared" si="83"/>
        <v/>
      </c>
      <c r="AD268" s="58" t="str">
        <f t="shared" si="84"/>
        <v/>
      </c>
      <c r="AE268" s="55" t="str">
        <f t="shared" si="85"/>
        <v/>
      </c>
      <c r="AF268" s="55" t="str">
        <f t="shared" si="86"/>
        <v/>
      </c>
      <c r="AG268" s="106" t="str">
        <f t="shared" si="87"/>
        <v/>
      </c>
      <c r="AH268" s="89"/>
      <c r="AI268" s="90"/>
      <c r="AJ268" s="109">
        <f t="shared" si="88"/>
        <v>0</v>
      </c>
      <c r="AK268" s="91"/>
      <c r="AL268" s="92"/>
      <c r="AM268" s="110">
        <f t="shared" si="89"/>
        <v>0</v>
      </c>
      <c r="AN268" s="166" t="str">
        <f t="shared" si="90"/>
        <v/>
      </c>
      <c r="AO268" s="166" t="str">
        <f t="shared" si="91"/>
        <v/>
      </c>
    </row>
    <row r="269" spans="1:41" s="3" customFormat="1" ht="39" customHeight="1" thickBot="1">
      <c r="A269" s="2"/>
      <c r="B269" s="93">
        <v>262</v>
      </c>
      <c r="C269" s="197"/>
      <c r="D269" s="198"/>
      <c r="E269" s="199"/>
      <c r="F269" s="4"/>
      <c r="G269" s="4"/>
      <c r="H269" s="198"/>
      <c r="I269" s="213"/>
      <c r="J269" s="214"/>
      <c r="K269" s="202"/>
      <c r="L269" s="203"/>
      <c r="M269" s="204"/>
      <c r="N269" s="205"/>
      <c r="O269" s="206"/>
      <c r="P269" s="207"/>
      <c r="Q269" s="208" t="str">
        <f t="shared" si="76"/>
        <v/>
      </c>
      <c r="R269" s="209" t="str">
        <f t="shared" si="92"/>
        <v/>
      </c>
      <c r="S269" s="215"/>
      <c r="T269" s="216">
        <f t="shared" si="77"/>
        <v>0</v>
      </c>
      <c r="U269" s="208">
        <f t="shared" si="78"/>
        <v>25700</v>
      </c>
      <c r="V269" s="217">
        <f t="shared" si="93"/>
        <v>0</v>
      </c>
      <c r="W269" s="218">
        <f t="shared" si="94"/>
        <v>0</v>
      </c>
      <c r="X269" s="104"/>
      <c r="Y269" s="105" t="str">
        <f t="shared" si="79"/>
        <v/>
      </c>
      <c r="Z269" s="58" t="str">
        <f t="shared" si="80"/>
        <v/>
      </c>
      <c r="AA269" s="58" t="str">
        <f t="shared" si="81"/>
        <v/>
      </c>
      <c r="AB269" s="58" t="str">
        <f t="shared" si="82"/>
        <v/>
      </c>
      <c r="AC269" s="58" t="str">
        <f t="shared" si="83"/>
        <v/>
      </c>
      <c r="AD269" s="58" t="str">
        <f t="shared" si="84"/>
        <v/>
      </c>
      <c r="AE269" s="55" t="str">
        <f t="shared" si="85"/>
        <v/>
      </c>
      <c r="AF269" s="55" t="str">
        <f t="shared" si="86"/>
        <v/>
      </c>
      <c r="AG269" s="106" t="str">
        <f t="shared" si="87"/>
        <v/>
      </c>
      <c r="AH269" s="89"/>
      <c r="AI269" s="90"/>
      <c r="AJ269" s="109">
        <f t="shared" si="88"/>
        <v>0</v>
      </c>
      <c r="AK269" s="91"/>
      <c r="AL269" s="92"/>
      <c r="AM269" s="110">
        <f t="shared" si="89"/>
        <v>0</v>
      </c>
      <c r="AN269" s="166" t="str">
        <f t="shared" si="90"/>
        <v/>
      </c>
      <c r="AO269" s="166" t="str">
        <f t="shared" si="91"/>
        <v/>
      </c>
    </row>
    <row r="270" spans="1:41" s="3" customFormat="1" ht="39" customHeight="1" thickBot="1">
      <c r="A270" s="2"/>
      <c r="B270" s="93">
        <v>263</v>
      </c>
      <c r="C270" s="197"/>
      <c r="D270" s="198"/>
      <c r="E270" s="199"/>
      <c r="F270" s="4"/>
      <c r="G270" s="4"/>
      <c r="H270" s="198"/>
      <c r="I270" s="213"/>
      <c r="J270" s="214"/>
      <c r="K270" s="202"/>
      <c r="L270" s="203"/>
      <c r="M270" s="204"/>
      <c r="N270" s="205"/>
      <c r="O270" s="206"/>
      <c r="P270" s="207"/>
      <c r="Q270" s="208" t="str">
        <f t="shared" si="76"/>
        <v/>
      </c>
      <c r="R270" s="209" t="str">
        <f t="shared" si="92"/>
        <v/>
      </c>
      <c r="S270" s="215"/>
      <c r="T270" s="216">
        <f t="shared" si="77"/>
        <v>0</v>
      </c>
      <c r="U270" s="208">
        <f t="shared" si="78"/>
        <v>25700</v>
      </c>
      <c r="V270" s="217">
        <f t="shared" si="93"/>
        <v>0</v>
      </c>
      <c r="W270" s="218">
        <f t="shared" si="94"/>
        <v>0</v>
      </c>
      <c r="X270" s="104"/>
      <c r="Y270" s="105" t="str">
        <f t="shared" si="79"/>
        <v/>
      </c>
      <c r="Z270" s="58" t="str">
        <f t="shared" si="80"/>
        <v/>
      </c>
      <c r="AA270" s="58" t="str">
        <f t="shared" si="81"/>
        <v/>
      </c>
      <c r="AB270" s="58" t="str">
        <f t="shared" si="82"/>
        <v/>
      </c>
      <c r="AC270" s="58" t="str">
        <f t="shared" si="83"/>
        <v/>
      </c>
      <c r="AD270" s="58" t="str">
        <f t="shared" si="84"/>
        <v/>
      </c>
      <c r="AE270" s="55" t="str">
        <f t="shared" si="85"/>
        <v/>
      </c>
      <c r="AF270" s="55" t="str">
        <f t="shared" si="86"/>
        <v/>
      </c>
      <c r="AG270" s="106" t="str">
        <f t="shared" si="87"/>
        <v/>
      </c>
      <c r="AH270" s="89"/>
      <c r="AI270" s="90"/>
      <c r="AJ270" s="109">
        <f t="shared" si="88"/>
        <v>0</v>
      </c>
      <c r="AK270" s="91"/>
      <c r="AL270" s="92"/>
      <c r="AM270" s="110">
        <f t="shared" si="89"/>
        <v>0</v>
      </c>
      <c r="AN270" s="166" t="str">
        <f t="shared" si="90"/>
        <v/>
      </c>
      <c r="AO270" s="166" t="str">
        <f t="shared" si="91"/>
        <v/>
      </c>
    </row>
    <row r="271" spans="1:41" s="3" customFormat="1" ht="39" customHeight="1" thickBot="1">
      <c r="A271" s="2"/>
      <c r="B271" s="93">
        <v>264</v>
      </c>
      <c r="C271" s="197"/>
      <c r="D271" s="198"/>
      <c r="E271" s="199"/>
      <c r="F271" s="4"/>
      <c r="G271" s="4"/>
      <c r="H271" s="198"/>
      <c r="I271" s="213"/>
      <c r="J271" s="214"/>
      <c r="K271" s="202"/>
      <c r="L271" s="203"/>
      <c r="M271" s="204"/>
      <c r="N271" s="205"/>
      <c r="O271" s="206"/>
      <c r="P271" s="207"/>
      <c r="Q271" s="208" t="str">
        <f t="shared" si="76"/>
        <v/>
      </c>
      <c r="R271" s="209" t="str">
        <f t="shared" si="92"/>
        <v/>
      </c>
      <c r="S271" s="215"/>
      <c r="T271" s="216">
        <f t="shared" si="77"/>
        <v>0</v>
      </c>
      <c r="U271" s="208">
        <f t="shared" si="78"/>
        <v>25700</v>
      </c>
      <c r="V271" s="217">
        <f t="shared" si="93"/>
        <v>0</v>
      </c>
      <c r="W271" s="218">
        <f t="shared" si="94"/>
        <v>0</v>
      </c>
      <c r="X271" s="104"/>
      <c r="Y271" s="105" t="str">
        <f t="shared" si="79"/>
        <v/>
      </c>
      <c r="Z271" s="58" t="str">
        <f t="shared" si="80"/>
        <v/>
      </c>
      <c r="AA271" s="58" t="str">
        <f t="shared" si="81"/>
        <v/>
      </c>
      <c r="AB271" s="58" t="str">
        <f t="shared" si="82"/>
        <v/>
      </c>
      <c r="AC271" s="58" t="str">
        <f t="shared" si="83"/>
        <v/>
      </c>
      <c r="AD271" s="58" t="str">
        <f t="shared" si="84"/>
        <v/>
      </c>
      <c r="AE271" s="55" t="str">
        <f t="shared" si="85"/>
        <v/>
      </c>
      <c r="AF271" s="55" t="str">
        <f t="shared" si="86"/>
        <v/>
      </c>
      <c r="AG271" s="106" t="str">
        <f t="shared" si="87"/>
        <v/>
      </c>
      <c r="AH271" s="89"/>
      <c r="AI271" s="90"/>
      <c r="AJ271" s="109">
        <f t="shared" si="88"/>
        <v>0</v>
      </c>
      <c r="AK271" s="91"/>
      <c r="AL271" s="92"/>
      <c r="AM271" s="110">
        <f t="shared" si="89"/>
        <v>0</v>
      </c>
      <c r="AN271" s="166" t="str">
        <f t="shared" si="90"/>
        <v/>
      </c>
      <c r="AO271" s="166" t="str">
        <f t="shared" si="91"/>
        <v/>
      </c>
    </row>
    <row r="272" spans="1:41" s="3" customFormat="1" ht="39" customHeight="1" thickBot="1">
      <c r="A272" s="2"/>
      <c r="B272" s="93">
        <v>265</v>
      </c>
      <c r="C272" s="197"/>
      <c r="D272" s="198"/>
      <c r="E272" s="199"/>
      <c r="F272" s="4"/>
      <c r="G272" s="4"/>
      <c r="H272" s="198"/>
      <c r="I272" s="213"/>
      <c r="J272" s="214"/>
      <c r="K272" s="202"/>
      <c r="L272" s="203"/>
      <c r="M272" s="204"/>
      <c r="N272" s="205"/>
      <c r="O272" s="206"/>
      <c r="P272" s="207"/>
      <c r="Q272" s="208" t="str">
        <f t="shared" si="76"/>
        <v/>
      </c>
      <c r="R272" s="209" t="str">
        <f t="shared" si="92"/>
        <v/>
      </c>
      <c r="S272" s="215"/>
      <c r="T272" s="216">
        <f t="shared" si="77"/>
        <v>0</v>
      </c>
      <c r="U272" s="208">
        <f t="shared" si="78"/>
        <v>25700</v>
      </c>
      <c r="V272" s="217">
        <f t="shared" si="93"/>
        <v>0</v>
      </c>
      <c r="W272" s="218">
        <f t="shared" si="94"/>
        <v>0</v>
      </c>
      <c r="X272" s="104"/>
      <c r="Y272" s="105" t="str">
        <f t="shared" si="79"/>
        <v/>
      </c>
      <c r="Z272" s="58" t="str">
        <f t="shared" si="80"/>
        <v/>
      </c>
      <c r="AA272" s="58" t="str">
        <f t="shared" si="81"/>
        <v/>
      </c>
      <c r="AB272" s="58" t="str">
        <f t="shared" si="82"/>
        <v/>
      </c>
      <c r="AC272" s="58" t="str">
        <f t="shared" si="83"/>
        <v/>
      </c>
      <c r="AD272" s="58" t="str">
        <f t="shared" si="84"/>
        <v/>
      </c>
      <c r="AE272" s="55" t="str">
        <f t="shared" si="85"/>
        <v/>
      </c>
      <c r="AF272" s="55" t="str">
        <f t="shared" si="86"/>
        <v/>
      </c>
      <c r="AG272" s="106" t="str">
        <f t="shared" si="87"/>
        <v/>
      </c>
      <c r="AH272" s="89"/>
      <c r="AI272" s="90"/>
      <c r="AJ272" s="109">
        <f t="shared" si="88"/>
        <v>0</v>
      </c>
      <c r="AK272" s="91"/>
      <c r="AL272" s="92"/>
      <c r="AM272" s="110">
        <f t="shared" si="89"/>
        <v>0</v>
      </c>
      <c r="AN272" s="166" t="str">
        <f t="shared" si="90"/>
        <v/>
      </c>
      <c r="AO272" s="166" t="str">
        <f t="shared" si="91"/>
        <v/>
      </c>
    </row>
    <row r="273" spans="1:41" s="3" customFormat="1" ht="39" customHeight="1" thickBot="1">
      <c r="A273" s="2"/>
      <c r="B273" s="93">
        <v>266</v>
      </c>
      <c r="C273" s="197"/>
      <c r="D273" s="198"/>
      <c r="E273" s="199"/>
      <c r="F273" s="4"/>
      <c r="G273" s="4"/>
      <c r="H273" s="198"/>
      <c r="I273" s="213"/>
      <c r="J273" s="214"/>
      <c r="K273" s="202"/>
      <c r="L273" s="203"/>
      <c r="M273" s="204"/>
      <c r="N273" s="205"/>
      <c r="O273" s="206"/>
      <c r="P273" s="207"/>
      <c r="Q273" s="208" t="str">
        <f t="shared" si="76"/>
        <v/>
      </c>
      <c r="R273" s="209" t="str">
        <f t="shared" si="92"/>
        <v/>
      </c>
      <c r="S273" s="215"/>
      <c r="T273" s="216">
        <f t="shared" si="77"/>
        <v>0</v>
      </c>
      <c r="U273" s="208">
        <f t="shared" si="78"/>
        <v>25700</v>
      </c>
      <c r="V273" s="217">
        <f t="shared" si="93"/>
        <v>0</v>
      </c>
      <c r="W273" s="218">
        <f t="shared" si="94"/>
        <v>0</v>
      </c>
      <c r="X273" s="104"/>
      <c r="Y273" s="105" t="str">
        <f t="shared" si="79"/>
        <v/>
      </c>
      <c r="Z273" s="58" t="str">
        <f t="shared" si="80"/>
        <v/>
      </c>
      <c r="AA273" s="58" t="str">
        <f t="shared" si="81"/>
        <v/>
      </c>
      <c r="AB273" s="58" t="str">
        <f t="shared" si="82"/>
        <v/>
      </c>
      <c r="AC273" s="58" t="str">
        <f t="shared" si="83"/>
        <v/>
      </c>
      <c r="AD273" s="58" t="str">
        <f t="shared" si="84"/>
        <v/>
      </c>
      <c r="AE273" s="55" t="str">
        <f t="shared" si="85"/>
        <v/>
      </c>
      <c r="AF273" s="55" t="str">
        <f t="shared" si="86"/>
        <v/>
      </c>
      <c r="AG273" s="106" t="str">
        <f t="shared" si="87"/>
        <v/>
      </c>
      <c r="AH273" s="89"/>
      <c r="AI273" s="90"/>
      <c r="AJ273" s="109">
        <f t="shared" si="88"/>
        <v>0</v>
      </c>
      <c r="AK273" s="91"/>
      <c r="AL273" s="92"/>
      <c r="AM273" s="110">
        <f t="shared" si="89"/>
        <v>0</v>
      </c>
      <c r="AN273" s="166" t="str">
        <f t="shared" si="90"/>
        <v/>
      </c>
      <c r="AO273" s="166" t="str">
        <f t="shared" si="91"/>
        <v/>
      </c>
    </row>
    <row r="274" spans="1:41" s="3" customFormat="1" ht="39" customHeight="1" thickBot="1">
      <c r="A274" s="2"/>
      <c r="B274" s="93">
        <v>267</v>
      </c>
      <c r="C274" s="197"/>
      <c r="D274" s="198"/>
      <c r="E274" s="199"/>
      <c r="F274" s="4"/>
      <c r="G274" s="4"/>
      <c r="H274" s="198"/>
      <c r="I274" s="213"/>
      <c r="J274" s="214"/>
      <c r="K274" s="202"/>
      <c r="L274" s="203"/>
      <c r="M274" s="204"/>
      <c r="N274" s="205"/>
      <c r="O274" s="206"/>
      <c r="P274" s="207"/>
      <c r="Q274" s="208" t="str">
        <f t="shared" si="76"/>
        <v/>
      </c>
      <c r="R274" s="209" t="str">
        <f t="shared" si="92"/>
        <v/>
      </c>
      <c r="S274" s="215"/>
      <c r="T274" s="216">
        <f t="shared" si="77"/>
        <v>0</v>
      </c>
      <c r="U274" s="208">
        <f t="shared" si="78"/>
        <v>25700</v>
      </c>
      <c r="V274" s="217">
        <f t="shared" si="93"/>
        <v>0</v>
      </c>
      <c r="W274" s="218">
        <f t="shared" si="94"/>
        <v>0</v>
      </c>
      <c r="X274" s="104"/>
      <c r="Y274" s="105" t="str">
        <f t="shared" si="79"/>
        <v/>
      </c>
      <c r="Z274" s="58" t="str">
        <f t="shared" si="80"/>
        <v/>
      </c>
      <c r="AA274" s="58" t="str">
        <f t="shared" si="81"/>
        <v/>
      </c>
      <c r="AB274" s="58" t="str">
        <f t="shared" si="82"/>
        <v/>
      </c>
      <c r="AC274" s="58" t="str">
        <f t="shared" si="83"/>
        <v/>
      </c>
      <c r="AD274" s="58" t="str">
        <f t="shared" si="84"/>
        <v/>
      </c>
      <c r="AE274" s="55" t="str">
        <f t="shared" si="85"/>
        <v/>
      </c>
      <c r="AF274" s="55" t="str">
        <f t="shared" si="86"/>
        <v/>
      </c>
      <c r="AG274" s="106" t="str">
        <f t="shared" si="87"/>
        <v/>
      </c>
      <c r="AH274" s="89"/>
      <c r="AI274" s="90"/>
      <c r="AJ274" s="109">
        <f t="shared" si="88"/>
        <v>0</v>
      </c>
      <c r="AK274" s="91"/>
      <c r="AL274" s="92"/>
      <c r="AM274" s="110">
        <f t="shared" si="89"/>
        <v>0</v>
      </c>
      <c r="AN274" s="166" t="str">
        <f t="shared" si="90"/>
        <v/>
      </c>
      <c r="AO274" s="166" t="str">
        <f t="shared" si="91"/>
        <v/>
      </c>
    </row>
    <row r="275" spans="1:41" s="3" customFormat="1" ht="39" customHeight="1" thickBot="1">
      <c r="A275" s="2"/>
      <c r="B275" s="93">
        <v>268</v>
      </c>
      <c r="C275" s="197"/>
      <c r="D275" s="198"/>
      <c r="E275" s="199"/>
      <c r="F275" s="4"/>
      <c r="G275" s="4"/>
      <c r="H275" s="198"/>
      <c r="I275" s="213"/>
      <c r="J275" s="214"/>
      <c r="K275" s="202"/>
      <c r="L275" s="203"/>
      <c r="M275" s="204"/>
      <c r="N275" s="205"/>
      <c r="O275" s="206"/>
      <c r="P275" s="207"/>
      <c r="Q275" s="208" t="str">
        <f t="shared" si="76"/>
        <v/>
      </c>
      <c r="R275" s="209" t="str">
        <f t="shared" si="92"/>
        <v/>
      </c>
      <c r="S275" s="215"/>
      <c r="T275" s="216">
        <f t="shared" si="77"/>
        <v>0</v>
      </c>
      <c r="U275" s="208">
        <f t="shared" si="78"/>
        <v>25700</v>
      </c>
      <c r="V275" s="217">
        <f t="shared" si="93"/>
        <v>0</v>
      </c>
      <c r="W275" s="218">
        <f t="shared" si="94"/>
        <v>0</v>
      </c>
      <c r="X275" s="104"/>
      <c r="Y275" s="105" t="str">
        <f t="shared" si="79"/>
        <v/>
      </c>
      <c r="Z275" s="58" t="str">
        <f t="shared" si="80"/>
        <v/>
      </c>
      <c r="AA275" s="58" t="str">
        <f t="shared" si="81"/>
        <v/>
      </c>
      <c r="AB275" s="58" t="str">
        <f t="shared" si="82"/>
        <v/>
      </c>
      <c r="AC275" s="58" t="str">
        <f t="shared" si="83"/>
        <v/>
      </c>
      <c r="AD275" s="58" t="str">
        <f t="shared" si="84"/>
        <v/>
      </c>
      <c r="AE275" s="55" t="str">
        <f t="shared" si="85"/>
        <v/>
      </c>
      <c r="AF275" s="55" t="str">
        <f t="shared" si="86"/>
        <v/>
      </c>
      <c r="AG275" s="106" t="str">
        <f t="shared" si="87"/>
        <v/>
      </c>
      <c r="AH275" s="89"/>
      <c r="AI275" s="90"/>
      <c r="AJ275" s="109">
        <f t="shared" si="88"/>
        <v>0</v>
      </c>
      <c r="AK275" s="91"/>
      <c r="AL275" s="92"/>
      <c r="AM275" s="110">
        <f t="shared" si="89"/>
        <v>0</v>
      </c>
      <c r="AN275" s="166" t="str">
        <f t="shared" si="90"/>
        <v/>
      </c>
      <c r="AO275" s="166" t="str">
        <f t="shared" si="91"/>
        <v/>
      </c>
    </row>
    <row r="276" spans="1:41" s="3" customFormat="1" ht="39" customHeight="1" thickBot="1">
      <c r="A276" s="2"/>
      <c r="B276" s="93">
        <v>269</v>
      </c>
      <c r="C276" s="197"/>
      <c r="D276" s="198"/>
      <c r="E276" s="199"/>
      <c r="F276" s="4"/>
      <c r="G276" s="4"/>
      <c r="H276" s="198"/>
      <c r="I276" s="213"/>
      <c r="J276" s="214"/>
      <c r="K276" s="202"/>
      <c r="L276" s="203"/>
      <c r="M276" s="204"/>
      <c r="N276" s="205"/>
      <c r="O276" s="206"/>
      <c r="P276" s="207"/>
      <c r="Q276" s="208" t="str">
        <f t="shared" si="76"/>
        <v/>
      </c>
      <c r="R276" s="209" t="str">
        <f t="shared" si="92"/>
        <v/>
      </c>
      <c r="S276" s="215"/>
      <c r="T276" s="216">
        <f t="shared" si="77"/>
        <v>0</v>
      </c>
      <c r="U276" s="208">
        <f t="shared" si="78"/>
        <v>25700</v>
      </c>
      <c r="V276" s="217">
        <f t="shared" si="93"/>
        <v>0</v>
      </c>
      <c r="W276" s="218">
        <f t="shared" si="94"/>
        <v>0</v>
      </c>
      <c r="X276" s="104"/>
      <c r="Y276" s="105" t="str">
        <f t="shared" si="79"/>
        <v/>
      </c>
      <c r="Z276" s="58" t="str">
        <f t="shared" si="80"/>
        <v/>
      </c>
      <c r="AA276" s="58" t="str">
        <f t="shared" si="81"/>
        <v/>
      </c>
      <c r="AB276" s="58" t="str">
        <f t="shared" si="82"/>
        <v/>
      </c>
      <c r="AC276" s="58" t="str">
        <f t="shared" si="83"/>
        <v/>
      </c>
      <c r="AD276" s="58" t="str">
        <f t="shared" si="84"/>
        <v/>
      </c>
      <c r="AE276" s="55" t="str">
        <f t="shared" si="85"/>
        <v/>
      </c>
      <c r="AF276" s="55" t="str">
        <f t="shared" si="86"/>
        <v/>
      </c>
      <c r="AG276" s="106" t="str">
        <f t="shared" si="87"/>
        <v/>
      </c>
      <c r="AH276" s="89"/>
      <c r="AI276" s="90"/>
      <c r="AJ276" s="109">
        <f t="shared" si="88"/>
        <v>0</v>
      </c>
      <c r="AK276" s="91"/>
      <c r="AL276" s="92"/>
      <c r="AM276" s="110">
        <f t="shared" si="89"/>
        <v>0</v>
      </c>
      <c r="AN276" s="166" t="str">
        <f t="shared" si="90"/>
        <v/>
      </c>
      <c r="AO276" s="166" t="str">
        <f t="shared" si="91"/>
        <v/>
      </c>
    </row>
    <row r="277" spans="1:41" s="3" customFormat="1" ht="39" customHeight="1" thickBot="1">
      <c r="A277" s="2"/>
      <c r="B277" s="93">
        <v>270</v>
      </c>
      <c r="C277" s="197"/>
      <c r="D277" s="198"/>
      <c r="E277" s="199"/>
      <c r="F277" s="4"/>
      <c r="G277" s="4"/>
      <c r="H277" s="198"/>
      <c r="I277" s="213"/>
      <c r="J277" s="214"/>
      <c r="K277" s="202"/>
      <c r="L277" s="203"/>
      <c r="M277" s="204"/>
      <c r="N277" s="205"/>
      <c r="O277" s="206"/>
      <c r="P277" s="207"/>
      <c r="Q277" s="208" t="str">
        <f t="shared" si="76"/>
        <v/>
      </c>
      <c r="R277" s="209" t="str">
        <f t="shared" si="92"/>
        <v/>
      </c>
      <c r="S277" s="215"/>
      <c r="T277" s="216">
        <f t="shared" si="77"/>
        <v>0</v>
      </c>
      <c r="U277" s="208">
        <f t="shared" si="78"/>
        <v>25700</v>
      </c>
      <c r="V277" s="217">
        <f t="shared" si="93"/>
        <v>0</v>
      </c>
      <c r="W277" s="218">
        <f t="shared" si="94"/>
        <v>0</v>
      </c>
      <c r="X277" s="104"/>
      <c r="Y277" s="105" t="str">
        <f t="shared" si="79"/>
        <v/>
      </c>
      <c r="Z277" s="58" t="str">
        <f t="shared" si="80"/>
        <v/>
      </c>
      <c r="AA277" s="58" t="str">
        <f t="shared" si="81"/>
        <v/>
      </c>
      <c r="AB277" s="58" t="str">
        <f t="shared" si="82"/>
        <v/>
      </c>
      <c r="AC277" s="58" t="str">
        <f t="shared" si="83"/>
        <v/>
      </c>
      <c r="AD277" s="58" t="str">
        <f t="shared" si="84"/>
        <v/>
      </c>
      <c r="AE277" s="55" t="str">
        <f t="shared" si="85"/>
        <v/>
      </c>
      <c r="AF277" s="55" t="str">
        <f t="shared" si="86"/>
        <v/>
      </c>
      <c r="AG277" s="106" t="str">
        <f t="shared" si="87"/>
        <v/>
      </c>
      <c r="AH277" s="89"/>
      <c r="AI277" s="90"/>
      <c r="AJ277" s="109">
        <f t="shared" si="88"/>
        <v>0</v>
      </c>
      <c r="AK277" s="91"/>
      <c r="AL277" s="92"/>
      <c r="AM277" s="110">
        <f t="shared" si="89"/>
        <v>0</v>
      </c>
      <c r="AN277" s="166" t="str">
        <f t="shared" si="90"/>
        <v/>
      </c>
      <c r="AO277" s="166" t="str">
        <f t="shared" si="91"/>
        <v/>
      </c>
    </row>
    <row r="278" spans="1:41" s="3" customFormat="1" ht="39" customHeight="1" thickBot="1">
      <c r="A278" s="2"/>
      <c r="B278" s="93">
        <v>271</v>
      </c>
      <c r="C278" s="197"/>
      <c r="D278" s="198"/>
      <c r="E278" s="199"/>
      <c r="F278" s="4"/>
      <c r="G278" s="4"/>
      <c r="H278" s="198"/>
      <c r="I278" s="213"/>
      <c r="J278" s="214"/>
      <c r="K278" s="202"/>
      <c r="L278" s="203"/>
      <c r="M278" s="204"/>
      <c r="N278" s="205"/>
      <c r="O278" s="206"/>
      <c r="P278" s="207"/>
      <c r="Q278" s="208" t="str">
        <f t="shared" si="76"/>
        <v/>
      </c>
      <c r="R278" s="209" t="str">
        <f t="shared" si="92"/>
        <v/>
      </c>
      <c r="S278" s="215"/>
      <c r="T278" s="216">
        <f t="shared" si="77"/>
        <v>0</v>
      </c>
      <c r="U278" s="208">
        <f t="shared" si="78"/>
        <v>25700</v>
      </c>
      <c r="V278" s="217">
        <f t="shared" si="93"/>
        <v>0</v>
      </c>
      <c r="W278" s="218">
        <f t="shared" si="94"/>
        <v>0</v>
      </c>
      <c r="X278" s="104"/>
      <c r="Y278" s="105" t="str">
        <f t="shared" si="79"/>
        <v/>
      </c>
      <c r="Z278" s="58" t="str">
        <f t="shared" si="80"/>
        <v/>
      </c>
      <c r="AA278" s="58" t="str">
        <f t="shared" si="81"/>
        <v/>
      </c>
      <c r="AB278" s="58" t="str">
        <f t="shared" si="82"/>
        <v/>
      </c>
      <c r="AC278" s="58" t="str">
        <f t="shared" si="83"/>
        <v/>
      </c>
      <c r="AD278" s="58" t="str">
        <f t="shared" si="84"/>
        <v/>
      </c>
      <c r="AE278" s="55" t="str">
        <f t="shared" si="85"/>
        <v/>
      </c>
      <c r="AF278" s="55" t="str">
        <f t="shared" si="86"/>
        <v/>
      </c>
      <c r="AG278" s="106" t="str">
        <f t="shared" si="87"/>
        <v/>
      </c>
      <c r="AH278" s="89"/>
      <c r="AI278" s="90"/>
      <c r="AJ278" s="109">
        <f t="shared" si="88"/>
        <v>0</v>
      </c>
      <c r="AK278" s="91"/>
      <c r="AL278" s="92"/>
      <c r="AM278" s="110">
        <f t="shared" si="89"/>
        <v>0</v>
      </c>
      <c r="AN278" s="166" t="str">
        <f t="shared" si="90"/>
        <v/>
      </c>
      <c r="AO278" s="166" t="str">
        <f t="shared" si="91"/>
        <v/>
      </c>
    </row>
    <row r="279" spans="1:41" s="3" customFormat="1" ht="39" customHeight="1" thickBot="1">
      <c r="A279" s="2"/>
      <c r="B279" s="93">
        <v>272</v>
      </c>
      <c r="C279" s="197"/>
      <c r="D279" s="198"/>
      <c r="E279" s="199"/>
      <c r="F279" s="4"/>
      <c r="G279" s="4"/>
      <c r="H279" s="198"/>
      <c r="I279" s="213"/>
      <c r="J279" s="214"/>
      <c r="K279" s="202"/>
      <c r="L279" s="203"/>
      <c r="M279" s="204"/>
      <c r="N279" s="205"/>
      <c r="O279" s="206"/>
      <c r="P279" s="207"/>
      <c r="Q279" s="208" t="str">
        <f t="shared" si="76"/>
        <v/>
      </c>
      <c r="R279" s="209" t="str">
        <f t="shared" si="92"/>
        <v/>
      </c>
      <c r="S279" s="215"/>
      <c r="T279" s="216">
        <f t="shared" si="77"/>
        <v>0</v>
      </c>
      <c r="U279" s="208">
        <f t="shared" si="78"/>
        <v>25700</v>
      </c>
      <c r="V279" s="217">
        <f t="shared" si="93"/>
        <v>0</v>
      </c>
      <c r="W279" s="218">
        <f t="shared" si="94"/>
        <v>0</v>
      </c>
      <c r="X279" s="104"/>
      <c r="Y279" s="105" t="str">
        <f t="shared" si="79"/>
        <v/>
      </c>
      <c r="Z279" s="58" t="str">
        <f t="shared" si="80"/>
        <v/>
      </c>
      <c r="AA279" s="58" t="str">
        <f t="shared" si="81"/>
        <v/>
      </c>
      <c r="AB279" s="58" t="str">
        <f t="shared" si="82"/>
        <v/>
      </c>
      <c r="AC279" s="58" t="str">
        <f t="shared" si="83"/>
        <v/>
      </c>
      <c r="AD279" s="58" t="str">
        <f t="shared" si="84"/>
        <v/>
      </c>
      <c r="AE279" s="55" t="str">
        <f t="shared" si="85"/>
        <v/>
      </c>
      <c r="AF279" s="55" t="str">
        <f t="shared" si="86"/>
        <v/>
      </c>
      <c r="AG279" s="106" t="str">
        <f t="shared" si="87"/>
        <v/>
      </c>
      <c r="AH279" s="89"/>
      <c r="AI279" s="90"/>
      <c r="AJ279" s="109">
        <f t="shared" si="88"/>
        <v>0</v>
      </c>
      <c r="AK279" s="91"/>
      <c r="AL279" s="92"/>
      <c r="AM279" s="110">
        <f t="shared" si="89"/>
        <v>0</v>
      </c>
      <c r="AN279" s="166" t="str">
        <f t="shared" si="90"/>
        <v/>
      </c>
      <c r="AO279" s="166" t="str">
        <f t="shared" si="91"/>
        <v/>
      </c>
    </row>
    <row r="280" spans="1:41" s="3" customFormat="1" ht="39" customHeight="1" thickBot="1">
      <c r="A280" s="2"/>
      <c r="B280" s="93">
        <v>273</v>
      </c>
      <c r="C280" s="197"/>
      <c r="D280" s="198"/>
      <c r="E280" s="199"/>
      <c r="F280" s="4"/>
      <c r="G280" s="4"/>
      <c r="H280" s="198"/>
      <c r="I280" s="213"/>
      <c r="J280" s="214"/>
      <c r="K280" s="202"/>
      <c r="L280" s="203"/>
      <c r="M280" s="204"/>
      <c r="N280" s="205"/>
      <c r="O280" s="206"/>
      <c r="P280" s="207"/>
      <c r="Q280" s="208" t="str">
        <f t="shared" si="76"/>
        <v/>
      </c>
      <c r="R280" s="209" t="str">
        <f t="shared" si="92"/>
        <v/>
      </c>
      <c r="S280" s="215"/>
      <c r="T280" s="216">
        <f t="shared" si="77"/>
        <v>0</v>
      </c>
      <c r="U280" s="208">
        <f t="shared" si="78"/>
        <v>25700</v>
      </c>
      <c r="V280" s="217">
        <f t="shared" si="93"/>
        <v>0</v>
      </c>
      <c r="W280" s="218">
        <f t="shared" si="94"/>
        <v>0</v>
      </c>
      <c r="X280" s="104"/>
      <c r="Y280" s="105" t="str">
        <f t="shared" si="79"/>
        <v/>
      </c>
      <c r="Z280" s="58" t="str">
        <f t="shared" si="80"/>
        <v/>
      </c>
      <c r="AA280" s="58" t="str">
        <f t="shared" si="81"/>
        <v/>
      </c>
      <c r="AB280" s="58" t="str">
        <f t="shared" si="82"/>
        <v/>
      </c>
      <c r="AC280" s="58" t="str">
        <f t="shared" si="83"/>
        <v/>
      </c>
      <c r="AD280" s="58" t="str">
        <f t="shared" si="84"/>
        <v/>
      </c>
      <c r="AE280" s="55" t="str">
        <f t="shared" si="85"/>
        <v/>
      </c>
      <c r="AF280" s="55" t="str">
        <f t="shared" si="86"/>
        <v/>
      </c>
      <c r="AG280" s="106" t="str">
        <f t="shared" si="87"/>
        <v/>
      </c>
      <c r="AH280" s="89"/>
      <c r="AI280" s="90"/>
      <c r="AJ280" s="109">
        <f t="shared" si="88"/>
        <v>0</v>
      </c>
      <c r="AK280" s="91"/>
      <c r="AL280" s="92"/>
      <c r="AM280" s="110">
        <f t="shared" si="89"/>
        <v>0</v>
      </c>
      <c r="AN280" s="166" t="str">
        <f t="shared" si="90"/>
        <v/>
      </c>
      <c r="AO280" s="166" t="str">
        <f t="shared" si="91"/>
        <v/>
      </c>
    </row>
    <row r="281" spans="1:41" s="3" customFormat="1" ht="39" customHeight="1" thickBot="1">
      <c r="A281" s="2"/>
      <c r="B281" s="93">
        <v>274</v>
      </c>
      <c r="C281" s="197"/>
      <c r="D281" s="198"/>
      <c r="E281" s="199"/>
      <c r="F281" s="4"/>
      <c r="G281" s="4"/>
      <c r="H281" s="198"/>
      <c r="I281" s="213"/>
      <c r="J281" s="214"/>
      <c r="K281" s="202"/>
      <c r="L281" s="203"/>
      <c r="M281" s="204"/>
      <c r="N281" s="205"/>
      <c r="O281" s="206"/>
      <c r="P281" s="207"/>
      <c r="Q281" s="208" t="str">
        <f t="shared" si="76"/>
        <v/>
      </c>
      <c r="R281" s="209" t="str">
        <f t="shared" si="92"/>
        <v/>
      </c>
      <c r="S281" s="215"/>
      <c r="T281" s="216">
        <f t="shared" si="77"/>
        <v>0</v>
      </c>
      <c r="U281" s="208">
        <f t="shared" si="78"/>
        <v>25700</v>
      </c>
      <c r="V281" s="217">
        <f t="shared" si="93"/>
        <v>0</v>
      </c>
      <c r="W281" s="218">
        <f t="shared" si="94"/>
        <v>0</v>
      </c>
      <c r="X281" s="104"/>
      <c r="Y281" s="105" t="str">
        <f t="shared" si="79"/>
        <v/>
      </c>
      <c r="Z281" s="58" t="str">
        <f t="shared" si="80"/>
        <v/>
      </c>
      <c r="AA281" s="58" t="str">
        <f t="shared" si="81"/>
        <v/>
      </c>
      <c r="AB281" s="58" t="str">
        <f t="shared" si="82"/>
        <v/>
      </c>
      <c r="AC281" s="58" t="str">
        <f t="shared" si="83"/>
        <v/>
      </c>
      <c r="AD281" s="58" t="str">
        <f t="shared" si="84"/>
        <v/>
      </c>
      <c r="AE281" s="55" t="str">
        <f t="shared" si="85"/>
        <v/>
      </c>
      <c r="AF281" s="55" t="str">
        <f t="shared" si="86"/>
        <v/>
      </c>
      <c r="AG281" s="106" t="str">
        <f t="shared" si="87"/>
        <v/>
      </c>
      <c r="AH281" s="89"/>
      <c r="AI281" s="90"/>
      <c r="AJ281" s="109">
        <f t="shared" si="88"/>
        <v>0</v>
      </c>
      <c r="AK281" s="91"/>
      <c r="AL281" s="92"/>
      <c r="AM281" s="110">
        <f t="shared" si="89"/>
        <v>0</v>
      </c>
      <c r="AN281" s="166" t="str">
        <f t="shared" si="90"/>
        <v/>
      </c>
      <c r="AO281" s="166" t="str">
        <f t="shared" si="91"/>
        <v/>
      </c>
    </row>
    <row r="282" spans="1:41" s="3" customFormat="1" ht="39" customHeight="1" thickBot="1">
      <c r="A282" s="2"/>
      <c r="B282" s="93">
        <v>275</v>
      </c>
      <c r="C282" s="197"/>
      <c r="D282" s="198"/>
      <c r="E282" s="199"/>
      <c r="F282" s="4"/>
      <c r="G282" s="4"/>
      <c r="H282" s="198"/>
      <c r="I282" s="213"/>
      <c r="J282" s="214"/>
      <c r="K282" s="202"/>
      <c r="L282" s="203"/>
      <c r="M282" s="204"/>
      <c r="N282" s="205"/>
      <c r="O282" s="206"/>
      <c r="P282" s="207"/>
      <c r="Q282" s="208" t="str">
        <f t="shared" si="76"/>
        <v/>
      </c>
      <c r="R282" s="209" t="str">
        <f t="shared" si="92"/>
        <v/>
      </c>
      <c r="S282" s="215"/>
      <c r="T282" s="216">
        <f t="shared" si="77"/>
        <v>0</v>
      </c>
      <c r="U282" s="208">
        <f t="shared" si="78"/>
        <v>25700</v>
      </c>
      <c r="V282" s="217">
        <f t="shared" si="93"/>
        <v>0</v>
      </c>
      <c r="W282" s="218">
        <f t="shared" si="94"/>
        <v>0</v>
      </c>
      <c r="X282" s="104"/>
      <c r="Y282" s="105" t="str">
        <f t="shared" si="79"/>
        <v/>
      </c>
      <c r="Z282" s="58" t="str">
        <f t="shared" si="80"/>
        <v/>
      </c>
      <c r="AA282" s="58" t="str">
        <f t="shared" si="81"/>
        <v/>
      </c>
      <c r="AB282" s="58" t="str">
        <f t="shared" si="82"/>
        <v/>
      </c>
      <c r="AC282" s="58" t="str">
        <f t="shared" si="83"/>
        <v/>
      </c>
      <c r="AD282" s="58" t="str">
        <f t="shared" si="84"/>
        <v/>
      </c>
      <c r="AE282" s="55" t="str">
        <f t="shared" si="85"/>
        <v/>
      </c>
      <c r="AF282" s="55" t="str">
        <f t="shared" si="86"/>
        <v/>
      </c>
      <c r="AG282" s="106" t="str">
        <f t="shared" si="87"/>
        <v/>
      </c>
      <c r="AH282" s="89"/>
      <c r="AI282" s="90"/>
      <c r="AJ282" s="109">
        <f t="shared" si="88"/>
        <v>0</v>
      </c>
      <c r="AK282" s="91"/>
      <c r="AL282" s="92"/>
      <c r="AM282" s="110">
        <f t="shared" si="89"/>
        <v>0</v>
      </c>
      <c r="AN282" s="166" t="str">
        <f t="shared" si="90"/>
        <v/>
      </c>
      <c r="AO282" s="166" t="str">
        <f t="shared" si="91"/>
        <v/>
      </c>
    </row>
    <row r="283" spans="1:41" s="3" customFormat="1" ht="39" customHeight="1" thickBot="1">
      <c r="A283" s="2"/>
      <c r="B283" s="93">
        <v>276</v>
      </c>
      <c r="C283" s="197"/>
      <c r="D283" s="198"/>
      <c r="E283" s="199"/>
      <c r="F283" s="4"/>
      <c r="G283" s="4"/>
      <c r="H283" s="198"/>
      <c r="I283" s="213"/>
      <c r="J283" s="214"/>
      <c r="K283" s="202"/>
      <c r="L283" s="203"/>
      <c r="M283" s="204"/>
      <c r="N283" s="205"/>
      <c r="O283" s="206"/>
      <c r="P283" s="207"/>
      <c r="Q283" s="208" t="str">
        <f t="shared" si="76"/>
        <v/>
      </c>
      <c r="R283" s="209" t="str">
        <f t="shared" si="92"/>
        <v/>
      </c>
      <c r="S283" s="215"/>
      <c r="T283" s="216">
        <f t="shared" si="77"/>
        <v>0</v>
      </c>
      <c r="U283" s="208">
        <f t="shared" si="78"/>
        <v>25700</v>
      </c>
      <c r="V283" s="217">
        <f t="shared" si="93"/>
        <v>0</v>
      </c>
      <c r="W283" s="218">
        <f t="shared" si="94"/>
        <v>0</v>
      </c>
      <c r="X283" s="104"/>
      <c r="Y283" s="105" t="str">
        <f t="shared" si="79"/>
        <v/>
      </c>
      <c r="Z283" s="58" t="str">
        <f t="shared" si="80"/>
        <v/>
      </c>
      <c r="AA283" s="58" t="str">
        <f t="shared" si="81"/>
        <v/>
      </c>
      <c r="AB283" s="58" t="str">
        <f t="shared" si="82"/>
        <v/>
      </c>
      <c r="AC283" s="58" t="str">
        <f t="shared" si="83"/>
        <v/>
      </c>
      <c r="AD283" s="58" t="str">
        <f t="shared" si="84"/>
        <v/>
      </c>
      <c r="AE283" s="55" t="str">
        <f t="shared" si="85"/>
        <v/>
      </c>
      <c r="AF283" s="55" t="str">
        <f t="shared" si="86"/>
        <v/>
      </c>
      <c r="AG283" s="106" t="str">
        <f t="shared" si="87"/>
        <v/>
      </c>
      <c r="AH283" s="89"/>
      <c r="AI283" s="90"/>
      <c r="AJ283" s="109">
        <f t="shared" si="88"/>
        <v>0</v>
      </c>
      <c r="AK283" s="91"/>
      <c r="AL283" s="92"/>
      <c r="AM283" s="110">
        <f t="shared" si="89"/>
        <v>0</v>
      </c>
      <c r="AN283" s="166" t="str">
        <f t="shared" si="90"/>
        <v/>
      </c>
      <c r="AO283" s="166" t="str">
        <f t="shared" si="91"/>
        <v/>
      </c>
    </row>
    <row r="284" spans="1:41" s="3" customFormat="1" ht="39" customHeight="1" thickBot="1">
      <c r="A284" s="2"/>
      <c r="B284" s="93">
        <v>277</v>
      </c>
      <c r="C284" s="197"/>
      <c r="D284" s="198"/>
      <c r="E284" s="199"/>
      <c r="F284" s="4"/>
      <c r="G284" s="4"/>
      <c r="H284" s="198"/>
      <c r="I284" s="213"/>
      <c r="J284" s="214"/>
      <c r="K284" s="202"/>
      <c r="L284" s="203"/>
      <c r="M284" s="204"/>
      <c r="N284" s="205"/>
      <c r="O284" s="206"/>
      <c r="P284" s="207"/>
      <c r="Q284" s="208" t="str">
        <f t="shared" si="76"/>
        <v/>
      </c>
      <c r="R284" s="209" t="str">
        <f t="shared" si="92"/>
        <v/>
      </c>
      <c r="S284" s="215"/>
      <c r="T284" s="216">
        <f t="shared" si="77"/>
        <v>0</v>
      </c>
      <c r="U284" s="208">
        <f t="shared" si="78"/>
        <v>25700</v>
      </c>
      <c r="V284" s="217">
        <f t="shared" si="93"/>
        <v>0</v>
      </c>
      <c r="W284" s="218">
        <f t="shared" si="94"/>
        <v>0</v>
      </c>
      <c r="X284" s="104"/>
      <c r="Y284" s="105" t="str">
        <f t="shared" si="79"/>
        <v/>
      </c>
      <c r="Z284" s="58" t="str">
        <f t="shared" si="80"/>
        <v/>
      </c>
      <c r="AA284" s="58" t="str">
        <f t="shared" si="81"/>
        <v/>
      </c>
      <c r="AB284" s="58" t="str">
        <f t="shared" si="82"/>
        <v/>
      </c>
      <c r="AC284" s="58" t="str">
        <f t="shared" si="83"/>
        <v/>
      </c>
      <c r="AD284" s="58" t="str">
        <f t="shared" si="84"/>
        <v/>
      </c>
      <c r="AE284" s="55" t="str">
        <f t="shared" si="85"/>
        <v/>
      </c>
      <c r="AF284" s="55" t="str">
        <f t="shared" si="86"/>
        <v/>
      </c>
      <c r="AG284" s="106" t="str">
        <f t="shared" si="87"/>
        <v/>
      </c>
      <c r="AH284" s="89"/>
      <c r="AI284" s="90"/>
      <c r="AJ284" s="109">
        <f t="shared" si="88"/>
        <v>0</v>
      </c>
      <c r="AK284" s="91"/>
      <c r="AL284" s="92"/>
      <c r="AM284" s="110">
        <f t="shared" si="89"/>
        <v>0</v>
      </c>
      <c r="AN284" s="166" t="str">
        <f t="shared" si="90"/>
        <v/>
      </c>
      <c r="AO284" s="166" t="str">
        <f t="shared" si="91"/>
        <v/>
      </c>
    </row>
    <row r="285" spans="1:41" s="3" customFormat="1" ht="39" customHeight="1" thickBot="1">
      <c r="A285" s="2"/>
      <c r="B285" s="93">
        <v>278</v>
      </c>
      <c r="C285" s="197"/>
      <c r="D285" s="198"/>
      <c r="E285" s="199"/>
      <c r="F285" s="4"/>
      <c r="G285" s="4"/>
      <c r="H285" s="198"/>
      <c r="I285" s="213"/>
      <c r="J285" s="214"/>
      <c r="K285" s="202"/>
      <c r="L285" s="203"/>
      <c r="M285" s="204"/>
      <c r="N285" s="205"/>
      <c r="O285" s="206"/>
      <c r="P285" s="207"/>
      <c r="Q285" s="208" t="str">
        <f t="shared" si="76"/>
        <v/>
      </c>
      <c r="R285" s="209" t="str">
        <f t="shared" si="92"/>
        <v/>
      </c>
      <c r="S285" s="215"/>
      <c r="T285" s="216">
        <f t="shared" si="77"/>
        <v>0</v>
      </c>
      <c r="U285" s="208">
        <f t="shared" si="78"/>
        <v>25700</v>
      </c>
      <c r="V285" s="217">
        <f t="shared" si="93"/>
        <v>0</v>
      </c>
      <c r="W285" s="218">
        <f t="shared" si="94"/>
        <v>0</v>
      </c>
      <c r="X285" s="104"/>
      <c r="Y285" s="105" t="str">
        <f t="shared" si="79"/>
        <v/>
      </c>
      <c r="Z285" s="58" t="str">
        <f t="shared" si="80"/>
        <v/>
      </c>
      <c r="AA285" s="58" t="str">
        <f t="shared" si="81"/>
        <v/>
      </c>
      <c r="AB285" s="58" t="str">
        <f t="shared" si="82"/>
        <v/>
      </c>
      <c r="AC285" s="58" t="str">
        <f t="shared" si="83"/>
        <v/>
      </c>
      <c r="AD285" s="58" t="str">
        <f t="shared" si="84"/>
        <v/>
      </c>
      <c r="AE285" s="55" t="str">
        <f t="shared" si="85"/>
        <v/>
      </c>
      <c r="AF285" s="55" t="str">
        <f t="shared" si="86"/>
        <v/>
      </c>
      <c r="AG285" s="106" t="str">
        <f t="shared" si="87"/>
        <v/>
      </c>
      <c r="AH285" s="89"/>
      <c r="AI285" s="90"/>
      <c r="AJ285" s="109">
        <f t="shared" si="88"/>
        <v>0</v>
      </c>
      <c r="AK285" s="91"/>
      <c r="AL285" s="92"/>
      <c r="AM285" s="110">
        <f t="shared" si="89"/>
        <v>0</v>
      </c>
      <c r="AN285" s="166" t="str">
        <f t="shared" si="90"/>
        <v/>
      </c>
      <c r="AO285" s="166" t="str">
        <f t="shared" si="91"/>
        <v/>
      </c>
    </row>
    <row r="286" spans="1:41" s="3" customFormat="1" ht="39" customHeight="1" thickBot="1">
      <c r="A286" s="2"/>
      <c r="B286" s="93">
        <v>279</v>
      </c>
      <c r="C286" s="197"/>
      <c r="D286" s="198"/>
      <c r="E286" s="199"/>
      <c r="F286" s="4"/>
      <c r="G286" s="4"/>
      <c r="H286" s="198"/>
      <c r="I286" s="213"/>
      <c r="J286" s="214"/>
      <c r="K286" s="202"/>
      <c r="L286" s="203"/>
      <c r="M286" s="204"/>
      <c r="N286" s="205"/>
      <c r="O286" s="206"/>
      <c r="P286" s="207"/>
      <c r="Q286" s="208" t="str">
        <f t="shared" si="76"/>
        <v/>
      </c>
      <c r="R286" s="209" t="str">
        <f t="shared" si="92"/>
        <v/>
      </c>
      <c r="S286" s="215"/>
      <c r="T286" s="216">
        <f t="shared" si="77"/>
        <v>0</v>
      </c>
      <c r="U286" s="208">
        <f t="shared" si="78"/>
        <v>25700</v>
      </c>
      <c r="V286" s="217">
        <f t="shared" si="93"/>
        <v>0</v>
      </c>
      <c r="W286" s="218">
        <f t="shared" si="94"/>
        <v>0</v>
      </c>
      <c r="X286" s="104"/>
      <c r="Y286" s="105" t="str">
        <f t="shared" si="79"/>
        <v/>
      </c>
      <c r="Z286" s="58" t="str">
        <f t="shared" si="80"/>
        <v/>
      </c>
      <c r="AA286" s="58" t="str">
        <f t="shared" si="81"/>
        <v/>
      </c>
      <c r="AB286" s="58" t="str">
        <f t="shared" si="82"/>
        <v/>
      </c>
      <c r="AC286" s="58" t="str">
        <f t="shared" si="83"/>
        <v/>
      </c>
      <c r="AD286" s="58" t="str">
        <f t="shared" si="84"/>
        <v/>
      </c>
      <c r="AE286" s="55" t="str">
        <f t="shared" si="85"/>
        <v/>
      </c>
      <c r="AF286" s="55" t="str">
        <f t="shared" si="86"/>
        <v/>
      </c>
      <c r="AG286" s="106" t="str">
        <f t="shared" si="87"/>
        <v/>
      </c>
      <c r="AH286" s="89"/>
      <c r="AI286" s="90"/>
      <c r="AJ286" s="109">
        <f t="shared" si="88"/>
        <v>0</v>
      </c>
      <c r="AK286" s="91"/>
      <c r="AL286" s="92"/>
      <c r="AM286" s="110">
        <f t="shared" si="89"/>
        <v>0</v>
      </c>
      <c r="AN286" s="166" t="str">
        <f t="shared" si="90"/>
        <v/>
      </c>
      <c r="AO286" s="166" t="str">
        <f t="shared" si="91"/>
        <v/>
      </c>
    </row>
    <row r="287" spans="1:41" s="3" customFormat="1" ht="39" customHeight="1" thickBot="1">
      <c r="A287" s="2"/>
      <c r="B287" s="93">
        <v>280</v>
      </c>
      <c r="C287" s="197"/>
      <c r="D287" s="198"/>
      <c r="E287" s="199"/>
      <c r="F287" s="4"/>
      <c r="G287" s="4"/>
      <c r="H287" s="198"/>
      <c r="I287" s="213"/>
      <c r="J287" s="214"/>
      <c r="K287" s="202"/>
      <c r="L287" s="203"/>
      <c r="M287" s="204"/>
      <c r="N287" s="205"/>
      <c r="O287" s="206"/>
      <c r="P287" s="207"/>
      <c r="Q287" s="208" t="str">
        <f t="shared" si="76"/>
        <v/>
      </c>
      <c r="R287" s="209" t="str">
        <f t="shared" si="92"/>
        <v/>
      </c>
      <c r="S287" s="215"/>
      <c r="T287" s="216">
        <f t="shared" si="77"/>
        <v>0</v>
      </c>
      <c r="U287" s="208">
        <f t="shared" si="78"/>
        <v>25700</v>
      </c>
      <c r="V287" s="217">
        <f t="shared" si="93"/>
        <v>0</v>
      </c>
      <c r="W287" s="218">
        <f t="shared" si="94"/>
        <v>0</v>
      </c>
      <c r="X287" s="104"/>
      <c r="Y287" s="105" t="str">
        <f t="shared" si="79"/>
        <v/>
      </c>
      <c r="Z287" s="58" t="str">
        <f t="shared" si="80"/>
        <v/>
      </c>
      <c r="AA287" s="58" t="str">
        <f t="shared" si="81"/>
        <v/>
      </c>
      <c r="AB287" s="58" t="str">
        <f t="shared" si="82"/>
        <v/>
      </c>
      <c r="AC287" s="58" t="str">
        <f t="shared" si="83"/>
        <v/>
      </c>
      <c r="AD287" s="58" t="str">
        <f t="shared" si="84"/>
        <v/>
      </c>
      <c r="AE287" s="55" t="str">
        <f t="shared" si="85"/>
        <v/>
      </c>
      <c r="AF287" s="55" t="str">
        <f t="shared" si="86"/>
        <v/>
      </c>
      <c r="AG287" s="106" t="str">
        <f t="shared" si="87"/>
        <v/>
      </c>
      <c r="AH287" s="89"/>
      <c r="AI287" s="90"/>
      <c r="AJ287" s="109">
        <f t="shared" si="88"/>
        <v>0</v>
      </c>
      <c r="AK287" s="91"/>
      <c r="AL287" s="92"/>
      <c r="AM287" s="110">
        <f t="shared" si="89"/>
        <v>0</v>
      </c>
      <c r="AN287" s="166" t="str">
        <f t="shared" si="90"/>
        <v/>
      </c>
      <c r="AO287" s="166" t="str">
        <f t="shared" si="91"/>
        <v/>
      </c>
    </row>
    <row r="288" spans="1:41" s="3" customFormat="1" ht="39" customHeight="1" thickBot="1">
      <c r="A288" s="2"/>
      <c r="B288" s="93">
        <v>281</v>
      </c>
      <c r="C288" s="197"/>
      <c r="D288" s="198"/>
      <c r="E288" s="199"/>
      <c r="F288" s="4"/>
      <c r="G288" s="4"/>
      <c r="H288" s="198"/>
      <c r="I288" s="213"/>
      <c r="J288" s="214"/>
      <c r="K288" s="202"/>
      <c r="L288" s="203"/>
      <c r="M288" s="204"/>
      <c r="N288" s="205"/>
      <c r="O288" s="206"/>
      <c r="P288" s="207"/>
      <c r="Q288" s="208" t="str">
        <f t="shared" si="76"/>
        <v/>
      </c>
      <c r="R288" s="209" t="str">
        <f t="shared" si="92"/>
        <v/>
      </c>
      <c r="S288" s="215"/>
      <c r="T288" s="216">
        <f t="shared" si="77"/>
        <v>0</v>
      </c>
      <c r="U288" s="208">
        <f t="shared" si="78"/>
        <v>25700</v>
      </c>
      <c r="V288" s="217">
        <f t="shared" si="93"/>
        <v>0</v>
      </c>
      <c r="W288" s="218">
        <f t="shared" si="94"/>
        <v>0</v>
      </c>
      <c r="X288" s="104"/>
      <c r="Y288" s="105" t="str">
        <f t="shared" si="79"/>
        <v/>
      </c>
      <c r="Z288" s="58" t="str">
        <f t="shared" si="80"/>
        <v/>
      </c>
      <c r="AA288" s="58" t="str">
        <f t="shared" si="81"/>
        <v/>
      </c>
      <c r="AB288" s="58" t="str">
        <f t="shared" si="82"/>
        <v/>
      </c>
      <c r="AC288" s="58" t="str">
        <f t="shared" si="83"/>
        <v/>
      </c>
      <c r="AD288" s="58" t="str">
        <f t="shared" si="84"/>
        <v/>
      </c>
      <c r="AE288" s="55" t="str">
        <f t="shared" si="85"/>
        <v/>
      </c>
      <c r="AF288" s="55" t="str">
        <f t="shared" si="86"/>
        <v/>
      </c>
      <c r="AG288" s="106" t="str">
        <f t="shared" si="87"/>
        <v/>
      </c>
      <c r="AH288" s="89"/>
      <c r="AI288" s="90"/>
      <c r="AJ288" s="109">
        <f t="shared" si="88"/>
        <v>0</v>
      </c>
      <c r="AK288" s="91"/>
      <c r="AL288" s="92"/>
      <c r="AM288" s="110">
        <f t="shared" si="89"/>
        <v>0</v>
      </c>
      <c r="AN288" s="166" t="str">
        <f t="shared" si="90"/>
        <v/>
      </c>
      <c r="AO288" s="166" t="str">
        <f t="shared" si="91"/>
        <v/>
      </c>
    </row>
    <row r="289" spans="1:41" s="3" customFormat="1" ht="39" customHeight="1" thickBot="1">
      <c r="A289" s="2"/>
      <c r="B289" s="93">
        <v>282</v>
      </c>
      <c r="C289" s="197"/>
      <c r="D289" s="198"/>
      <c r="E289" s="199"/>
      <c r="F289" s="4"/>
      <c r="G289" s="4"/>
      <c r="H289" s="198"/>
      <c r="I289" s="213"/>
      <c r="J289" s="214"/>
      <c r="K289" s="202"/>
      <c r="L289" s="203"/>
      <c r="M289" s="204"/>
      <c r="N289" s="205"/>
      <c r="O289" s="206"/>
      <c r="P289" s="207"/>
      <c r="Q289" s="208" t="str">
        <f t="shared" si="76"/>
        <v/>
      </c>
      <c r="R289" s="209" t="str">
        <f t="shared" si="92"/>
        <v/>
      </c>
      <c r="S289" s="215"/>
      <c r="T289" s="216">
        <f t="shared" si="77"/>
        <v>0</v>
      </c>
      <c r="U289" s="208">
        <f t="shared" si="78"/>
        <v>25700</v>
      </c>
      <c r="V289" s="217">
        <f t="shared" si="93"/>
        <v>0</v>
      </c>
      <c r="W289" s="218">
        <f t="shared" si="94"/>
        <v>0</v>
      </c>
      <c r="X289" s="104"/>
      <c r="Y289" s="105" t="str">
        <f t="shared" si="79"/>
        <v/>
      </c>
      <c r="Z289" s="58" t="str">
        <f t="shared" si="80"/>
        <v/>
      </c>
      <c r="AA289" s="58" t="str">
        <f t="shared" si="81"/>
        <v/>
      </c>
      <c r="AB289" s="58" t="str">
        <f t="shared" si="82"/>
        <v/>
      </c>
      <c r="AC289" s="58" t="str">
        <f t="shared" si="83"/>
        <v/>
      </c>
      <c r="AD289" s="58" t="str">
        <f t="shared" si="84"/>
        <v/>
      </c>
      <c r="AE289" s="55" t="str">
        <f t="shared" si="85"/>
        <v/>
      </c>
      <c r="AF289" s="55" t="str">
        <f t="shared" si="86"/>
        <v/>
      </c>
      <c r="AG289" s="106" t="str">
        <f t="shared" si="87"/>
        <v/>
      </c>
      <c r="AH289" s="89"/>
      <c r="AI289" s="90"/>
      <c r="AJ289" s="109">
        <f t="shared" si="88"/>
        <v>0</v>
      </c>
      <c r="AK289" s="91"/>
      <c r="AL289" s="92"/>
      <c r="AM289" s="110">
        <f t="shared" si="89"/>
        <v>0</v>
      </c>
      <c r="AN289" s="166" t="str">
        <f t="shared" si="90"/>
        <v/>
      </c>
      <c r="AO289" s="166" t="str">
        <f t="shared" si="91"/>
        <v/>
      </c>
    </row>
    <row r="290" spans="1:41" s="3" customFormat="1" ht="39" customHeight="1" thickBot="1">
      <c r="A290" s="2"/>
      <c r="B290" s="93">
        <v>283</v>
      </c>
      <c r="C290" s="197"/>
      <c r="D290" s="198"/>
      <c r="E290" s="199"/>
      <c r="F290" s="4"/>
      <c r="G290" s="4"/>
      <c r="H290" s="198"/>
      <c r="I290" s="213"/>
      <c r="J290" s="214"/>
      <c r="K290" s="202"/>
      <c r="L290" s="203"/>
      <c r="M290" s="204"/>
      <c r="N290" s="205"/>
      <c r="O290" s="206"/>
      <c r="P290" s="207"/>
      <c r="Q290" s="208" t="str">
        <f t="shared" si="76"/>
        <v/>
      </c>
      <c r="R290" s="209" t="str">
        <f t="shared" si="92"/>
        <v/>
      </c>
      <c r="S290" s="215"/>
      <c r="T290" s="216">
        <f t="shared" si="77"/>
        <v>0</v>
      </c>
      <c r="U290" s="208">
        <f t="shared" si="78"/>
        <v>25700</v>
      </c>
      <c r="V290" s="217">
        <f t="shared" si="93"/>
        <v>0</v>
      </c>
      <c r="W290" s="218">
        <f t="shared" si="94"/>
        <v>0</v>
      </c>
      <c r="X290" s="104"/>
      <c r="Y290" s="105" t="str">
        <f t="shared" si="79"/>
        <v/>
      </c>
      <c r="Z290" s="58" t="str">
        <f t="shared" si="80"/>
        <v/>
      </c>
      <c r="AA290" s="58" t="str">
        <f t="shared" si="81"/>
        <v/>
      </c>
      <c r="AB290" s="58" t="str">
        <f t="shared" si="82"/>
        <v/>
      </c>
      <c r="AC290" s="58" t="str">
        <f t="shared" si="83"/>
        <v/>
      </c>
      <c r="AD290" s="58" t="str">
        <f t="shared" si="84"/>
        <v/>
      </c>
      <c r="AE290" s="55" t="str">
        <f t="shared" si="85"/>
        <v/>
      </c>
      <c r="AF290" s="55" t="str">
        <f t="shared" si="86"/>
        <v/>
      </c>
      <c r="AG290" s="106" t="str">
        <f t="shared" si="87"/>
        <v/>
      </c>
      <c r="AH290" s="89"/>
      <c r="AI290" s="90"/>
      <c r="AJ290" s="109">
        <f t="shared" si="88"/>
        <v>0</v>
      </c>
      <c r="AK290" s="91"/>
      <c r="AL290" s="92"/>
      <c r="AM290" s="110">
        <f t="shared" si="89"/>
        <v>0</v>
      </c>
      <c r="AN290" s="166" t="str">
        <f t="shared" si="90"/>
        <v/>
      </c>
      <c r="AO290" s="166" t="str">
        <f t="shared" si="91"/>
        <v/>
      </c>
    </row>
    <row r="291" spans="1:41" s="3" customFormat="1" ht="39" customHeight="1" thickBot="1">
      <c r="A291" s="2"/>
      <c r="B291" s="93">
        <v>284</v>
      </c>
      <c r="C291" s="197"/>
      <c r="D291" s="198"/>
      <c r="E291" s="199"/>
      <c r="F291" s="4"/>
      <c r="G291" s="4"/>
      <c r="H291" s="198"/>
      <c r="I291" s="213"/>
      <c r="J291" s="214"/>
      <c r="K291" s="202"/>
      <c r="L291" s="203"/>
      <c r="M291" s="204"/>
      <c r="N291" s="205"/>
      <c r="O291" s="206"/>
      <c r="P291" s="207"/>
      <c r="Q291" s="208" t="str">
        <f t="shared" si="76"/>
        <v/>
      </c>
      <c r="R291" s="209" t="str">
        <f t="shared" si="92"/>
        <v/>
      </c>
      <c r="S291" s="215"/>
      <c r="T291" s="216">
        <f t="shared" si="77"/>
        <v>0</v>
      </c>
      <c r="U291" s="208">
        <f t="shared" si="78"/>
        <v>25700</v>
      </c>
      <c r="V291" s="217">
        <f t="shared" si="93"/>
        <v>0</v>
      </c>
      <c r="W291" s="218">
        <f t="shared" si="94"/>
        <v>0</v>
      </c>
      <c r="X291" s="104"/>
      <c r="Y291" s="105" t="str">
        <f t="shared" si="79"/>
        <v/>
      </c>
      <c r="Z291" s="58" t="str">
        <f t="shared" si="80"/>
        <v/>
      </c>
      <c r="AA291" s="58" t="str">
        <f t="shared" si="81"/>
        <v/>
      </c>
      <c r="AB291" s="58" t="str">
        <f t="shared" si="82"/>
        <v/>
      </c>
      <c r="AC291" s="58" t="str">
        <f t="shared" si="83"/>
        <v/>
      </c>
      <c r="AD291" s="58" t="str">
        <f t="shared" si="84"/>
        <v/>
      </c>
      <c r="AE291" s="55" t="str">
        <f t="shared" si="85"/>
        <v/>
      </c>
      <c r="AF291" s="55" t="str">
        <f t="shared" si="86"/>
        <v/>
      </c>
      <c r="AG291" s="106" t="str">
        <f t="shared" si="87"/>
        <v/>
      </c>
      <c r="AH291" s="89"/>
      <c r="AI291" s="90"/>
      <c r="AJ291" s="109">
        <f t="shared" si="88"/>
        <v>0</v>
      </c>
      <c r="AK291" s="91"/>
      <c r="AL291" s="92"/>
      <c r="AM291" s="110">
        <f t="shared" si="89"/>
        <v>0</v>
      </c>
      <c r="AN291" s="166" t="str">
        <f t="shared" si="90"/>
        <v/>
      </c>
      <c r="AO291" s="166" t="str">
        <f t="shared" si="91"/>
        <v/>
      </c>
    </row>
    <row r="292" spans="1:41" s="3" customFormat="1" ht="39" customHeight="1" thickBot="1">
      <c r="A292" s="2"/>
      <c r="B292" s="93">
        <v>285</v>
      </c>
      <c r="C292" s="197"/>
      <c r="D292" s="198"/>
      <c r="E292" s="199"/>
      <c r="F292" s="4"/>
      <c r="G292" s="4"/>
      <c r="H292" s="198"/>
      <c r="I292" s="213"/>
      <c r="J292" s="214"/>
      <c r="K292" s="202"/>
      <c r="L292" s="203"/>
      <c r="M292" s="204"/>
      <c r="N292" s="205"/>
      <c r="O292" s="206"/>
      <c r="P292" s="207"/>
      <c r="Q292" s="208" t="str">
        <f t="shared" si="76"/>
        <v/>
      </c>
      <c r="R292" s="209" t="str">
        <f t="shared" si="92"/>
        <v/>
      </c>
      <c r="S292" s="215"/>
      <c r="T292" s="216">
        <f t="shared" si="77"/>
        <v>0</v>
      </c>
      <c r="U292" s="208">
        <f t="shared" si="78"/>
        <v>25700</v>
      </c>
      <c r="V292" s="217">
        <f t="shared" si="93"/>
        <v>0</v>
      </c>
      <c r="W292" s="218">
        <f t="shared" si="94"/>
        <v>0</v>
      </c>
      <c r="X292" s="104"/>
      <c r="Y292" s="105" t="str">
        <f t="shared" si="79"/>
        <v/>
      </c>
      <c r="Z292" s="58" t="str">
        <f t="shared" si="80"/>
        <v/>
      </c>
      <c r="AA292" s="58" t="str">
        <f t="shared" si="81"/>
        <v/>
      </c>
      <c r="AB292" s="58" t="str">
        <f t="shared" si="82"/>
        <v/>
      </c>
      <c r="AC292" s="58" t="str">
        <f t="shared" si="83"/>
        <v/>
      </c>
      <c r="AD292" s="58" t="str">
        <f t="shared" si="84"/>
        <v/>
      </c>
      <c r="AE292" s="55" t="str">
        <f t="shared" si="85"/>
        <v/>
      </c>
      <c r="AF292" s="55" t="str">
        <f t="shared" si="86"/>
        <v/>
      </c>
      <c r="AG292" s="106" t="str">
        <f t="shared" si="87"/>
        <v/>
      </c>
      <c r="AH292" s="89"/>
      <c r="AI292" s="90"/>
      <c r="AJ292" s="109">
        <f t="shared" si="88"/>
        <v>0</v>
      </c>
      <c r="AK292" s="91"/>
      <c r="AL292" s="92"/>
      <c r="AM292" s="110">
        <f t="shared" si="89"/>
        <v>0</v>
      </c>
      <c r="AN292" s="166" t="str">
        <f t="shared" si="90"/>
        <v/>
      </c>
      <c r="AO292" s="166" t="str">
        <f t="shared" si="91"/>
        <v/>
      </c>
    </row>
    <row r="293" spans="1:41" s="3" customFormat="1" ht="39" customHeight="1" thickBot="1">
      <c r="A293" s="2"/>
      <c r="B293" s="93">
        <v>286</v>
      </c>
      <c r="C293" s="197"/>
      <c r="D293" s="198"/>
      <c r="E293" s="199"/>
      <c r="F293" s="4"/>
      <c r="G293" s="4"/>
      <c r="H293" s="198"/>
      <c r="I293" s="213"/>
      <c r="J293" s="214"/>
      <c r="K293" s="202"/>
      <c r="L293" s="203"/>
      <c r="M293" s="204"/>
      <c r="N293" s="205"/>
      <c r="O293" s="206"/>
      <c r="P293" s="207"/>
      <c r="Q293" s="208" t="str">
        <f t="shared" si="76"/>
        <v/>
      </c>
      <c r="R293" s="209" t="str">
        <f t="shared" si="92"/>
        <v/>
      </c>
      <c r="S293" s="215"/>
      <c r="T293" s="216">
        <f t="shared" si="77"/>
        <v>0</v>
      </c>
      <c r="U293" s="208">
        <f t="shared" si="78"/>
        <v>25700</v>
      </c>
      <c r="V293" s="217">
        <f t="shared" si="93"/>
        <v>0</v>
      </c>
      <c r="W293" s="218">
        <f t="shared" si="94"/>
        <v>0</v>
      </c>
      <c r="X293" s="104"/>
      <c r="Y293" s="105" t="str">
        <f t="shared" si="79"/>
        <v/>
      </c>
      <c r="Z293" s="58" t="str">
        <f t="shared" si="80"/>
        <v/>
      </c>
      <c r="AA293" s="58" t="str">
        <f t="shared" si="81"/>
        <v/>
      </c>
      <c r="AB293" s="58" t="str">
        <f t="shared" si="82"/>
        <v/>
      </c>
      <c r="AC293" s="58" t="str">
        <f t="shared" si="83"/>
        <v/>
      </c>
      <c r="AD293" s="58" t="str">
        <f t="shared" si="84"/>
        <v/>
      </c>
      <c r="AE293" s="55" t="str">
        <f t="shared" si="85"/>
        <v/>
      </c>
      <c r="AF293" s="55" t="str">
        <f t="shared" si="86"/>
        <v/>
      </c>
      <c r="AG293" s="106" t="str">
        <f t="shared" si="87"/>
        <v/>
      </c>
      <c r="AH293" s="89"/>
      <c r="AI293" s="90"/>
      <c r="AJ293" s="109">
        <f t="shared" si="88"/>
        <v>0</v>
      </c>
      <c r="AK293" s="91"/>
      <c r="AL293" s="92"/>
      <c r="AM293" s="110">
        <f t="shared" si="89"/>
        <v>0</v>
      </c>
      <c r="AN293" s="166" t="str">
        <f t="shared" si="90"/>
        <v/>
      </c>
      <c r="AO293" s="166" t="str">
        <f t="shared" si="91"/>
        <v/>
      </c>
    </row>
    <row r="294" spans="1:41" s="3" customFormat="1" ht="39" customHeight="1" thickBot="1">
      <c r="A294" s="2"/>
      <c r="B294" s="93">
        <v>287</v>
      </c>
      <c r="C294" s="197"/>
      <c r="D294" s="198"/>
      <c r="E294" s="199"/>
      <c r="F294" s="4"/>
      <c r="G294" s="4"/>
      <c r="H294" s="198"/>
      <c r="I294" s="213"/>
      <c r="J294" s="214"/>
      <c r="K294" s="202"/>
      <c r="L294" s="203"/>
      <c r="M294" s="204"/>
      <c r="N294" s="205"/>
      <c r="O294" s="206"/>
      <c r="P294" s="207"/>
      <c r="Q294" s="208" t="str">
        <f t="shared" si="76"/>
        <v/>
      </c>
      <c r="R294" s="209" t="str">
        <f t="shared" si="92"/>
        <v/>
      </c>
      <c r="S294" s="215"/>
      <c r="T294" s="216">
        <f t="shared" si="77"/>
        <v>0</v>
      </c>
      <c r="U294" s="208">
        <f t="shared" si="78"/>
        <v>25700</v>
      </c>
      <c r="V294" s="217">
        <f t="shared" si="93"/>
        <v>0</v>
      </c>
      <c r="W294" s="218">
        <f t="shared" si="94"/>
        <v>0</v>
      </c>
      <c r="X294" s="104"/>
      <c r="Y294" s="105" t="str">
        <f t="shared" si="79"/>
        <v/>
      </c>
      <c r="Z294" s="58" t="str">
        <f t="shared" si="80"/>
        <v/>
      </c>
      <c r="AA294" s="58" t="str">
        <f t="shared" si="81"/>
        <v/>
      </c>
      <c r="AB294" s="58" t="str">
        <f t="shared" si="82"/>
        <v/>
      </c>
      <c r="AC294" s="58" t="str">
        <f t="shared" si="83"/>
        <v/>
      </c>
      <c r="AD294" s="58" t="str">
        <f t="shared" si="84"/>
        <v/>
      </c>
      <c r="AE294" s="55" t="str">
        <f t="shared" si="85"/>
        <v/>
      </c>
      <c r="AF294" s="55" t="str">
        <f t="shared" si="86"/>
        <v/>
      </c>
      <c r="AG294" s="106" t="str">
        <f t="shared" si="87"/>
        <v/>
      </c>
      <c r="AH294" s="89"/>
      <c r="AI294" s="90"/>
      <c r="AJ294" s="109">
        <f t="shared" si="88"/>
        <v>0</v>
      </c>
      <c r="AK294" s="91"/>
      <c r="AL294" s="92"/>
      <c r="AM294" s="110">
        <f t="shared" si="89"/>
        <v>0</v>
      </c>
      <c r="AN294" s="166" t="str">
        <f t="shared" si="90"/>
        <v/>
      </c>
      <c r="AO294" s="166" t="str">
        <f t="shared" si="91"/>
        <v/>
      </c>
    </row>
    <row r="295" spans="1:41" s="3" customFormat="1" ht="39" customHeight="1" thickBot="1">
      <c r="A295" s="2"/>
      <c r="B295" s="93">
        <v>288</v>
      </c>
      <c r="C295" s="197"/>
      <c r="D295" s="198"/>
      <c r="E295" s="199"/>
      <c r="F295" s="4"/>
      <c r="G295" s="4"/>
      <c r="H295" s="198"/>
      <c r="I295" s="213"/>
      <c r="J295" s="214"/>
      <c r="K295" s="202"/>
      <c r="L295" s="203"/>
      <c r="M295" s="204"/>
      <c r="N295" s="205"/>
      <c r="O295" s="206"/>
      <c r="P295" s="207"/>
      <c r="Q295" s="208" t="str">
        <f t="shared" si="76"/>
        <v/>
      </c>
      <c r="R295" s="209" t="str">
        <f t="shared" si="92"/>
        <v/>
      </c>
      <c r="S295" s="215"/>
      <c r="T295" s="216">
        <f t="shared" si="77"/>
        <v>0</v>
      </c>
      <c r="U295" s="208">
        <f t="shared" si="78"/>
        <v>25700</v>
      </c>
      <c r="V295" s="217">
        <f t="shared" si="93"/>
        <v>0</v>
      </c>
      <c r="W295" s="218">
        <f t="shared" si="94"/>
        <v>0</v>
      </c>
      <c r="X295" s="104"/>
      <c r="Y295" s="105" t="str">
        <f t="shared" si="79"/>
        <v/>
      </c>
      <c r="Z295" s="58" t="str">
        <f t="shared" si="80"/>
        <v/>
      </c>
      <c r="AA295" s="58" t="str">
        <f t="shared" si="81"/>
        <v/>
      </c>
      <c r="AB295" s="58" t="str">
        <f t="shared" si="82"/>
        <v/>
      </c>
      <c r="AC295" s="58" t="str">
        <f t="shared" si="83"/>
        <v/>
      </c>
      <c r="AD295" s="58" t="str">
        <f t="shared" si="84"/>
        <v/>
      </c>
      <c r="AE295" s="55" t="str">
        <f t="shared" si="85"/>
        <v/>
      </c>
      <c r="AF295" s="55" t="str">
        <f t="shared" si="86"/>
        <v/>
      </c>
      <c r="AG295" s="106" t="str">
        <f t="shared" si="87"/>
        <v/>
      </c>
      <c r="AH295" s="89"/>
      <c r="AI295" s="90"/>
      <c r="AJ295" s="109">
        <f t="shared" si="88"/>
        <v>0</v>
      </c>
      <c r="AK295" s="91"/>
      <c r="AL295" s="92"/>
      <c r="AM295" s="110">
        <f t="shared" si="89"/>
        <v>0</v>
      </c>
      <c r="AN295" s="166" t="str">
        <f t="shared" si="90"/>
        <v/>
      </c>
      <c r="AO295" s="166" t="str">
        <f t="shared" si="91"/>
        <v/>
      </c>
    </row>
    <row r="296" spans="1:41" s="3" customFormat="1" ht="39" customHeight="1" thickBot="1">
      <c r="A296" s="2"/>
      <c r="B296" s="93">
        <v>289</v>
      </c>
      <c r="C296" s="197"/>
      <c r="D296" s="198"/>
      <c r="E296" s="199"/>
      <c r="F296" s="4"/>
      <c r="G296" s="4"/>
      <c r="H296" s="198"/>
      <c r="I296" s="213"/>
      <c r="J296" s="214"/>
      <c r="K296" s="202"/>
      <c r="L296" s="203"/>
      <c r="M296" s="204"/>
      <c r="N296" s="205"/>
      <c r="O296" s="206"/>
      <c r="P296" s="207"/>
      <c r="Q296" s="208" t="str">
        <f t="shared" si="76"/>
        <v/>
      </c>
      <c r="R296" s="209" t="str">
        <f t="shared" si="92"/>
        <v/>
      </c>
      <c r="S296" s="215"/>
      <c r="T296" s="216">
        <f t="shared" si="77"/>
        <v>0</v>
      </c>
      <c r="U296" s="208">
        <f t="shared" si="78"/>
        <v>25700</v>
      </c>
      <c r="V296" s="217">
        <f t="shared" si="93"/>
        <v>0</v>
      </c>
      <c r="W296" s="218">
        <f t="shared" si="94"/>
        <v>0</v>
      </c>
      <c r="X296" s="104"/>
      <c r="Y296" s="105" t="str">
        <f t="shared" si="79"/>
        <v/>
      </c>
      <c r="Z296" s="58" t="str">
        <f t="shared" si="80"/>
        <v/>
      </c>
      <c r="AA296" s="58" t="str">
        <f t="shared" si="81"/>
        <v/>
      </c>
      <c r="AB296" s="58" t="str">
        <f t="shared" si="82"/>
        <v/>
      </c>
      <c r="AC296" s="58" t="str">
        <f t="shared" si="83"/>
        <v/>
      </c>
      <c r="AD296" s="58" t="str">
        <f t="shared" si="84"/>
        <v/>
      </c>
      <c r="AE296" s="55" t="str">
        <f t="shared" si="85"/>
        <v/>
      </c>
      <c r="AF296" s="55" t="str">
        <f t="shared" si="86"/>
        <v/>
      </c>
      <c r="AG296" s="106" t="str">
        <f t="shared" si="87"/>
        <v/>
      </c>
      <c r="AH296" s="89"/>
      <c r="AI296" s="90"/>
      <c r="AJ296" s="109">
        <f t="shared" si="88"/>
        <v>0</v>
      </c>
      <c r="AK296" s="91"/>
      <c r="AL296" s="92"/>
      <c r="AM296" s="110">
        <f t="shared" si="89"/>
        <v>0</v>
      </c>
      <c r="AN296" s="166" t="str">
        <f t="shared" si="90"/>
        <v/>
      </c>
      <c r="AO296" s="166" t="str">
        <f t="shared" si="91"/>
        <v/>
      </c>
    </row>
    <row r="297" spans="1:41" s="3" customFormat="1" ht="39" customHeight="1" thickBot="1">
      <c r="A297" s="2"/>
      <c r="B297" s="93">
        <v>290</v>
      </c>
      <c r="C297" s="197"/>
      <c r="D297" s="198"/>
      <c r="E297" s="199"/>
      <c r="F297" s="4"/>
      <c r="G297" s="4"/>
      <c r="H297" s="198"/>
      <c r="I297" s="213"/>
      <c r="J297" s="214"/>
      <c r="K297" s="202"/>
      <c r="L297" s="203"/>
      <c r="M297" s="204"/>
      <c r="N297" s="205"/>
      <c r="O297" s="206"/>
      <c r="P297" s="207"/>
      <c r="Q297" s="208" t="str">
        <f t="shared" si="76"/>
        <v/>
      </c>
      <c r="R297" s="209" t="str">
        <f t="shared" si="92"/>
        <v/>
      </c>
      <c r="S297" s="215"/>
      <c r="T297" s="216">
        <f t="shared" si="77"/>
        <v>0</v>
      </c>
      <c r="U297" s="208">
        <f t="shared" si="78"/>
        <v>25700</v>
      </c>
      <c r="V297" s="217">
        <f t="shared" si="93"/>
        <v>0</v>
      </c>
      <c r="W297" s="218">
        <f t="shared" si="94"/>
        <v>0</v>
      </c>
      <c r="X297" s="104"/>
      <c r="Y297" s="105" t="str">
        <f t="shared" si="79"/>
        <v/>
      </c>
      <c r="Z297" s="58" t="str">
        <f t="shared" si="80"/>
        <v/>
      </c>
      <c r="AA297" s="58" t="str">
        <f t="shared" si="81"/>
        <v/>
      </c>
      <c r="AB297" s="58" t="str">
        <f t="shared" si="82"/>
        <v/>
      </c>
      <c r="AC297" s="58" t="str">
        <f t="shared" si="83"/>
        <v/>
      </c>
      <c r="AD297" s="58" t="str">
        <f t="shared" si="84"/>
        <v/>
      </c>
      <c r="AE297" s="55" t="str">
        <f t="shared" si="85"/>
        <v/>
      </c>
      <c r="AF297" s="55" t="str">
        <f t="shared" si="86"/>
        <v/>
      </c>
      <c r="AG297" s="106" t="str">
        <f t="shared" si="87"/>
        <v/>
      </c>
      <c r="AH297" s="89"/>
      <c r="AI297" s="90"/>
      <c r="AJ297" s="109">
        <f t="shared" si="88"/>
        <v>0</v>
      </c>
      <c r="AK297" s="91"/>
      <c r="AL297" s="92"/>
      <c r="AM297" s="110">
        <f t="shared" si="89"/>
        <v>0</v>
      </c>
      <c r="AN297" s="166" t="str">
        <f t="shared" si="90"/>
        <v/>
      </c>
      <c r="AO297" s="166" t="str">
        <f t="shared" si="91"/>
        <v/>
      </c>
    </row>
    <row r="298" spans="1:41" s="3" customFormat="1" ht="39" customHeight="1" thickBot="1">
      <c r="A298" s="2"/>
      <c r="B298" s="93">
        <v>291</v>
      </c>
      <c r="C298" s="197"/>
      <c r="D298" s="198"/>
      <c r="E298" s="199"/>
      <c r="F298" s="4"/>
      <c r="G298" s="4"/>
      <c r="H298" s="198"/>
      <c r="I298" s="213"/>
      <c r="J298" s="214"/>
      <c r="K298" s="202"/>
      <c r="L298" s="203"/>
      <c r="M298" s="204"/>
      <c r="N298" s="205"/>
      <c r="O298" s="206"/>
      <c r="P298" s="207"/>
      <c r="Q298" s="208" t="str">
        <f t="shared" si="76"/>
        <v/>
      </c>
      <c r="R298" s="209" t="str">
        <f t="shared" si="92"/>
        <v/>
      </c>
      <c r="S298" s="215"/>
      <c r="T298" s="216">
        <f t="shared" si="77"/>
        <v>0</v>
      </c>
      <c r="U298" s="208">
        <f t="shared" si="78"/>
        <v>25700</v>
      </c>
      <c r="V298" s="217">
        <f t="shared" si="93"/>
        <v>0</v>
      </c>
      <c r="W298" s="218">
        <f t="shared" si="94"/>
        <v>0</v>
      </c>
      <c r="X298" s="104"/>
      <c r="Y298" s="105" t="str">
        <f t="shared" si="79"/>
        <v/>
      </c>
      <c r="Z298" s="58" t="str">
        <f t="shared" si="80"/>
        <v/>
      </c>
      <c r="AA298" s="58" t="str">
        <f t="shared" si="81"/>
        <v/>
      </c>
      <c r="AB298" s="58" t="str">
        <f t="shared" si="82"/>
        <v/>
      </c>
      <c r="AC298" s="58" t="str">
        <f t="shared" si="83"/>
        <v/>
      </c>
      <c r="AD298" s="58" t="str">
        <f t="shared" si="84"/>
        <v/>
      </c>
      <c r="AE298" s="55" t="str">
        <f t="shared" si="85"/>
        <v/>
      </c>
      <c r="AF298" s="55" t="str">
        <f t="shared" si="86"/>
        <v/>
      </c>
      <c r="AG298" s="106" t="str">
        <f t="shared" si="87"/>
        <v/>
      </c>
      <c r="AH298" s="89"/>
      <c r="AI298" s="90"/>
      <c r="AJ298" s="109">
        <f t="shared" si="88"/>
        <v>0</v>
      </c>
      <c r="AK298" s="91"/>
      <c r="AL298" s="92"/>
      <c r="AM298" s="110">
        <f t="shared" si="89"/>
        <v>0</v>
      </c>
      <c r="AN298" s="166" t="str">
        <f t="shared" si="90"/>
        <v/>
      </c>
      <c r="AO298" s="166" t="str">
        <f t="shared" si="91"/>
        <v/>
      </c>
    </row>
    <row r="299" spans="1:41" s="3" customFormat="1" ht="39" customHeight="1" thickBot="1">
      <c r="A299" s="2"/>
      <c r="B299" s="93">
        <v>292</v>
      </c>
      <c r="C299" s="197"/>
      <c r="D299" s="198"/>
      <c r="E299" s="199"/>
      <c r="F299" s="4"/>
      <c r="G299" s="4"/>
      <c r="H299" s="198"/>
      <c r="I299" s="213"/>
      <c r="J299" s="214"/>
      <c r="K299" s="202"/>
      <c r="L299" s="203"/>
      <c r="M299" s="204"/>
      <c r="N299" s="205"/>
      <c r="O299" s="206"/>
      <c r="P299" s="207"/>
      <c r="Q299" s="208" t="str">
        <f t="shared" si="76"/>
        <v/>
      </c>
      <c r="R299" s="209" t="str">
        <f t="shared" si="92"/>
        <v/>
      </c>
      <c r="S299" s="215"/>
      <c r="T299" s="216">
        <f t="shared" si="77"/>
        <v>0</v>
      </c>
      <c r="U299" s="208">
        <f t="shared" si="78"/>
        <v>25700</v>
      </c>
      <c r="V299" s="217">
        <f t="shared" si="93"/>
        <v>0</v>
      </c>
      <c r="W299" s="218">
        <f t="shared" si="94"/>
        <v>0</v>
      </c>
      <c r="X299" s="104"/>
      <c r="Y299" s="105" t="str">
        <f t="shared" si="79"/>
        <v/>
      </c>
      <c r="Z299" s="58" t="str">
        <f t="shared" si="80"/>
        <v/>
      </c>
      <c r="AA299" s="58" t="str">
        <f t="shared" si="81"/>
        <v/>
      </c>
      <c r="AB299" s="58" t="str">
        <f t="shared" si="82"/>
        <v/>
      </c>
      <c r="AC299" s="58" t="str">
        <f t="shared" si="83"/>
        <v/>
      </c>
      <c r="AD299" s="58" t="str">
        <f t="shared" si="84"/>
        <v/>
      </c>
      <c r="AE299" s="55" t="str">
        <f t="shared" si="85"/>
        <v/>
      </c>
      <c r="AF299" s="55" t="str">
        <f t="shared" si="86"/>
        <v/>
      </c>
      <c r="AG299" s="106" t="str">
        <f t="shared" si="87"/>
        <v/>
      </c>
      <c r="AH299" s="89"/>
      <c r="AI299" s="90"/>
      <c r="AJ299" s="109">
        <f t="shared" si="88"/>
        <v>0</v>
      </c>
      <c r="AK299" s="91"/>
      <c r="AL299" s="92"/>
      <c r="AM299" s="110">
        <f t="shared" si="89"/>
        <v>0</v>
      </c>
      <c r="AN299" s="166" t="str">
        <f t="shared" si="90"/>
        <v/>
      </c>
      <c r="AO299" s="166" t="str">
        <f t="shared" si="91"/>
        <v/>
      </c>
    </row>
    <row r="300" spans="1:41" s="3" customFormat="1" ht="39" customHeight="1" thickBot="1">
      <c r="A300" s="2"/>
      <c r="B300" s="93">
        <v>293</v>
      </c>
      <c r="C300" s="197"/>
      <c r="D300" s="198"/>
      <c r="E300" s="199"/>
      <c r="F300" s="4"/>
      <c r="G300" s="4"/>
      <c r="H300" s="198"/>
      <c r="I300" s="213"/>
      <c r="J300" s="214"/>
      <c r="K300" s="202"/>
      <c r="L300" s="203"/>
      <c r="M300" s="204"/>
      <c r="N300" s="205"/>
      <c r="O300" s="206"/>
      <c r="P300" s="207"/>
      <c r="Q300" s="208" t="str">
        <f t="shared" si="76"/>
        <v/>
      </c>
      <c r="R300" s="209" t="str">
        <f t="shared" si="92"/>
        <v/>
      </c>
      <c r="S300" s="215"/>
      <c r="T300" s="216">
        <f t="shared" si="77"/>
        <v>0</v>
      </c>
      <c r="U300" s="208">
        <f t="shared" si="78"/>
        <v>25700</v>
      </c>
      <c r="V300" s="217">
        <f t="shared" si="93"/>
        <v>0</v>
      </c>
      <c r="W300" s="218">
        <f t="shared" si="94"/>
        <v>0</v>
      </c>
      <c r="X300" s="104"/>
      <c r="Y300" s="105" t="str">
        <f t="shared" si="79"/>
        <v/>
      </c>
      <c r="Z300" s="58" t="str">
        <f t="shared" si="80"/>
        <v/>
      </c>
      <c r="AA300" s="58" t="str">
        <f t="shared" si="81"/>
        <v/>
      </c>
      <c r="AB300" s="58" t="str">
        <f t="shared" si="82"/>
        <v/>
      </c>
      <c r="AC300" s="58" t="str">
        <f t="shared" si="83"/>
        <v/>
      </c>
      <c r="AD300" s="58" t="str">
        <f t="shared" si="84"/>
        <v/>
      </c>
      <c r="AE300" s="55" t="str">
        <f t="shared" si="85"/>
        <v/>
      </c>
      <c r="AF300" s="55" t="str">
        <f t="shared" si="86"/>
        <v/>
      </c>
      <c r="AG300" s="106" t="str">
        <f t="shared" si="87"/>
        <v/>
      </c>
      <c r="AH300" s="89"/>
      <c r="AI300" s="90"/>
      <c r="AJ300" s="109">
        <f t="shared" si="88"/>
        <v>0</v>
      </c>
      <c r="AK300" s="91"/>
      <c r="AL300" s="92"/>
      <c r="AM300" s="110">
        <f t="shared" si="89"/>
        <v>0</v>
      </c>
      <c r="AN300" s="166" t="str">
        <f t="shared" si="90"/>
        <v/>
      </c>
      <c r="AO300" s="166" t="str">
        <f t="shared" si="91"/>
        <v/>
      </c>
    </row>
    <row r="301" spans="1:41" s="3" customFormat="1" ht="39" customHeight="1" thickBot="1">
      <c r="A301" s="2"/>
      <c r="B301" s="93">
        <v>294</v>
      </c>
      <c r="C301" s="197"/>
      <c r="D301" s="198"/>
      <c r="E301" s="199"/>
      <c r="F301" s="4"/>
      <c r="G301" s="4"/>
      <c r="H301" s="198"/>
      <c r="I301" s="213"/>
      <c r="J301" s="214"/>
      <c r="K301" s="202"/>
      <c r="L301" s="203"/>
      <c r="M301" s="204"/>
      <c r="N301" s="205"/>
      <c r="O301" s="206"/>
      <c r="P301" s="207"/>
      <c r="Q301" s="208" t="str">
        <f t="shared" si="76"/>
        <v/>
      </c>
      <c r="R301" s="209" t="str">
        <f t="shared" si="92"/>
        <v/>
      </c>
      <c r="S301" s="215"/>
      <c r="T301" s="216">
        <f t="shared" si="77"/>
        <v>0</v>
      </c>
      <c r="U301" s="208">
        <f t="shared" si="78"/>
        <v>25700</v>
      </c>
      <c r="V301" s="217">
        <f t="shared" si="93"/>
        <v>0</v>
      </c>
      <c r="W301" s="218">
        <f t="shared" si="94"/>
        <v>0</v>
      </c>
      <c r="X301" s="104"/>
      <c r="Y301" s="105" t="str">
        <f t="shared" si="79"/>
        <v/>
      </c>
      <c r="Z301" s="58" t="str">
        <f t="shared" si="80"/>
        <v/>
      </c>
      <c r="AA301" s="58" t="str">
        <f t="shared" si="81"/>
        <v/>
      </c>
      <c r="AB301" s="58" t="str">
        <f t="shared" si="82"/>
        <v/>
      </c>
      <c r="AC301" s="58" t="str">
        <f t="shared" si="83"/>
        <v/>
      </c>
      <c r="AD301" s="58" t="str">
        <f t="shared" si="84"/>
        <v/>
      </c>
      <c r="AE301" s="55" t="str">
        <f t="shared" si="85"/>
        <v/>
      </c>
      <c r="AF301" s="55" t="str">
        <f t="shared" si="86"/>
        <v/>
      </c>
      <c r="AG301" s="106" t="str">
        <f t="shared" si="87"/>
        <v/>
      </c>
      <c r="AH301" s="89"/>
      <c r="AI301" s="90"/>
      <c r="AJ301" s="109">
        <f t="shared" si="88"/>
        <v>0</v>
      </c>
      <c r="AK301" s="91"/>
      <c r="AL301" s="92"/>
      <c r="AM301" s="110">
        <f t="shared" si="89"/>
        <v>0</v>
      </c>
      <c r="AN301" s="166" t="str">
        <f t="shared" si="90"/>
        <v/>
      </c>
      <c r="AO301" s="166" t="str">
        <f t="shared" si="91"/>
        <v/>
      </c>
    </row>
    <row r="302" spans="1:41" s="3" customFormat="1" ht="39" customHeight="1" thickBot="1">
      <c r="A302" s="2"/>
      <c r="B302" s="93">
        <v>295</v>
      </c>
      <c r="C302" s="197"/>
      <c r="D302" s="198"/>
      <c r="E302" s="199"/>
      <c r="F302" s="4"/>
      <c r="G302" s="4"/>
      <c r="H302" s="198"/>
      <c r="I302" s="213"/>
      <c r="J302" s="214"/>
      <c r="K302" s="202"/>
      <c r="L302" s="203"/>
      <c r="M302" s="204"/>
      <c r="N302" s="205"/>
      <c r="O302" s="206"/>
      <c r="P302" s="207"/>
      <c r="Q302" s="208" t="str">
        <f t="shared" si="76"/>
        <v/>
      </c>
      <c r="R302" s="209" t="str">
        <f t="shared" si="92"/>
        <v/>
      </c>
      <c r="S302" s="215"/>
      <c r="T302" s="216">
        <f t="shared" si="77"/>
        <v>0</v>
      </c>
      <c r="U302" s="208">
        <f t="shared" si="78"/>
        <v>25700</v>
      </c>
      <c r="V302" s="217">
        <f t="shared" si="93"/>
        <v>0</v>
      </c>
      <c r="W302" s="218">
        <f t="shared" si="94"/>
        <v>0</v>
      </c>
      <c r="X302" s="104"/>
      <c r="Y302" s="105" t="str">
        <f t="shared" si="79"/>
        <v/>
      </c>
      <c r="Z302" s="58" t="str">
        <f t="shared" si="80"/>
        <v/>
      </c>
      <c r="AA302" s="58" t="str">
        <f t="shared" si="81"/>
        <v/>
      </c>
      <c r="AB302" s="58" t="str">
        <f t="shared" si="82"/>
        <v/>
      </c>
      <c r="AC302" s="58" t="str">
        <f t="shared" si="83"/>
        <v/>
      </c>
      <c r="AD302" s="58" t="str">
        <f t="shared" si="84"/>
        <v/>
      </c>
      <c r="AE302" s="55" t="str">
        <f t="shared" si="85"/>
        <v/>
      </c>
      <c r="AF302" s="55" t="str">
        <f t="shared" si="86"/>
        <v/>
      </c>
      <c r="AG302" s="106" t="str">
        <f t="shared" si="87"/>
        <v/>
      </c>
      <c r="AH302" s="89"/>
      <c r="AI302" s="90"/>
      <c r="AJ302" s="109">
        <f t="shared" si="88"/>
        <v>0</v>
      </c>
      <c r="AK302" s="91"/>
      <c r="AL302" s="92"/>
      <c r="AM302" s="110">
        <f t="shared" si="89"/>
        <v>0</v>
      </c>
      <c r="AN302" s="166" t="str">
        <f t="shared" si="90"/>
        <v/>
      </c>
      <c r="AO302" s="166" t="str">
        <f t="shared" si="91"/>
        <v/>
      </c>
    </row>
    <row r="303" spans="1:41" s="3" customFormat="1" ht="39" customHeight="1" thickBot="1">
      <c r="A303" s="2"/>
      <c r="B303" s="93">
        <v>296</v>
      </c>
      <c r="C303" s="197"/>
      <c r="D303" s="198"/>
      <c r="E303" s="199"/>
      <c r="F303" s="4"/>
      <c r="G303" s="4"/>
      <c r="H303" s="198"/>
      <c r="I303" s="213"/>
      <c r="J303" s="214"/>
      <c r="K303" s="202"/>
      <c r="L303" s="203"/>
      <c r="M303" s="204"/>
      <c r="N303" s="205"/>
      <c r="O303" s="206"/>
      <c r="P303" s="207"/>
      <c r="Q303" s="208" t="str">
        <f t="shared" si="76"/>
        <v/>
      </c>
      <c r="R303" s="209" t="str">
        <f t="shared" si="92"/>
        <v/>
      </c>
      <c r="S303" s="215"/>
      <c r="T303" s="216">
        <f t="shared" si="77"/>
        <v>0</v>
      </c>
      <c r="U303" s="208">
        <f t="shared" si="78"/>
        <v>25700</v>
      </c>
      <c r="V303" s="217">
        <f t="shared" si="93"/>
        <v>0</v>
      </c>
      <c r="W303" s="218">
        <f t="shared" si="94"/>
        <v>0</v>
      </c>
      <c r="X303" s="104"/>
      <c r="Y303" s="105" t="str">
        <f t="shared" si="79"/>
        <v/>
      </c>
      <c r="Z303" s="58" t="str">
        <f t="shared" si="80"/>
        <v/>
      </c>
      <c r="AA303" s="58" t="str">
        <f t="shared" si="81"/>
        <v/>
      </c>
      <c r="AB303" s="58" t="str">
        <f t="shared" si="82"/>
        <v/>
      </c>
      <c r="AC303" s="58" t="str">
        <f t="shared" si="83"/>
        <v/>
      </c>
      <c r="AD303" s="58" t="str">
        <f t="shared" si="84"/>
        <v/>
      </c>
      <c r="AE303" s="55" t="str">
        <f t="shared" si="85"/>
        <v/>
      </c>
      <c r="AF303" s="55" t="str">
        <f t="shared" si="86"/>
        <v/>
      </c>
      <c r="AG303" s="106" t="str">
        <f t="shared" si="87"/>
        <v/>
      </c>
      <c r="AH303" s="89"/>
      <c r="AI303" s="90"/>
      <c r="AJ303" s="109">
        <f t="shared" si="88"/>
        <v>0</v>
      </c>
      <c r="AK303" s="91"/>
      <c r="AL303" s="92"/>
      <c r="AM303" s="110">
        <f t="shared" si="89"/>
        <v>0</v>
      </c>
      <c r="AN303" s="166" t="str">
        <f t="shared" si="90"/>
        <v/>
      </c>
      <c r="AO303" s="166" t="str">
        <f t="shared" si="91"/>
        <v/>
      </c>
    </row>
    <row r="304" spans="1:41" s="3" customFormat="1" ht="39" customHeight="1" thickBot="1">
      <c r="A304" s="2"/>
      <c r="B304" s="93">
        <v>297</v>
      </c>
      <c r="C304" s="197"/>
      <c r="D304" s="198"/>
      <c r="E304" s="199"/>
      <c r="F304" s="4"/>
      <c r="G304" s="4"/>
      <c r="H304" s="198"/>
      <c r="I304" s="213"/>
      <c r="J304" s="214"/>
      <c r="K304" s="202"/>
      <c r="L304" s="203"/>
      <c r="M304" s="204"/>
      <c r="N304" s="205"/>
      <c r="O304" s="206"/>
      <c r="P304" s="207"/>
      <c r="Q304" s="208" t="str">
        <f t="shared" si="76"/>
        <v/>
      </c>
      <c r="R304" s="209" t="str">
        <f t="shared" si="92"/>
        <v/>
      </c>
      <c r="S304" s="215"/>
      <c r="T304" s="216">
        <f t="shared" si="77"/>
        <v>0</v>
      </c>
      <c r="U304" s="208">
        <f t="shared" si="78"/>
        <v>25700</v>
      </c>
      <c r="V304" s="217">
        <f t="shared" si="93"/>
        <v>0</v>
      </c>
      <c r="W304" s="218">
        <f t="shared" si="94"/>
        <v>0</v>
      </c>
      <c r="X304" s="104"/>
      <c r="Y304" s="105" t="str">
        <f t="shared" si="79"/>
        <v/>
      </c>
      <c r="Z304" s="58" t="str">
        <f t="shared" si="80"/>
        <v/>
      </c>
      <c r="AA304" s="58" t="str">
        <f t="shared" si="81"/>
        <v/>
      </c>
      <c r="AB304" s="58" t="str">
        <f t="shared" si="82"/>
        <v/>
      </c>
      <c r="AC304" s="58" t="str">
        <f t="shared" si="83"/>
        <v/>
      </c>
      <c r="AD304" s="58" t="str">
        <f t="shared" si="84"/>
        <v/>
      </c>
      <c r="AE304" s="55" t="str">
        <f t="shared" si="85"/>
        <v/>
      </c>
      <c r="AF304" s="55" t="str">
        <f t="shared" si="86"/>
        <v/>
      </c>
      <c r="AG304" s="106" t="str">
        <f t="shared" si="87"/>
        <v/>
      </c>
      <c r="AH304" s="89"/>
      <c r="AI304" s="90"/>
      <c r="AJ304" s="109">
        <f t="shared" si="88"/>
        <v>0</v>
      </c>
      <c r="AK304" s="91"/>
      <c r="AL304" s="92"/>
      <c r="AM304" s="110">
        <f t="shared" si="89"/>
        <v>0</v>
      </c>
      <c r="AN304" s="166" t="str">
        <f t="shared" si="90"/>
        <v/>
      </c>
      <c r="AO304" s="166" t="str">
        <f t="shared" si="91"/>
        <v/>
      </c>
    </row>
    <row r="305" spans="1:41" s="3" customFormat="1" ht="39" customHeight="1" thickBot="1">
      <c r="A305" s="2"/>
      <c r="B305" s="93">
        <v>298</v>
      </c>
      <c r="C305" s="197"/>
      <c r="D305" s="198"/>
      <c r="E305" s="199"/>
      <c r="F305" s="4"/>
      <c r="G305" s="4"/>
      <c r="H305" s="198"/>
      <c r="I305" s="213"/>
      <c r="J305" s="214"/>
      <c r="K305" s="202"/>
      <c r="L305" s="203"/>
      <c r="M305" s="204"/>
      <c r="N305" s="205"/>
      <c r="O305" s="206"/>
      <c r="P305" s="207"/>
      <c r="Q305" s="208" t="str">
        <f t="shared" si="76"/>
        <v/>
      </c>
      <c r="R305" s="209" t="str">
        <f t="shared" si="92"/>
        <v/>
      </c>
      <c r="S305" s="215"/>
      <c r="T305" s="216">
        <f t="shared" si="77"/>
        <v>0</v>
      </c>
      <c r="U305" s="208">
        <f t="shared" si="78"/>
        <v>25700</v>
      </c>
      <c r="V305" s="217">
        <f t="shared" si="93"/>
        <v>0</v>
      </c>
      <c r="W305" s="218">
        <f t="shared" si="94"/>
        <v>0</v>
      </c>
      <c r="X305" s="104"/>
      <c r="Y305" s="105" t="str">
        <f t="shared" si="79"/>
        <v/>
      </c>
      <c r="Z305" s="58" t="str">
        <f t="shared" si="80"/>
        <v/>
      </c>
      <c r="AA305" s="58" t="str">
        <f t="shared" si="81"/>
        <v/>
      </c>
      <c r="AB305" s="58" t="str">
        <f t="shared" si="82"/>
        <v/>
      </c>
      <c r="AC305" s="58" t="str">
        <f t="shared" si="83"/>
        <v/>
      </c>
      <c r="AD305" s="58" t="str">
        <f t="shared" si="84"/>
        <v/>
      </c>
      <c r="AE305" s="55" t="str">
        <f t="shared" si="85"/>
        <v/>
      </c>
      <c r="AF305" s="55" t="str">
        <f t="shared" si="86"/>
        <v/>
      </c>
      <c r="AG305" s="106" t="str">
        <f t="shared" si="87"/>
        <v/>
      </c>
      <c r="AH305" s="89"/>
      <c r="AI305" s="90"/>
      <c r="AJ305" s="109">
        <f t="shared" si="88"/>
        <v>0</v>
      </c>
      <c r="AK305" s="91"/>
      <c r="AL305" s="92"/>
      <c r="AM305" s="110">
        <f t="shared" si="89"/>
        <v>0</v>
      </c>
      <c r="AN305" s="166" t="str">
        <f t="shared" si="90"/>
        <v/>
      </c>
      <c r="AO305" s="166" t="str">
        <f t="shared" si="91"/>
        <v/>
      </c>
    </row>
    <row r="306" spans="1:41" s="3" customFormat="1" ht="39" customHeight="1" thickBot="1">
      <c r="A306" s="2"/>
      <c r="B306" s="93">
        <v>299</v>
      </c>
      <c r="C306" s="197"/>
      <c r="D306" s="198"/>
      <c r="E306" s="199"/>
      <c r="F306" s="4"/>
      <c r="G306" s="4"/>
      <c r="H306" s="198"/>
      <c r="I306" s="213"/>
      <c r="J306" s="214"/>
      <c r="K306" s="202"/>
      <c r="L306" s="203"/>
      <c r="M306" s="204"/>
      <c r="N306" s="205"/>
      <c r="O306" s="206"/>
      <c r="P306" s="207"/>
      <c r="Q306" s="208" t="str">
        <f t="shared" si="76"/>
        <v/>
      </c>
      <c r="R306" s="209" t="str">
        <f t="shared" si="92"/>
        <v/>
      </c>
      <c r="S306" s="215"/>
      <c r="T306" s="216">
        <f t="shared" si="77"/>
        <v>0</v>
      </c>
      <c r="U306" s="208">
        <f t="shared" si="78"/>
        <v>25700</v>
      </c>
      <c r="V306" s="217">
        <f t="shared" si="93"/>
        <v>0</v>
      </c>
      <c r="W306" s="218">
        <f t="shared" si="94"/>
        <v>0</v>
      </c>
      <c r="X306" s="104"/>
      <c r="Y306" s="105" t="str">
        <f t="shared" si="79"/>
        <v/>
      </c>
      <c r="Z306" s="58" t="str">
        <f t="shared" si="80"/>
        <v/>
      </c>
      <c r="AA306" s="58" t="str">
        <f t="shared" si="81"/>
        <v/>
      </c>
      <c r="AB306" s="58" t="str">
        <f t="shared" si="82"/>
        <v/>
      </c>
      <c r="AC306" s="58" t="str">
        <f t="shared" si="83"/>
        <v/>
      </c>
      <c r="AD306" s="58" t="str">
        <f t="shared" si="84"/>
        <v/>
      </c>
      <c r="AE306" s="55" t="str">
        <f t="shared" si="85"/>
        <v/>
      </c>
      <c r="AF306" s="55" t="str">
        <f t="shared" si="86"/>
        <v/>
      </c>
      <c r="AG306" s="106" t="str">
        <f t="shared" si="87"/>
        <v/>
      </c>
      <c r="AH306" s="89"/>
      <c r="AI306" s="90"/>
      <c r="AJ306" s="109">
        <f t="shared" si="88"/>
        <v>0</v>
      </c>
      <c r="AK306" s="91"/>
      <c r="AL306" s="92"/>
      <c r="AM306" s="110">
        <f t="shared" si="89"/>
        <v>0</v>
      </c>
      <c r="AN306" s="166" t="str">
        <f t="shared" si="90"/>
        <v/>
      </c>
      <c r="AO306" s="166" t="str">
        <f t="shared" si="91"/>
        <v/>
      </c>
    </row>
    <row r="307" spans="1:41" s="3" customFormat="1" ht="39" customHeight="1" thickBot="1">
      <c r="A307" s="2"/>
      <c r="B307" s="93">
        <v>300</v>
      </c>
      <c r="C307" s="197"/>
      <c r="D307" s="198"/>
      <c r="E307" s="199"/>
      <c r="F307" s="4"/>
      <c r="G307" s="4"/>
      <c r="H307" s="198"/>
      <c r="I307" s="213"/>
      <c r="J307" s="214"/>
      <c r="K307" s="202"/>
      <c r="L307" s="203"/>
      <c r="M307" s="204"/>
      <c r="N307" s="205"/>
      <c r="O307" s="206"/>
      <c r="P307" s="207"/>
      <c r="Q307" s="208" t="str">
        <f t="shared" si="76"/>
        <v/>
      </c>
      <c r="R307" s="209" t="str">
        <f t="shared" si="92"/>
        <v/>
      </c>
      <c r="S307" s="215"/>
      <c r="T307" s="216">
        <f t="shared" si="77"/>
        <v>0</v>
      </c>
      <c r="U307" s="208">
        <f t="shared" si="78"/>
        <v>25700</v>
      </c>
      <c r="V307" s="217">
        <f t="shared" si="93"/>
        <v>0</v>
      </c>
      <c r="W307" s="218">
        <f t="shared" si="94"/>
        <v>0</v>
      </c>
      <c r="X307" s="104"/>
      <c r="Y307" s="105" t="str">
        <f t="shared" si="79"/>
        <v/>
      </c>
      <c r="Z307" s="58" t="str">
        <f t="shared" si="80"/>
        <v/>
      </c>
      <c r="AA307" s="58" t="str">
        <f t="shared" si="81"/>
        <v/>
      </c>
      <c r="AB307" s="58" t="str">
        <f t="shared" si="82"/>
        <v/>
      </c>
      <c r="AC307" s="58" t="str">
        <f t="shared" si="83"/>
        <v/>
      </c>
      <c r="AD307" s="58" t="str">
        <f t="shared" si="84"/>
        <v/>
      </c>
      <c r="AE307" s="55" t="str">
        <f t="shared" si="85"/>
        <v/>
      </c>
      <c r="AF307" s="55" t="str">
        <f t="shared" si="86"/>
        <v/>
      </c>
      <c r="AG307" s="106" t="str">
        <f t="shared" si="87"/>
        <v/>
      </c>
      <c r="AH307" s="89"/>
      <c r="AI307" s="90"/>
      <c r="AJ307" s="109">
        <f t="shared" si="88"/>
        <v>0</v>
      </c>
      <c r="AK307" s="91"/>
      <c r="AL307" s="92"/>
      <c r="AM307" s="110">
        <f t="shared" si="89"/>
        <v>0</v>
      </c>
      <c r="AN307" s="166" t="str">
        <f t="shared" si="90"/>
        <v/>
      </c>
      <c r="AO307" s="166" t="str">
        <f t="shared" si="91"/>
        <v/>
      </c>
    </row>
    <row r="308" spans="1:41" s="3" customFormat="1" ht="39" customHeight="1" thickBot="1">
      <c r="A308" s="2"/>
      <c r="B308" s="93">
        <v>301</v>
      </c>
      <c r="C308" s="197"/>
      <c r="D308" s="198"/>
      <c r="E308" s="199"/>
      <c r="F308" s="4"/>
      <c r="G308" s="4"/>
      <c r="H308" s="198"/>
      <c r="I308" s="213"/>
      <c r="J308" s="214"/>
      <c r="K308" s="202"/>
      <c r="L308" s="203"/>
      <c r="M308" s="204"/>
      <c r="N308" s="205"/>
      <c r="O308" s="206"/>
      <c r="P308" s="207"/>
      <c r="Q308" s="208" t="str">
        <f t="shared" si="76"/>
        <v/>
      </c>
      <c r="R308" s="209" t="str">
        <f t="shared" si="92"/>
        <v/>
      </c>
      <c r="S308" s="215"/>
      <c r="T308" s="216">
        <f t="shared" si="77"/>
        <v>0</v>
      </c>
      <c r="U308" s="208">
        <f t="shared" si="78"/>
        <v>25700</v>
      </c>
      <c r="V308" s="217">
        <f t="shared" si="93"/>
        <v>0</v>
      </c>
      <c r="W308" s="218">
        <f t="shared" si="94"/>
        <v>0</v>
      </c>
      <c r="X308" s="104"/>
      <c r="Y308" s="105" t="str">
        <f t="shared" si="79"/>
        <v/>
      </c>
      <c r="Z308" s="58" t="str">
        <f t="shared" si="80"/>
        <v/>
      </c>
      <c r="AA308" s="58" t="str">
        <f t="shared" si="81"/>
        <v/>
      </c>
      <c r="AB308" s="58" t="str">
        <f t="shared" si="82"/>
        <v/>
      </c>
      <c r="AC308" s="58" t="str">
        <f t="shared" si="83"/>
        <v/>
      </c>
      <c r="AD308" s="58" t="str">
        <f t="shared" si="84"/>
        <v/>
      </c>
      <c r="AE308" s="55" t="str">
        <f t="shared" si="85"/>
        <v/>
      </c>
      <c r="AF308" s="55" t="str">
        <f t="shared" si="86"/>
        <v/>
      </c>
      <c r="AG308" s="106" t="str">
        <f t="shared" si="87"/>
        <v/>
      </c>
      <c r="AH308" s="89"/>
      <c r="AI308" s="90"/>
      <c r="AJ308" s="109">
        <f t="shared" si="88"/>
        <v>0</v>
      </c>
      <c r="AK308" s="91"/>
      <c r="AL308" s="92"/>
      <c r="AM308" s="110">
        <f t="shared" si="89"/>
        <v>0</v>
      </c>
      <c r="AN308" s="166" t="str">
        <f t="shared" si="90"/>
        <v/>
      </c>
      <c r="AO308" s="166" t="str">
        <f t="shared" si="91"/>
        <v/>
      </c>
    </row>
    <row r="309" spans="1:41" s="3" customFormat="1" ht="39" customHeight="1" thickBot="1">
      <c r="A309" s="2"/>
      <c r="B309" s="93">
        <v>302</v>
      </c>
      <c r="C309" s="197"/>
      <c r="D309" s="198"/>
      <c r="E309" s="199"/>
      <c r="F309" s="4"/>
      <c r="G309" s="4"/>
      <c r="H309" s="198"/>
      <c r="I309" s="213"/>
      <c r="J309" s="214"/>
      <c r="K309" s="202"/>
      <c r="L309" s="203"/>
      <c r="M309" s="204"/>
      <c r="N309" s="205"/>
      <c r="O309" s="206"/>
      <c r="P309" s="207"/>
      <c r="Q309" s="208" t="str">
        <f t="shared" si="76"/>
        <v/>
      </c>
      <c r="R309" s="209" t="str">
        <f t="shared" si="92"/>
        <v/>
      </c>
      <c r="S309" s="215"/>
      <c r="T309" s="216">
        <f t="shared" si="77"/>
        <v>0</v>
      </c>
      <c r="U309" s="208">
        <f t="shared" si="78"/>
        <v>25700</v>
      </c>
      <c r="V309" s="217">
        <f t="shared" si="93"/>
        <v>0</v>
      </c>
      <c r="W309" s="218">
        <f t="shared" si="94"/>
        <v>0</v>
      </c>
      <c r="X309" s="104"/>
      <c r="Y309" s="105" t="str">
        <f t="shared" si="79"/>
        <v/>
      </c>
      <c r="Z309" s="58" t="str">
        <f t="shared" si="80"/>
        <v/>
      </c>
      <c r="AA309" s="58" t="str">
        <f t="shared" si="81"/>
        <v/>
      </c>
      <c r="AB309" s="58" t="str">
        <f t="shared" si="82"/>
        <v/>
      </c>
      <c r="AC309" s="58" t="str">
        <f t="shared" si="83"/>
        <v/>
      </c>
      <c r="AD309" s="58" t="str">
        <f t="shared" si="84"/>
        <v/>
      </c>
      <c r="AE309" s="55" t="str">
        <f t="shared" si="85"/>
        <v/>
      </c>
      <c r="AF309" s="55" t="str">
        <f t="shared" si="86"/>
        <v/>
      </c>
      <c r="AG309" s="106" t="str">
        <f t="shared" si="87"/>
        <v/>
      </c>
      <c r="AH309" s="89"/>
      <c r="AI309" s="90"/>
      <c r="AJ309" s="109">
        <f t="shared" si="88"/>
        <v>0</v>
      </c>
      <c r="AK309" s="91"/>
      <c r="AL309" s="92"/>
      <c r="AM309" s="110">
        <f t="shared" si="89"/>
        <v>0</v>
      </c>
      <c r="AN309" s="166" t="str">
        <f t="shared" si="90"/>
        <v/>
      </c>
      <c r="AO309" s="166" t="str">
        <f t="shared" si="91"/>
        <v/>
      </c>
    </row>
    <row r="310" spans="1:41" s="3" customFormat="1" ht="39" customHeight="1" thickBot="1">
      <c r="A310" s="2"/>
      <c r="B310" s="93">
        <v>303</v>
      </c>
      <c r="C310" s="197"/>
      <c r="D310" s="198"/>
      <c r="E310" s="199"/>
      <c r="F310" s="4"/>
      <c r="G310" s="4"/>
      <c r="H310" s="198"/>
      <c r="I310" s="213"/>
      <c r="J310" s="214"/>
      <c r="K310" s="202"/>
      <c r="L310" s="203"/>
      <c r="M310" s="204"/>
      <c r="N310" s="205"/>
      <c r="O310" s="206"/>
      <c r="P310" s="207"/>
      <c r="Q310" s="208" t="str">
        <f t="shared" si="76"/>
        <v/>
      </c>
      <c r="R310" s="209" t="str">
        <f t="shared" si="92"/>
        <v/>
      </c>
      <c r="S310" s="215"/>
      <c r="T310" s="216">
        <f t="shared" si="77"/>
        <v>0</v>
      </c>
      <c r="U310" s="208">
        <f t="shared" si="78"/>
        <v>25700</v>
      </c>
      <c r="V310" s="217">
        <f t="shared" si="93"/>
        <v>0</v>
      </c>
      <c r="W310" s="218">
        <f t="shared" si="94"/>
        <v>0</v>
      </c>
      <c r="X310" s="104"/>
      <c r="Y310" s="105" t="str">
        <f t="shared" si="79"/>
        <v/>
      </c>
      <c r="Z310" s="58" t="str">
        <f t="shared" si="80"/>
        <v/>
      </c>
      <c r="AA310" s="58" t="str">
        <f t="shared" si="81"/>
        <v/>
      </c>
      <c r="AB310" s="58" t="str">
        <f t="shared" si="82"/>
        <v/>
      </c>
      <c r="AC310" s="58" t="str">
        <f t="shared" si="83"/>
        <v/>
      </c>
      <c r="AD310" s="58" t="str">
        <f t="shared" si="84"/>
        <v/>
      </c>
      <c r="AE310" s="55" t="str">
        <f t="shared" si="85"/>
        <v/>
      </c>
      <c r="AF310" s="55" t="str">
        <f t="shared" si="86"/>
        <v/>
      </c>
      <c r="AG310" s="106" t="str">
        <f t="shared" si="87"/>
        <v/>
      </c>
      <c r="AH310" s="89"/>
      <c r="AI310" s="90"/>
      <c r="AJ310" s="109">
        <f t="shared" si="88"/>
        <v>0</v>
      </c>
      <c r="AK310" s="91"/>
      <c r="AL310" s="92"/>
      <c r="AM310" s="110">
        <f t="shared" si="89"/>
        <v>0</v>
      </c>
      <c r="AN310" s="166" t="str">
        <f t="shared" si="90"/>
        <v/>
      </c>
      <c r="AO310" s="166" t="str">
        <f t="shared" si="91"/>
        <v/>
      </c>
    </row>
    <row r="311" spans="1:41" s="3" customFormat="1" ht="39" customHeight="1" thickBot="1">
      <c r="A311" s="2"/>
      <c r="B311" s="93">
        <v>304</v>
      </c>
      <c r="C311" s="197"/>
      <c r="D311" s="198"/>
      <c r="E311" s="199"/>
      <c r="F311" s="4"/>
      <c r="G311" s="4"/>
      <c r="H311" s="198"/>
      <c r="I311" s="213"/>
      <c r="J311" s="214"/>
      <c r="K311" s="202"/>
      <c r="L311" s="203"/>
      <c r="M311" s="204"/>
      <c r="N311" s="205"/>
      <c r="O311" s="206"/>
      <c r="P311" s="207"/>
      <c r="Q311" s="208" t="str">
        <f t="shared" si="76"/>
        <v/>
      </c>
      <c r="R311" s="209" t="str">
        <f t="shared" si="92"/>
        <v/>
      </c>
      <c r="S311" s="215"/>
      <c r="T311" s="216">
        <f t="shared" si="77"/>
        <v>0</v>
      </c>
      <c r="U311" s="208">
        <f t="shared" si="78"/>
        <v>25700</v>
      </c>
      <c r="V311" s="217">
        <f t="shared" si="93"/>
        <v>0</v>
      </c>
      <c r="W311" s="218">
        <f t="shared" si="94"/>
        <v>0</v>
      </c>
      <c r="X311" s="104"/>
      <c r="Y311" s="105" t="str">
        <f t="shared" si="79"/>
        <v/>
      </c>
      <c r="Z311" s="58" t="str">
        <f t="shared" si="80"/>
        <v/>
      </c>
      <c r="AA311" s="58" t="str">
        <f t="shared" si="81"/>
        <v/>
      </c>
      <c r="AB311" s="58" t="str">
        <f t="shared" si="82"/>
        <v/>
      </c>
      <c r="AC311" s="58" t="str">
        <f t="shared" si="83"/>
        <v/>
      </c>
      <c r="AD311" s="58" t="str">
        <f t="shared" si="84"/>
        <v/>
      </c>
      <c r="AE311" s="55" t="str">
        <f t="shared" si="85"/>
        <v/>
      </c>
      <c r="AF311" s="55" t="str">
        <f t="shared" si="86"/>
        <v/>
      </c>
      <c r="AG311" s="106" t="str">
        <f t="shared" si="87"/>
        <v/>
      </c>
      <c r="AH311" s="89"/>
      <c r="AI311" s="90"/>
      <c r="AJ311" s="109">
        <f t="shared" si="88"/>
        <v>0</v>
      </c>
      <c r="AK311" s="91"/>
      <c r="AL311" s="92"/>
      <c r="AM311" s="110">
        <f t="shared" si="89"/>
        <v>0</v>
      </c>
      <c r="AN311" s="166" t="str">
        <f t="shared" si="90"/>
        <v/>
      </c>
      <c r="AO311" s="166" t="str">
        <f t="shared" si="91"/>
        <v/>
      </c>
    </row>
    <row r="312" spans="1:41" s="3" customFormat="1" ht="39" customHeight="1" thickBot="1">
      <c r="A312" s="2"/>
      <c r="B312" s="93">
        <v>305</v>
      </c>
      <c r="C312" s="197"/>
      <c r="D312" s="198"/>
      <c r="E312" s="199"/>
      <c r="F312" s="4"/>
      <c r="G312" s="4"/>
      <c r="H312" s="198"/>
      <c r="I312" s="213"/>
      <c r="J312" s="214"/>
      <c r="K312" s="202"/>
      <c r="L312" s="203"/>
      <c r="M312" s="204"/>
      <c r="N312" s="205"/>
      <c r="O312" s="206"/>
      <c r="P312" s="207"/>
      <c r="Q312" s="208" t="str">
        <f t="shared" si="76"/>
        <v/>
      </c>
      <c r="R312" s="209" t="str">
        <f t="shared" si="92"/>
        <v/>
      </c>
      <c r="S312" s="215"/>
      <c r="T312" s="216">
        <f t="shared" si="77"/>
        <v>0</v>
      </c>
      <c r="U312" s="208">
        <f t="shared" si="78"/>
        <v>25700</v>
      </c>
      <c r="V312" s="217">
        <f t="shared" si="93"/>
        <v>0</v>
      </c>
      <c r="W312" s="218">
        <f t="shared" si="94"/>
        <v>0</v>
      </c>
      <c r="X312" s="104"/>
      <c r="Y312" s="105" t="str">
        <f t="shared" si="79"/>
        <v/>
      </c>
      <c r="Z312" s="58" t="str">
        <f t="shared" si="80"/>
        <v/>
      </c>
      <c r="AA312" s="58" t="str">
        <f t="shared" si="81"/>
        <v/>
      </c>
      <c r="AB312" s="58" t="str">
        <f t="shared" si="82"/>
        <v/>
      </c>
      <c r="AC312" s="58" t="str">
        <f t="shared" si="83"/>
        <v/>
      </c>
      <c r="AD312" s="58" t="str">
        <f t="shared" si="84"/>
        <v/>
      </c>
      <c r="AE312" s="55" t="str">
        <f t="shared" si="85"/>
        <v/>
      </c>
      <c r="AF312" s="55" t="str">
        <f t="shared" si="86"/>
        <v/>
      </c>
      <c r="AG312" s="106" t="str">
        <f t="shared" si="87"/>
        <v/>
      </c>
      <c r="AH312" s="89"/>
      <c r="AI312" s="90"/>
      <c r="AJ312" s="109">
        <f t="shared" si="88"/>
        <v>0</v>
      </c>
      <c r="AK312" s="91"/>
      <c r="AL312" s="92"/>
      <c r="AM312" s="110">
        <f t="shared" si="89"/>
        <v>0</v>
      </c>
      <c r="AN312" s="166" t="str">
        <f t="shared" si="90"/>
        <v/>
      </c>
      <c r="AO312" s="166" t="str">
        <f t="shared" si="91"/>
        <v/>
      </c>
    </row>
    <row r="313" spans="1:41" s="3" customFormat="1" ht="39" customHeight="1" thickBot="1">
      <c r="A313" s="2"/>
      <c r="B313" s="93">
        <v>306</v>
      </c>
      <c r="C313" s="197"/>
      <c r="D313" s="198"/>
      <c r="E313" s="199"/>
      <c r="F313" s="4"/>
      <c r="G313" s="4"/>
      <c r="H313" s="198"/>
      <c r="I313" s="213"/>
      <c r="J313" s="214"/>
      <c r="K313" s="202"/>
      <c r="L313" s="203"/>
      <c r="M313" s="204"/>
      <c r="N313" s="205"/>
      <c r="O313" s="206"/>
      <c r="P313" s="207"/>
      <c r="Q313" s="208" t="str">
        <f t="shared" si="76"/>
        <v/>
      </c>
      <c r="R313" s="209" t="str">
        <f t="shared" si="92"/>
        <v/>
      </c>
      <c r="S313" s="215"/>
      <c r="T313" s="216">
        <f t="shared" si="77"/>
        <v>0</v>
      </c>
      <c r="U313" s="208">
        <f t="shared" si="78"/>
        <v>25700</v>
      </c>
      <c r="V313" s="217">
        <f t="shared" si="93"/>
        <v>0</v>
      </c>
      <c r="W313" s="218">
        <f t="shared" si="94"/>
        <v>0</v>
      </c>
      <c r="X313" s="104"/>
      <c r="Y313" s="105" t="str">
        <f t="shared" si="79"/>
        <v/>
      </c>
      <c r="Z313" s="58" t="str">
        <f t="shared" si="80"/>
        <v/>
      </c>
      <c r="AA313" s="58" t="str">
        <f t="shared" si="81"/>
        <v/>
      </c>
      <c r="AB313" s="58" t="str">
        <f t="shared" si="82"/>
        <v/>
      </c>
      <c r="AC313" s="58" t="str">
        <f t="shared" si="83"/>
        <v/>
      </c>
      <c r="AD313" s="58" t="str">
        <f t="shared" si="84"/>
        <v/>
      </c>
      <c r="AE313" s="55" t="str">
        <f t="shared" si="85"/>
        <v/>
      </c>
      <c r="AF313" s="55" t="str">
        <f t="shared" si="86"/>
        <v/>
      </c>
      <c r="AG313" s="106" t="str">
        <f t="shared" si="87"/>
        <v/>
      </c>
      <c r="AH313" s="89"/>
      <c r="AI313" s="90"/>
      <c r="AJ313" s="109">
        <f t="shared" si="88"/>
        <v>0</v>
      </c>
      <c r="AK313" s="91"/>
      <c r="AL313" s="92"/>
      <c r="AM313" s="110">
        <f t="shared" si="89"/>
        <v>0</v>
      </c>
      <c r="AN313" s="166" t="str">
        <f t="shared" si="90"/>
        <v/>
      </c>
      <c r="AO313" s="166" t="str">
        <f t="shared" si="91"/>
        <v/>
      </c>
    </row>
    <row r="314" spans="1:41" s="3" customFormat="1" ht="39" customHeight="1" thickBot="1">
      <c r="A314" s="2"/>
      <c r="B314" s="93">
        <v>307</v>
      </c>
      <c r="C314" s="197"/>
      <c r="D314" s="198"/>
      <c r="E314" s="199"/>
      <c r="F314" s="4"/>
      <c r="G314" s="4"/>
      <c r="H314" s="198"/>
      <c r="I314" s="213"/>
      <c r="J314" s="214"/>
      <c r="K314" s="202"/>
      <c r="L314" s="203"/>
      <c r="M314" s="204"/>
      <c r="N314" s="205"/>
      <c r="O314" s="206"/>
      <c r="P314" s="207"/>
      <c r="Q314" s="208" t="str">
        <f t="shared" si="76"/>
        <v/>
      </c>
      <c r="R314" s="209" t="str">
        <f t="shared" si="92"/>
        <v/>
      </c>
      <c r="S314" s="215"/>
      <c r="T314" s="216">
        <f t="shared" si="77"/>
        <v>0</v>
      </c>
      <c r="U314" s="208">
        <f t="shared" si="78"/>
        <v>25700</v>
      </c>
      <c r="V314" s="217">
        <f t="shared" si="93"/>
        <v>0</v>
      </c>
      <c r="W314" s="218">
        <f t="shared" si="94"/>
        <v>0</v>
      </c>
      <c r="X314" s="104"/>
      <c r="Y314" s="105" t="str">
        <f t="shared" si="79"/>
        <v/>
      </c>
      <c r="Z314" s="58" t="str">
        <f t="shared" si="80"/>
        <v/>
      </c>
      <c r="AA314" s="58" t="str">
        <f t="shared" si="81"/>
        <v/>
      </c>
      <c r="AB314" s="58" t="str">
        <f t="shared" si="82"/>
        <v/>
      </c>
      <c r="AC314" s="58" t="str">
        <f t="shared" si="83"/>
        <v/>
      </c>
      <c r="AD314" s="58" t="str">
        <f t="shared" si="84"/>
        <v/>
      </c>
      <c r="AE314" s="55" t="str">
        <f t="shared" si="85"/>
        <v/>
      </c>
      <c r="AF314" s="55" t="str">
        <f t="shared" si="86"/>
        <v/>
      </c>
      <c r="AG314" s="106" t="str">
        <f t="shared" si="87"/>
        <v/>
      </c>
      <c r="AH314" s="89"/>
      <c r="AI314" s="90"/>
      <c r="AJ314" s="109">
        <f t="shared" si="88"/>
        <v>0</v>
      </c>
      <c r="AK314" s="91"/>
      <c r="AL314" s="92"/>
      <c r="AM314" s="110">
        <f t="shared" si="89"/>
        <v>0</v>
      </c>
      <c r="AN314" s="166" t="str">
        <f t="shared" si="90"/>
        <v/>
      </c>
      <c r="AO314" s="166" t="str">
        <f t="shared" si="91"/>
        <v/>
      </c>
    </row>
    <row r="315" spans="1:41" s="3" customFormat="1" ht="39" customHeight="1" thickBot="1">
      <c r="A315" s="2"/>
      <c r="B315" s="93">
        <v>308</v>
      </c>
      <c r="C315" s="197"/>
      <c r="D315" s="198"/>
      <c r="E315" s="199"/>
      <c r="F315" s="4"/>
      <c r="G315" s="4"/>
      <c r="H315" s="198"/>
      <c r="I315" s="213"/>
      <c r="J315" s="214"/>
      <c r="K315" s="202"/>
      <c r="L315" s="203"/>
      <c r="M315" s="204"/>
      <c r="N315" s="205"/>
      <c r="O315" s="206"/>
      <c r="P315" s="207"/>
      <c r="Q315" s="208" t="str">
        <f t="shared" si="76"/>
        <v/>
      </c>
      <c r="R315" s="209" t="str">
        <f t="shared" si="92"/>
        <v/>
      </c>
      <c r="S315" s="215"/>
      <c r="T315" s="216">
        <f t="shared" si="77"/>
        <v>0</v>
      </c>
      <c r="U315" s="208">
        <f t="shared" si="78"/>
        <v>25700</v>
      </c>
      <c r="V315" s="217">
        <f t="shared" si="93"/>
        <v>0</v>
      </c>
      <c r="W315" s="218">
        <f t="shared" si="94"/>
        <v>0</v>
      </c>
      <c r="X315" s="104"/>
      <c r="Y315" s="105" t="str">
        <f t="shared" si="79"/>
        <v/>
      </c>
      <c r="Z315" s="58" t="str">
        <f t="shared" si="80"/>
        <v/>
      </c>
      <c r="AA315" s="58" t="str">
        <f t="shared" si="81"/>
        <v/>
      </c>
      <c r="AB315" s="58" t="str">
        <f t="shared" si="82"/>
        <v/>
      </c>
      <c r="AC315" s="58" t="str">
        <f t="shared" si="83"/>
        <v/>
      </c>
      <c r="AD315" s="58" t="str">
        <f t="shared" si="84"/>
        <v/>
      </c>
      <c r="AE315" s="55" t="str">
        <f t="shared" si="85"/>
        <v/>
      </c>
      <c r="AF315" s="55" t="str">
        <f t="shared" si="86"/>
        <v/>
      </c>
      <c r="AG315" s="106" t="str">
        <f t="shared" si="87"/>
        <v/>
      </c>
      <c r="AH315" s="89"/>
      <c r="AI315" s="90"/>
      <c r="AJ315" s="109">
        <f t="shared" si="88"/>
        <v>0</v>
      </c>
      <c r="AK315" s="91"/>
      <c r="AL315" s="92"/>
      <c r="AM315" s="110">
        <f t="shared" si="89"/>
        <v>0</v>
      </c>
      <c r="AN315" s="166" t="str">
        <f t="shared" si="90"/>
        <v/>
      </c>
      <c r="AO315" s="166" t="str">
        <f t="shared" si="91"/>
        <v/>
      </c>
    </row>
    <row r="316" spans="1:41" s="3" customFormat="1" ht="39" customHeight="1" thickBot="1">
      <c r="A316" s="2"/>
      <c r="B316" s="93">
        <v>309</v>
      </c>
      <c r="C316" s="197"/>
      <c r="D316" s="198"/>
      <c r="E316" s="199"/>
      <c r="F316" s="4"/>
      <c r="G316" s="4"/>
      <c r="H316" s="198"/>
      <c r="I316" s="213"/>
      <c r="J316" s="214"/>
      <c r="K316" s="202"/>
      <c r="L316" s="203"/>
      <c r="M316" s="204"/>
      <c r="N316" s="205"/>
      <c r="O316" s="206"/>
      <c r="P316" s="207"/>
      <c r="Q316" s="208" t="str">
        <f t="shared" si="76"/>
        <v/>
      </c>
      <c r="R316" s="209" t="str">
        <f t="shared" si="92"/>
        <v/>
      </c>
      <c r="S316" s="215"/>
      <c r="T316" s="216">
        <f t="shared" si="77"/>
        <v>0</v>
      </c>
      <c r="U316" s="208">
        <f t="shared" si="78"/>
        <v>25700</v>
      </c>
      <c r="V316" s="217">
        <f t="shared" si="93"/>
        <v>0</v>
      </c>
      <c r="W316" s="218">
        <f t="shared" si="94"/>
        <v>0</v>
      </c>
      <c r="X316" s="104"/>
      <c r="Y316" s="105" t="str">
        <f t="shared" si="79"/>
        <v/>
      </c>
      <c r="Z316" s="58" t="str">
        <f t="shared" si="80"/>
        <v/>
      </c>
      <c r="AA316" s="58" t="str">
        <f t="shared" si="81"/>
        <v/>
      </c>
      <c r="AB316" s="58" t="str">
        <f t="shared" si="82"/>
        <v/>
      </c>
      <c r="AC316" s="58" t="str">
        <f t="shared" si="83"/>
        <v/>
      </c>
      <c r="AD316" s="58" t="str">
        <f t="shared" si="84"/>
        <v/>
      </c>
      <c r="AE316" s="55" t="str">
        <f t="shared" si="85"/>
        <v/>
      </c>
      <c r="AF316" s="55" t="str">
        <f t="shared" si="86"/>
        <v/>
      </c>
      <c r="AG316" s="106" t="str">
        <f t="shared" si="87"/>
        <v/>
      </c>
      <c r="AH316" s="89"/>
      <c r="AI316" s="90"/>
      <c r="AJ316" s="109">
        <f t="shared" si="88"/>
        <v>0</v>
      </c>
      <c r="AK316" s="91"/>
      <c r="AL316" s="92"/>
      <c r="AM316" s="110">
        <f t="shared" si="89"/>
        <v>0</v>
      </c>
      <c r="AN316" s="166" t="str">
        <f t="shared" si="90"/>
        <v/>
      </c>
      <c r="AO316" s="166" t="str">
        <f t="shared" si="91"/>
        <v/>
      </c>
    </row>
    <row r="317" spans="1:41" s="3" customFormat="1" ht="39" customHeight="1" thickBot="1">
      <c r="A317" s="2"/>
      <c r="B317" s="93">
        <v>310</v>
      </c>
      <c r="C317" s="197"/>
      <c r="D317" s="198"/>
      <c r="E317" s="199"/>
      <c r="F317" s="4"/>
      <c r="G317" s="4"/>
      <c r="H317" s="198"/>
      <c r="I317" s="213"/>
      <c r="J317" s="214"/>
      <c r="K317" s="202"/>
      <c r="L317" s="203"/>
      <c r="M317" s="204"/>
      <c r="N317" s="205"/>
      <c r="O317" s="206"/>
      <c r="P317" s="207"/>
      <c r="Q317" s="208" t="str">
        <f t="shared" si="76"/>
        <v/>
      </c>
      <c r="R317" s="209" t="str">
        <f t="shared" si="92"/>
        <v/>
      </c>
      <c r="S317" s="215"/>
      <c r="T317" s="216">
        <f t="shared" si="77"/>
        <v>0</v>
      </c>
      <c r="U317" s="208">
        <f t="shared" si="78"/>
        <v>25700</v>
      </c>
      <c r="V317" s="217">
        <f t="shared" si="93"/>
        <v>0</v>
      </c>
      <c r="W317" s="218">
        <f t="shared" si="94"/>
        <v>0</v>
      </c>
      <c r="X317" s="104"/>
      <c r="Y317" s="105" t="str">
        <f t="shared" si="79"/>
        <v/>
      </c>
      <c r="Z317" s="58" t="str">
        <f t="shared" si="80"/>
        <v/>
      </c>
      <c r="AA317" s="58" t="str">
        <f t="shared" si="81"/>
        <v/>
      </c>
      <c r="AB317" s="58" t="str">
        <f t="shared" si="82"/>
        <v/>
      </c>
      <c r="AC317" s="58" t="str">
        <f t="shared" si="83"/>
        <v/>
      </c>
      <c r="AD317" s="58" t="str">
        <f t="shared" si="84"/>
        <v/>
      </c>
      <c r="AE317" s="55" t="str">
        <f t="shared" si="85"/>
        <v/>
      </c>
      <c r="AF317" s="55" t="str">
        <f t="shared" si="86"/>
        <v/>
      </c>
      <c r="AG317" s="106" t="str">
        <f t="shared" si="87"/>
        <v/>
      </c>
      <c r="AH317" s="89"/>
      <c r="AI317" s="90"/>
      <c r="AJ317" s="109">
        <f t="shared" si="88"/>
        <v>0</v>
      </c>
      <c r="AK317" s="91"/>
      <c r="AL317" s="92"/>
      <c r="AM317" s="110">
        <f t="shared" si="89"/>
        <v>0</v>
      </c>
      <c r="AN317" s="166" t="str">
        <f t="shared" si="90"/>
        <v/>
      </c>
      <c r="AO317" s="166" t="str">
        <f t="shared" si="91"/>
        <v/>
      </c>
    </row>
    <row r="318" spans="1:41" s="3" customFormat="1" ht="39" customHeight="1" thickBot="1">
      <c r="A318" s="2"/>
      <c r="B318" s="93">
        <v>311</v>
      </c>
      <c r="C318" s="197"/>
      <c r="D318" s="198"/>
      <c r="E318" s="199"/>
      <c r="F318" s="4"/>
      <c r="G318" s="4"/>
      <c r="H318" s="198"/>
      <c r="I318" s="213"/>
      <c r="J318" s="214"/>
      <c r="K318" s="202"/>
      <c r="L318" s="203"/>
      <c r="M318" s="204"/>
      <c r="N318" s="205"/>
      <c r="O318" s="206"/>
      <c r="P318" s="207"/>
      <c r="Q318" s="208" t="str">
        <f t="shared" si="76"/>
        <v/>
      </c>
      <c r="R318" s="209" t="str">
        <f t="shared" si="92"/>
        <v/>
      </c>
      <c r="S318" s="215"/>
      <c r="T318" s="216">
        <f t="shared" si="77"/>
        <v>0</v>
      </c>
      <c r="U318" s="208">
        <f t="shared" si="78"/>
        <v>25700</v>
      </c>
      <c r="V318" s="217">
        <f t="shared" si="93"/>
        <v>0</v>
      </c>
      <c r="W318" s="218">
        <f t="shared" si="94"/>
        <v>0</v>
      </c>
      <c r="X318" s="104"/>
      <c r="Y318" s="105" t="str">
        <f t="shared" si="79"/>
        <v/>
      </c>
      <c r="Z318" s="58" t="str">
        <f t="shared" si="80"/>
        <v/>
      </c>
      <c r="AA318" s="58" t="str">
        <f t="shared" si="81"/>
        <v/>
      </c>
      <c r="AB318" s="58" t="str">
        <f t="shared" si="82"/>
        <v/>
      </c>
      <c r="AC318" s="58" t="str">
        <f t="shared" si="83"/>
        <v/>
      </c>
      <c r="AD318" s="58" t="str">
        <f t="shared" si="84"/>
        <v/>
      </c>
      <c r="AE318" s="55" t="str">
        <f t="shared" si="85"/>
        <v/>
      </c>
      <c r="AF318" s="55" t="str">
        <f t="shared" si="86"/>
        <v/>
      </c>
      <c r="AG318" s="106" t="str">
        <f t="shared" si="87"/>
        <v/>
      </c>
      <c r="AH318" s="89"/>
      <c r="AI318" s="90"/>
      <c r="AJ318" s="109">
        <f t="shared" si="88"/>
        <v>0</v>
      </c>
      <c r="AK318" s="91"/>
      <c r="AL318" s="92"/>
      <c r="AM318" s="110">
        <f t="shared" si="89"/>
        <v>0</v>
      </c>
      <c r="AN318" s="166" t="str">
        <f t="shared" si="90"/>
        <v/>
      </c>
      <c r="AO318" s="166" t="str">
        <f t="shared" si="91"/>
        <v/>
      </c>
    </row>
    <row r="319" spans="1:41" s="3" customFormat="1" ht="39" customHeight="1" thickBot="1">
      <c r="A319" s="2"/>
      <c r="B319" s="93">
        <v>312</v>
      </c>
      <c r="C319" s="197"/>
      <c r="D319" s="198"/>
      <c r="E319" s="199"/>
      <c r="F319" s="4"/>
      <c r="G319" s="4"/>
      <c r="H319" s="198"/>
      <c r="I319" s="213"/>
      <c r="J319" s="214"/>
      <c r="K319" s="202"/>
      <c r="L319" s="203"/>
      <c r="M319" s="204"/>
      <c r="N319" s="205"/>
      <c r="O319" s="206"/>
      <c r="P319" s="207"/>
      <c r="Q319" s="208" t="str">
        <f t="shared" si="76"/>
        <v/>
      </c>
      <c r="R319" s="209" t="str">
        <f t="shared" si="92"/>
        <v/>
      </c>
      <c r="S319" s="215"/>
      <c r="T319" s="216">
        <f t="shared" si="77"/>
        <v>0</v>
      </c>
      <c r="U319" s="208">
        <f t="shared" si="78"/>
        <v>25700</v>
      </c>
      <c r="V319" s="217">
        <f t="shared" si="93"/>
        <v>0</v>
      </c>
      <c r="W319" s="218">
        <f t="shared" si="94"/>
        <v>0</v>
      </c>
      <c r="X319" s="104"/>
      <c r="Y319" s="105" t="str">
        <f t="shared" si="79"/>
        <v/>
      </c>
      <c r="Z319" s="58" t="str">
        <f t="shared" si="80"/>
        <v/>
      </c>
      <c r="AA319" s="58" t="str">
        <f t="shared" si="81"/>
        <v/>
      </c>
      <c r="AB319" s="58" t="str">
        <f t="shared" si="82"/>
        <v/>
      </c>
      <c r="AC319" s="58" t="str">
        <f t="shared" si="83"/>
        <v/>
      </c>
      <c r="AD319" s="58" t="str">
        <f t="shared" si="84"/>
        <v/>
      </c>
      <c r="AE319" s="55" t="str">
        <f t="shared" si="85"/>
        <v/>
      </c>
      <c r="AF319" s="55" t="str">
        <f t="shared" si="86"/>
        <v/>
      </c>
      <c r="AG319" s="106" t="str">
        <f t="shared" si="87"/>
        <v/>
      </c>
      <c r="AH319" s="89"/>
      <c r="AI319" s="90"/>
      <c r="AJ319" s="109">
        <f t="shared" si="88"/>
        <v>0</v>
      </c>
      <c r="AK319" s="91"/>
      <c r="AL319" s="92"/>
      <c r="AM319" s="110">
        <f t="shared" si="89"/>
        <v>0</v>
      </c>
      <c r="AN319" s="166" t="str">
        <f t="shared" si="90"/>
        <v/>
      </c>
      <c r="AO319" s="166" t="str">
        <f t="shared" si="91"/>
        <v/>
      </c>
    </row>
    <row r="320" spans="1:41" s="3" customFormat="1" ht="39" customHeight="1" thickBot="1">
      <c r="A320" s="2"/>
      <c r="B320" s="93">
        <v>313</v>
      </c>
      <c r="C320" s="197"/>
      <c r="D320" s="198"/>
      <c r="E320" s="199"/>
      <c r="F320" s="4"/>
      <c r="G320" s="4"/>
      <c r="H320" s="198"/>
      <c r="I320" s="213"/>
      <c r="J320" s="214"/>
      <c r="K320" s="202"/>
      <c r="L320" s="203"/>
      <c r="M320" s="204"/>
      <c r="N320" s="205"/>
      <c r="O320" s="206"/>
      <c r="P320" s="207"/>
      <c r="Q320" s="208" t="str">
        <f t="shared" si="76"/>
        <v/>
      </c>
      <c r="R320" s="209" t="str">
        <f t="shared" si="92"/>
        <v/>
      </c>
      <c r="S320" s="215"/>
      <c r="T320" s="216">
        <f t="shared" si="77"/>
        <v>0</v>
      </c>
      <c r="U320" s="208">
        <f t="shared" si="78"/>
        <v>25700</v>
      </c>
      <c r="V320" s="217">
        <f t="shared" si="93"/>
        <v>0</v>
      </c>
      <c r="W320" s="218">
        <f t="shared" si="94"/>
        <v>0</v>
      </c>
      <c r="X320" s="104"/>
      <c r="Y320" s="105" t="str">
        <f t="shared" si="79"/>
        <v/>
      </c>
      <c r="Z320" s="58" t="str">
        <f t="shared" si="80"/>
        <v/>
      </c>
      <c r="AA320" s="58" t="str">
        <f t="shared" si="81"/>
        <v/>
      </c>
      <c r="AB320" s="58" t="str">
        <f t="shared" si="82"/>
        <v/>
      </c>
      <c r="AC320" s="58" t="str">
        <f t="shared" si="83"/>
        <v/>
      </c>
      <c r="AD320" s="58" t="str">
        <f t="shared" si="84"/>
        <v/>
      </c>
      <c r="AE320" s="55" t="str">
        <f t="shared" si="85"/>
        <v/>
      </c>
      <c r="AF320" s="55" t="str">
        <f t="shared" si="86"/>
        <v/>
      </c>
      <c r="AG320" s="106" t="str">
        <f t="shared" si="87"/>
        <v/>
      </c>
      <c r="AH320" s="89"/>
      <c r="AI320" s="90"/>
      <c r="AJ320" s="109">
        <f t="shared" si="88"/>
        <v>0</v>
      </c>
      <c r="AK320" s="91"/>
      <c r="AL320" s="92"/>
      <c r="AM320" s="110">
        <f t="shared" si="89"/>
        <v>0</v>
      </c>
      <c r="AN320" s="166" t="str">
        <f t="shared" si="90"/>
        <v/>
      </c>
      <c r="AO320" s="166" t="str">
        <f t="shared" si="91"/>
        <v/>
      </c>
    </row>
    <row r="321" spans="1:41" s="3" customFormat="1" ht="39" customHeight="1" thickBot="1">
      <c r="A321" s="2"/>
      <c r="B321" s="93">
        <v>314</v>
      </c>
      <c r="C321" s="197"/>
      <c r="D321" s="198"/>
      <c r="E321" s="199"/>
      <c r="F321" s="4"/>
      <c r="G321" s="4"/>
      <c r="H321" s="198"/>
      <c r="I321" s="213"/>
      <c r="J321" s="214"/>
      <c r="K321" s="202"/>
      <c r="L321" s="203"/>
      <c r="M321" s="204"/>
      <c r="N321" s="205"/>
      <c r="O321" s="206"/>
      <c r="P321" s="207"/>
      <c r="Q321" s="208" t="str">
        <f t="shared" si="76"/>
        <v/>
      </c>
      <c r="R321" s="209" t="str">
        <f t="shared" si="92"/>
        <v/>
      </c>
      <c r="S321" s="215"/>
      <c r="T321" s="216">
        <f t="shared" si="77"/>
        <v>0</v>
      </c>
      <c r="U321" s="208">
        <f t="shared" si="78"/>
        <v>25700</v>
      </c>
      <c r="V321" s="217">
        <f t="shared" si="93"/>
        <v>0</v>
      </c>
      <c r="W321" s="218">
        <f t="shared" si="94"/>
        <v>0</v>
      </c>
      <c r="X321" s="104"/>
      <c r="Y321" s="105" t="str">
        <f t="shared" si="79"/>
        <v/>
      </c>
      <c r="Z321" s="58" t="str">
        <f t="shared" si="80"/>
        <v/>
      </c>
      <c r="AA321" s="58" t="str">
        <f t="shared" si="81"/>
        <v/>
      </c>
      <c r="AB321" s="58" t="str">
        <f t="shared" si="82"/>
        <v/>
      </c>
      <c r="AC321" s="58" t="str">
        <f t="shared" si="83"/>
        <v/>
      </c>
      <c r="AD321" s="58" t="str">
        <f t="shared" si="84"/>
        <v/>
      </c>
      <c r="AE321" s="55" t="str">
        <f t="shared" si="85"/>
        <v/>
      </c>
      <c r="AF321" s="55" t="str">
        <f t="shared" si="86"/>
        <v/>
      </c>
      <c r="AG321" s="106" t="str">
        <f t="shared" si="87"/>
        <v/>
      </c>
      <c r="AH321" s="89"/>
      <c r="AI321" s="90"/>
      <c r="AJ321" s="109">
        <f t="shared" si="88"/>
        <v>0</v>
      </c>
      <c r="AK321" s="91"/>
      <c r="AL321" s="92"/>
      <c r="AM321" s="110">
        <f t="shared" si="89"/>
        <v>0</v>
      </c>
      <c r="AN321" s="166" t="str">
        <f t="shared" si="90"/>
        <v/>
      </c>
      <c r="AO321" s="166" t="str">
        <f t="shared" si="91"/>
        <v/>
      </c>
    </row>
    <row r="322" spans="1:41" s="3" customFormat="1" ht="39" customHeight="1" thickBot="1">
      <c r="A322" s="2"/>
      <c r="B322" s="93">
        <v>315</v>
      </c>
      <c r="C322" s="197"/>
      <c r="D322" s="198"/>
      <c r="E322" s="199"/>
      <c r="F322" s="4"/>
      <c r="G322" s="4"/>
      <c r="H322" s="198"/>
      <c r="I322" s="213"/>
      <c r="J322" s="214"/>
      <c r="K322" s="202"/>
      <c r="L322" s="203"/>
      <c r="M322" s="204"/>
      <c r="N322" s="205"/>
      <c r="O322" s="206"/>
      <c r="P322" s="207"/>
      <c r="Q322" s="208" t="str">
        <f t="shared" si="76"/>
        <v/>
      </c>
      <c r="R322" s="209" t="str">
        <f t="shared" si="92"/>
        <v/>
      </c>
      <c r="S322" s="215"/>
      <c r="T322" s="216">
        <f t="shared" si="77"/>
        <v>0</v>
      </c>
      <c r="U322" s="208">
        <f t="shared" si="78"/>
        <v>25700</v>
      </c>
      <c r="V322" s="217">
        <f t="shared" si="93"/>
        <v>0</v>
      </c>
      <c r="W322" s="218">
        <f t="shared" si="94"/>
        <v>0</v>
      </c>
      <c r="X322" s="104"/>
      <c r="Y322" s="105" t="str">
        <f t="shared" si="79"/>
        <v/>
      </c>
      <c r="Z322" s="58" t="str">
        <f t="shared" si="80"/>
        <v/>
      </c>
      <c r="AA322" s="58" t="str">
        <f t="shared" si="81"/>
        <v/>
      </c>
      <c r="AB322" s="58" t="str">
        <f t="shared" si="82"/>
        <v/>
      </c>
      <c r="AC322" s="58" t="str">
        <f t="shared" si="83"/>
        <v/>
      </c>
      <c r="AD322" s="58" t="str">
        <f t="shared" si="84"/>
        <v/>
      </c>
      <c r="AE322" s="55" t="str">
        <f t="shared" si="85"/>
        <v/>
      </c>
      <c r="AF322" s="55" t="str">
        <f t="shared" si="86"/>
        <v/>
      </c>
      <c r="AG322" s="106" t="str">
        <f t="shared" si="87"/>
        <v/>
      </c>
      <c r="AH322" s="89"/>
      <c r="AI322" s="90"/>
      <c r="AJ322" s="109">
        <f t="shared" si="88"/>
        <v>0</v>
      </c>
      <c r="AK322" s="91"/>
      <c r="AL322" s="92"/>
      <c r="AM322" s="110">
        <f t="shared" si="89"/>
        <v>0</v>
      </c>
      <c r="AN322" s="166" t="str">
        <f t="shared" si="90"/>
        <v/>
      </c>
      <c r="AO322" s="166" t="str">
        <f t="shared" si="91"/>
        <v/>
      </c>
    </row>
    <row r="323" spans="1:41" s="3" customFormat="1" ht="39" customHeight="1" thickBot="1">
      <c r="A323" s="2"/>
      <c r="B323" s="93">
        <v>316</v>
      </c>
      <c r="C323" s="197"/>
      <c r="D323" s="198"/>
      <c r="E323" s="199"/>
      <c r="F323" s="4"/>
      <c r="G323" s="4"/>
      <c r="H323" s="198"/>
      <c r="I323" s="213"/>
      <c r="J323" s="214"/>
      <c r="K323" s="202"/>
      <c r="L323" s="203"/>
      <c r="M323" s="204"/>
      <c r="N323" s="205"/>
      <c r="O323" s="206"/>
      <c r="P323" s="207"/>
      <c r="Q323" s="208" t="str">
        <f t="shared" si="76"/>
        <v/>
      </c>
      <c r="R323" s="209" t="str">
        <f t="shared" si="92"/>
        <v/>
      </c>
      <c r="S323" s="215"/>
      <c r="T323" s="216">
        <f t="shared" si="77"/>
        <v>0</v>
      </c>
      <c r="U323" s="208">
        <f t="shared" si="78"/>
        <v>25700</v>
      </c>
      <c r="V323" s="217">
        <f t="shared" si="93"/>
        <v>0</v>
      </c>
      <c r="W323" s="218">
        <f t="shared" si="94"/>
        <v>0</v>
      </c>
      <c r="X323" s="104"/>
      <c r="Y323" s="105" t="str">
        <f t="shared" si="79"/>
        <v/>
      </c>
      <c r="Z323" s="58" t="str">
        <f t="shared" si="80"/>
        <v/>
      </c>
      <c r="AA323" s="58" t="str">
        <f t="shared" si="81"/>
        <v/>
      </c>
      <c r="AB323" s="58" t="str">
        <f t="shared" si="82"/>
        <v/>
      </c>
      <c r="AC323" s="58" t="str">
        <f t="shared" si="83"/>
        <v/>
      </c>
      <c r="AD323" s="58" t="str">
        <f t="shared" si="84"/>
        <v/>
      </c>
      <c r="AE323" s="55" t="str">
        <f t="shared" si="85"/>
        <v/>
      </c>
      <c r="AF323" s="55" t="str">
        <f t="shared" si="86"/>
        <v/>
      </c>
      <c r="AG323" s="106" t="str">
        <f t="shared" si="87"/>
        <v/>
      </c>
      <c r="AH323" s="89"/>
      <c r="AI323" s="90"/>
      <c r="AJ323" s="109">
        <f t="shared" si="88"/>
        <v>0</v>
      </c>
      <c r="AK323" s="91"/>
      <c r="AL323" s="92"/>
      <c r="AM323" s="110">
        <f t="shared" si="89"/>
        <v>0</v>
      </c>
      <c r="AN323" s="166" t="str">
        <f t="shared" si="90"/>
        <v/>
      </c>
      <c r="AO323" s="166" t="str">
        <f t="shared" si="91"/>
        <v/>
      </c>
    </row>
    <row r="324" spans="1:41" s="3" customFormat="1" ht="39" customHeight="1" thickBot="1">
      <c r="A324" s="2"/>
      <c r="B324" s="93">
        <v>317</v>
      </c>
      <c r="C324" s="197"/>
      <c r="D324" s="198"/>
      <c r="E324" s="199"/>
      <c r="F324" s="4"/>
      <c r="G324" s="4"/>
      <c r="H324" s="198"/>
      <c r="I324" s="213"/>
      <c r="J324" s="214"/>
      <c r="K324" s="202"/>
      <c r="L324" s="203"/>
      <c r="M324" s="204"/>
      <c r="N324" s="205"/>
      <c r="O324" s="206"/>
      <c r="P324" s="207"/>
      <c r="Q324" s="208" t="str">
        <f t="shared" si="76"/>
        <v/>
      </c>
      <c r="R324" s="209" t="str">
        <f t="shared" si="92"/>
        <v/>
      </c>
      <c r="S324" s="215"/>
      <c r="T324" s="216">
        <f t="shared" si="77"/>
        <v>0</v>
      </c>
      <c r="U324" s="208">
        <f t="shared" si="78"/>
        <v>25700</v>
      </c>
      <c r="V324" s="217">
        <f t="shared" si="93"/>
        <v>0</v>
      </c>
      <c r="W324" s="218">
        <f t="shared" si="94"/>
        <v>0</v>
      </c>
      <c r="X324" s="104"/>
      <c r="Y324" s="105" t="str">
        <f t="shared" si="79"/>
        <v/>
      </c>
      <c r="Z324" s="58" t="str">
        <f t="shared" si="80"/>
        <v/>
      </c>
      <c r="AA324" s="58" t="str">
        <f t="shared" si="81"/>
        <v/>
      </c>
      <c r="AB324" s="58" t="str">
        <f t="shared" si="82"/>
        <v/>
      </c>
      <c r="AC324" s="58" t="str">
        <f t="shared" si="83"/>
        <v/>
      </c>
      <c r="AD324" s="58" t="str">
        <f t="shared" si="84"/>
        <v/>
      </c>
      <c r="AE324" s="55" t="str">
        <f t="shared" si="85"/>
        <v/>
      </c>
      <c r="AF324" s="55" t="str">
        <f t="shared" si="86"/>
        <v/>
      </c>
      <c r="AG324" s="106" t="str">
        <f t="shared" si="87"/>
        <v/>
      </c>
      <c r="AH324" s="89"/>
      <c r="AI324" s="90"/>
      <c r="AJ324" s="109">
        <f t="shared" si="88"/>
        <v>0</v>
      </c>
      <c r="AK324" s="91"/>
      <c r="AL324" s="92"/>
      <c r="AM324" s="110">
        <f t="shared" si="89"/>
        <v>0</v>
      </c>
      <c r="AN324" s="166" t="str">
        <f t="shared" si="90"/>
        <v/>
      </c>
      <c r="AO324" s="166" t="str">
        <f t="shared" si="91"/>
        <v/>
      </c>
    </row>
    <row r="325" spans="1:41" s="3" customFormat="1" ht="39" customHeight="1" thickBot="1">
      <c r="A325" s="2"/>
      <c r="B325" s="93">
        <v>318</v>
      </c>
      <c r="C325" s="197"/>
      <c r="D325" s="198"/>
      <c r="E325" s="199"/>
      <c r="F325" s="4"/>
      <c r="G325" s="4"/>
      <c r="H325" s="198"/>
      <c r="I325" s="213"/>
      <c r="J325" s="214"/>
      <c r="K325" s="202"/>
      <c r="L325" s="203"/>
      <c r="M325" s="204"/>
      <c r="N325" s="205"/>
      <c r="O325" s="206"/>
      <c r="P325" s="207"/>
      <c r="Q325" s="208" t="str">
        <f t="shared" si="76"/>
        <v/>
      </c>
      <c r="R325" s="209" t="str">
        <f t="shared" si="92"/>
        <v/>
      </c>
      <c r="S325" s="215"/>
      <c r="T325" s="216">
        <f t="shared" si="77"/>
        <v>0</v>
      </c>
      <c r="U325" s="208">
        <f t="shared" si="78"/>
        <v>25700</v>
      </c>
      <c r="V325" s="217">
        <f t="shared" si="93"/>
        <v>0</v>
      </c>
      <c r="W325" s="218">
        <f t="shared" si="94"/>
        <v>0</v>
      </c>
      <c r="X325" s="104"/>
      <c r="Y325" s="105" t="str">
        <f t="shared" si="79"/>
        <v/>
      </c>
      <c r="Z325" s="58" t="str">
        <f t="shared" si="80"/>
        <v/>
      </c>
      <c r="AA325" s="58" t="str">
        <f t="shared" si="81"/>
        <v/>
      </c>
      <c r="AB325" s="58" t="str">
        <f t="shared" si="82"/>
        <v/>
      </c>
      <c r="AC325" s="58" t="str">
        <f t="shared" si="83"/>
        <v/>
      </c>
      <c r="AD325" s="58" t="str">
        <f t="shared" si="84"/>
        <v/>
      </c>
      <c r="AE325" s="55" t="str">
        <f t="shared" si="85"/>
        <v/>
      </c>
      <c r="AF325" s="55" t="str">
        <f t="shared" si="86"/>
        <v/>
      </c>
      <c r="AG325" s="106" t="str">
        <f t="shared" si="87"/>
        <v/>
      </c>
      <c r="AH325" s="89"/>
      <c r="AI325" s="90"/>
      <c r="AJ325" s="109">
        <f t="shared" si="88"/>
        <v>0</v>
      </c>
      <c r="AK325" s="91"/>
      <c r="AL325" s="92"/>
      <c r="AM325" s="110">
        <f t="shared" si="89"/>
        <v>0</v>
      </c>
      <c r="AN325" s="166" t="str">
        <f t="shared" si="90"/>
        <v/>
      </c>
      <c r="AO325" s="166" t="str">
        <f t="shared" si="91"/>
        <v/>
      </c>
    </row>
    <row r="326" spans="1:41" s="3" customFormat="1" ht="39" customHeight="1" thickBot="1">
      <c r="A326" s="2"/>
      <c r="B326" s="93">
        <v>319</v>
      </c>
      <c r="C326" s="197"/>
      <c r="D326" s="198"/>
      <c r="E326" s="199"/>
      <c r="F326" s="4"/>
      <c r="G326" s="4"/>
      <c r="H326" s="198"/>
      <c r="I326" s="213"/>
      <c r="J326" s="214"/>
      <c r="K326" s="202"/>
      <c r="L326" s="203"/>
      <c r="M326" s="204"/>
      <c r="N326" s="205"/>
      <c r="O326" s="206"/>
      <c r="P326" s="207"/>
      <c r="Q326" s="208" t="str">
        <f t="shared" si="76"/>
        <v/>
      </c>
      <c r="R326" s="209" t="str">
        <f t="shared" si="92"/>
        <v/>
      </c>
      <c r="S326" s="215"/>
      <c r="T326" s="216">
        <f t="shared" si="77"/>
        <v>0</v>
      </c>
      <c r="U326" s="208">
        <f t="shared" si="78"/>
        <v>25700</v>
      </c>
      <c r="V326" s="217">
        <f t="shared" si="93"/>
        <v>0</v>
      </c>
      <c r="W326" s="218">
        <f t="shared" si="94"/>
        <v>0</v>
      </c>
      <c r="X326" s="104"/>
      <c r="Y326" s="105" t="str">
        <f t="shared" si="79"/>
        <v/>
      </c>
      <c r="Z326" s="58" t="str">
        <f t="shared" si="80"/>
        <v/>
      </c>
      <c r="AA326" s="58" t="str">
        <f t="shared" si="81"/>
        <v/>
      </c>
      <c r="AB326" s="58" t="str">
        <f t="shared" si="82"/>
        <v/>
      </c>
      <c r="AC326" s="58" t="str">
        <f t="shared" si="83"/>
        <v/>
      </c>
      <c r="AD326" s="58" t="str">
        <f t="shared" si="84"/>
        <v/>
      </c>
      <c r="AE326" s="55" t="str">
        <f t="shared" si="85"/>
        <v/>
      </c>
      <c r="AF326" s="55" t="str">
        <f t="shared" si="86"/>
        <v/>
      </c>
      <c r="AG326" s="106" t="str">
        <f t="shared" si="87"/>
        <v/>
      </c>
      <c r="AH326" s="89"/>
      <c r="AI326" s="90"/>
      <c r="AJ326" s="109">
        <f t="shared" si="88"/>
        <v>0</v>
      </c>
      <c r="AK326" s="91"/>
      <c r="AL326" s="92"/>
      <c r="AM326" s="110">
        <f t="shared" si="89"/>
        <v>0</v>
      </c>
      <c r="AN326" s="166" t="str">
        <f t="shared" si="90"/>
        <v/>
      </c>
      <c r="AO326" s="166" t="str">
        <f t="shared" si="91"/>
        <v/>
      </c>
    </row>
    <row r="327" spans="1:41" s="3" customFormat="1" ht="39" customHeight="1" thickBot="1">
      <c r="A327" s="2"/>
      <c r="B327" s="93">
        <v>320</v>
      </c>
      <c r="C327" s="197"/>
      <c r="D327" s="198"/>
      <c r="E327" s="199"/>
      <c r="F327" s="4"/>
      <c r="G327" s="4"/>
      <c r="H327" s="198"/>
      <c r="I327" s="213"/>
      <c r="J327" s="214"/>
      <c r="K327" s="202"/>
      <c r="L327" s="203"/>
      <c r="M327" s="204"/>
      <c r="N327" s="205"/>
      <c r="O327" s="206"/>
      <c r="P327" s="207"/>
      <c r="Q327" s="208" t="str">
        <f t="shared" si="76"/>
        <v/>
      </c>
      <c r="R327" s="209" t="str">
        <f t="shared" si="92"/>
        <v/>
      </c>
      <c r="S327" s="215"/>
      <c r="T327" s="216">
        <f t="shared" si="77"/>
        <v>0</v>
      </c>
      <c r="U327" s="208">
        <f t="shared" si="78"/>
        <v>25700</v>
      </c>
      <c r="V327" s="217">
        <f t="shared" si="93"/>
        <v>0</v>
      </c>
      <c r="W327" s="218">
        <f t="shared" si="94"/>
        <v>0</v>
      </c>
      <c r="X327" s="104"/>
      <c r="Y327" s="105" t="str">
        <f t="shared" si="79"/>
        <v/>
      </c>
      <c r="Z327" s="58" t="str">
        <f t="shared" si="80"/>
        <v/>
      </c>
      <c r="AA327" s="58" t="str">
        <f t="shared" si="81"/>
        <v/>
      </c>
      <c r="AB327" s="58" t="str">
        <f t="shared" si="82"/>
        <v/>
      </c>
      <c r="AC327" s="58" t="str">
        <f t="shared" si="83"/>
        <v/>
      </c>
      <c r="AD327" s="58" t="str">
        <f t="shared" si="84"/>
        <v/>
      </c>
      <c r="AE327" s="55" t="str">
        <f t="shared" si="85"/>
        <v/>
      </c>
      <c r="AF327" s="55" t="str">
        <f t="shared" si="86"/>
        <v/>
      </c>
      <c r="AG327" s="106" t="str">
        <f t="shared" si="87"/>
        <v/>
      </c>
      <c r="AH327" s="89"/>
      <c r="AI327" s="90"/>
      <c r="AJ327" s="109">
        <f t="shared" si="88"/>
        <v>0</v>
      </c>
      <c r="AK327" s="91"/>
      <c r="AL327" s="92"/>
      <c r="AM327" s="110">
        <f t="shared" si="89"/>
        <v>0</v>
      </c>
      <c r="AN327" s="166" t="str">
        <f t="shared" si="90"/>
        <v/>
      </c>
      <c r="AO327" s="166" t="str">
        <f t="shared" si="91"/>
        <v/>
      </c>
    </row>
    <row r="328" spans="1:41" s="3" customFormat="1" ht="39" customHeight="1" thickBot="1">
      <c r="A328" s="2"/>
      <c r="B328" s="93">
        <v>321</v>
      </c>
      <c r="C328" s="197"/>
      <c r="D328" s="198"/>
      <c r="E328" s="199"/>
      <c r="F328" s="4"/>
      <c r="G328" s="4"/>
      <c r="H328" s="198"/>
      <c r="I328" s="213"/>
      <c r="J328" s="214"/>
      <c r="K328" s="202"/>
      <c r="L328" s="203"/>
      <c r="M328" s="204"/>
      <c r="N328" s="205"/>
      <c r="O328" s="206"/>
      <c r="P328" s="207"/>
      <c r="Q328" s="208" t="str">
        <f t="shared" si="76"/>
        <v/>
      </c>
      <c r="R328" s="209" t="str">
        <f t="shared" si="92"/>
        <v/>
      </c>
      <c r="S328" s="215"/>
      <c r="T328" s="216">
        <f t="shared" si="77"/>
        <v>0</v>
      </c>
      <c r="U328" s="208">
        <f t="shared" si="78"/>
        <v>25700</v>
      </c>
      <c r="V328" s="217">
        <f t="shared" si="93"/>
        <v>0</v>
      </c>
      <c r="W328" s="218">
        <f t="shared" si="94"/>
        <v>0</v>
      </c>
      <c r="X328" s="104"/>
      <c r="Y328" s="105" t="str">
        <f t="shared" si="79"/>
        <v/>
      </c>
      <c r="Z328" s="58" t="str">
        <f t="shared" si="80"/>
        <v/>
      </c>
      <c r="AA328" s="58" t="str">
        <f t="shared" si="81"/>
        <v/>
      </c>
      <c r="AB328" s="58" t="str">
        <f t="shared" si="82"/>
        <v/>
      </c>
      <c r="AC328" s="58" t="str">
        <f t="shared" si="83"/>
        <v/>
      </c>
      <c r="AD328" s="58" t="str">
        <f t="shared" si="84"/>
        <v/>
      </c>
      <c r="AE328" s="55" t="str">
        <f t="shared" si="85"/>
        <v/>
      </c>
      <c r="AF328" s="55" t="str">
        <f t="shared" si="86"/>
        <v/>
      </c>
      <c r="AG328" s="106" t="str">
        <f t="shared" si="87"/>
        <v/>
      </c>
      <c r="AH328" s="89"/>
      <c r="AI328" s="90"/>
      <c r="AJ328" s="109">
        <f t="shared" si="88"/>
        <v>0</v>
      </c>
      <c r="AK328" s="91"/>
      <c r="AL328" s="92"/>
      <c r="AM328" s="110">
        <f t="shared" si="89"/>
        <v>0</v>
      </c>
      <c r="AN328" s="166" t="str">
        <f t="shared" si="90"/>
        <v/>
      </c>
      <c r="AO328" s="166" t="str">
        <f t="shared" si="91"/>
        <v/>
      </c>
    </row>
    <row r="329" spans="1:41" s="3" customFormat="1" ht="39" customHeight="1" thickBot="1">
      <c r="A329" s="2"/>
      <c r="B329" s="93">
        <v>322</v>
      </c>
      <c r="C329" s="197"/>
      <c r="D329" s="198"/>
      <c r="E329" s="199"/>
      <c r="F329" s="4"/>
      <c r="G329" s="4"/>
      <c r="H329" s="198"/>
      <c r="I329" s="213"/>
      <c r="J329" s="214"/>
      <c r="K329" s="202"/>
      <c r="L329" s="203"/>
      <c r="M329" s="204"/>
      <c r="N329" s="205"/>
      <c r="O329" s="206"/>
      <c r="P329" s="207"/>
      <c r="Q329" s="208" t="str">
        <f t="shared" ref="Q329:Q392" si="95">IF(SUM(Z329,AC329,AE329,AG329,AJ329,AK329,AL329)=0,"",SUM(Z329,AC329,AE329,AG329,AJ329,AK329,AL329))</f>
        <v/>
      </c>
      <c r="R329" s="209" t="str">
        <f t="shared" si="92"/>
        <v/>
      </c>
      <c r="S329" s="215"/>
      <c r="T329" s="216">
        <f t="shared" ref="T329:T392" si="96">SUM(R329:S329)</f>
        <v>0</v>
      </c>
      <c r="U329" s="208">
        <f t="shared" ref="U329:U392" si="97">IF(OR(N329="",O329=""),25700,ROUNDDOWN(25700*(N329/O329),0))</f>
        <v>25700</v>
      </c>
      <c r="V329" s="217">
        <f t="shared" si="93"/>
        <v>0</v>
      </c>
      <c r="W329" s="218">
        <f t="shared" si="94"/>
        <v>0</v>
      </c>
      <c r="X329" s="104"/>
      <c r="Y329" s="105" t="str">
        <f t="shared" ref="Y329:Y392" si="98">IF(AND(NOT(F329=""),L329="入園"),((YEAR($Z$3)-YEAR(F329))*12+MONTH($Z$3)-MONTH(F329)+1),"")</f>
        <v/>
      </c>
      <c r="Z329" s="58" t="str">
        <f t="shared" ref="Z329:Z392" si="99">IF(AND(Y329&gt;12,L329="入園"),12,Y329)</f>
        <v/>
      </c>
      <c r="AA329" s="58" t="str">
        <f t="shared" ref="AA329:AA392" si="100">IF(AND(NOT(M329=""),L329="退園"),IF(YEAR(M329)&gt;YEAR($Z$1),(YEAR(M329)-YEAR($Z$1))*12+MONTH(M329)-MONTH($Z$1)+IF(DAY($Z$1)&lt;=DAY(M329),1,0),(YEAR($Z$1)-YEAR(M329))*12+MONTH($Z$1)-MONTH(M329)+IF(DAY($Z$1)&lt;=DAY(M329),1,0)),"")</f>
        <v/>
      </c>
      <c r="AB329" s="58" t="str">
        <f t="shared" ref="AB329:AB392" si="101">IF(AND(NOT(M329=""),L329="退園"),IF(MONTH(M329)&gt;MONTH($Z$1),(YEAR($Z$1)-YEAR(M329))*12+MONTH(M329)-MONTH($Z$1)+IF(DAY($Z$1)&lt;=DAY(M329),1,0),(YEAR($Z$1)-YEAR(M329))*12+MONTH($Z$1)-MONTH(M329)+IF(DAY($Z$1)&lt;=DAY(M329),1,0)),"")</f>
        <v/>
      </c>
      <c r="AC329" s="58" t="str">
        <f t="shared" ref="AC329:AC392" si="102">IF(AA329&lt;=AB329,AB329,AA329)</f>
        <v/>
      </c>
      <c r="AD329" s="58" t="str">
        <f t="shared" ref="AD329:AD392" si="103">IF(AND(NOT(H329=""),L329="在園のまま市内へ転入"),(YEAR($Z$3)-YEAR(H329))*12+MONTH($Z$3)-MONTH(H329)+1,"")</f>
        <v/>
      </c>
      <c r="AE329" s="55" t="str">
        <f t="shared" ref="AE329:AE392" si="104">IF(AND(L329="在園のまま市内へ転入",AD329&gt;12),12,AD329)</f>
        <v/>
      </c>
      <c r="AF329" s="55" t="str">
        <f t="shared" ref="AF329:AF392" si="105">IF(L329="在園のまま市外へ転出",((YEAR($Z$3)-YEAR(F329))*12+MONTH($Z$3)-MONTH(F329)+1),"")</f>
        <v/>
      </c>
      <c r="AG329" s="106" t="str">
        <f t="shared" ref="AG329:AG392" si="106">IF(AF329="","",IF((AF329&gt;12),12,AF329))</f>
        <v/>
      </c>
      <c r="AH329" s="89"/>
      <c r="AI329" s="90"/>
      <c r="AJ329" s="109">
        <f t="shared" ref="AJ329:AJ392" si="107">AH329+AI329</f>
        <v>0</v>
      </c>
      <c r="AK329" s="91"/>
      <c r="AL329" s="92"/>
      <c r="AM329" s="110">
        <f t="shared" ref="AM329:AM392" si="108">COUNTIF(M329,"&lt;2023/4/1")</f>
        <v>0</v>
      </c>
      <c r="AN329" s="166" t="str">
        <f t="shared" ref="AN329:AN392" si="109">IF(AND(NOT(F329=""),L329="満３歳"),((YEAR($Z$3)-YEAR(F329))*12+MONTH($Z$3)-MONTH(F329)+1),"")</f>
        <v/>
      </c>
      <c r="AO329" s="166" t="str">
        <f t="shared" ref="AO329:AO392" si="110">IF(AND(L329="満３歳",AN329&gt;12),12,AN329)</f>
        <v/>
      </c>
    </row>
    <row r="330" spans="1:41" s="3" customFormat="1" ht="39" customHeight="1" thickBot="1">
      <c r="A330" s="2"/>
      <c r="B330" s="93">
        <v>323</v>
      </c>
      <c r="C330" s="197"/>
      <c r="D330" s="198"/>
      <c r="E330" s="199"/>
      <c r="F330" s="4"/>
      <c r="G330" s="4"/>
      <c r="H330" s="198"/>
      <c r="I330" s="213"/>
      <c r="J330" s="214"/>
      <c r="K330" s="202"/>
      <c r="L330" s="203"/>
      <c r="M330" s="204"/>
      <c r="N330" s="205"/>
      <c r="O330" s="206"/>
      <c r="P330" s="207"/>
      <c r="Q330" s="208" t="str">
        <f t="shared" si="95"/>
        <v/>
      </c>
      <c r="R330" s="209" t="str">
        <f t="shared" ref="R330:R393" si="111">IF(Q330="","",ROUNDDOWN(P330/Q330,0))</f>
        <v/>
      </c>
      <c r="S330" s="215"/>
      <c r="T330" s="216">
        <f t="shared" si="96"/>
        <v>0</v>
      </c>
      <c r="U330" s="208">
        <f t="shared" si="97"/>
        <v>25700</v>
      </c>
      <c r="V330" s="217">
        <f t="shared" ref="V330:V393" si="112">IF(T330&gt;U330,U330,T330)</f>
        <v>0</v>
      </c>
      <c r="W330" s="218">
        <f t="shared" ref="W330:W393" si="113">V330-K330</f>
        <v>0</v>
      </c>
      <c r="X330" s="104"/>
      <c r="Y330" s="105" t="str">
        <f t="shared" si="98"/>
        <v/>
      </c>
      <c r="Z330" s="58" t="str">
        <f t="shared" si="99"/>
        <v/>
      </c>
      <c r="AA330" s="58" t="str">
        <f t="shared" si="100"/>
        <v/>
      </c>
      <c r="AB330" s="58" t="str">
        <f t="shared" si="101"/>
        <v/>
      </c>
      <c r="AC330" s="58" t="str">
        <f t="shared" si="102"/>
        <v/>
      </c>
      <c r="AD330" s="58" t="str">
        <f t="shared" si="103"/>
        <v/>
      </c>
      <c r="AE330" s="55" t="str">
        <f t="shared" si="104"/>
        <v/>
      </c>
      <c r="AF330" s="55" t="str">
        <f t="shared" si="105"/>
        <v/>
      </c>
      <c r="AG330" s="106" t="str">
        <f t="shared" si="106"/>
        <v/>
      </c>
      <c r="AH330" s="89"/>
      <c r="AI330" s="90"/>
      <c r="AJ330" s="109">
        <f t="shared" si="107"/>
        <v>0</v>
      </c>
      <c r="AK330" s="91"/>
      <c r="AL330" s="92"/>
      <c r="AM330" s="110">
        <f t="shared" si="108"/>
        <v>0</v>
      </c>
      <c r="AN330" s="166" t="str">
        <f t="shared" si="109"/>
        <v/>
      </c>
      <c r="AO330" s="166" t="str">
        <f t="shared" si="110"/>
        <v/>
      </c>
    </row>
    <row r="331" spans="1:41" s="3" customFormat="1" ht="39" customHeight="1" thickBot="1">
      <c r="A331" s="2"/>
      <c r="B331" s="93">
        <v>324</v>
      </c>
      <c r="C331" s="197"/>
      <c r="D331" s="198"/>
      <c r="E331" s="199"/>
      <c r="F331" s="4"/>
      <c r="G331" s="4"/>
      <c r="H331" s="198"/>
      <c r="I331" s="213"/>
      <c r="J331" s="214"/>
      <c r="K331" s="202"/>
      <c r="L331" s="203"/>
      <c r="M331" s="204"/>
      <c r="N331" s="205"/>
      <c r="O331" s="206"/>
      <c r="P331" s="207"/>
      <c r="Q331" s="208" t="str">
        <f t="shared" si="95"/>
        <v/>
      </c>
      <c r="R331" s="209" t="str">
        <f t="shared" si="111"/>
        <v/>
      </c>
      <c r="S331" s="215"/>
      <c r="T331" s="216">
        <f t="shared" si="96"/>
        <v>0</v>
      </c>
      <c r="U331" s="208">
        <f t="shared" si="97"/>
        <v>25700</v>
      </c>
      <c r="V331" s="217">
        <f t="shared" si="112"/>
        <v>0</v>
      </c>
      <c r="W331" s="218">
        <f t="shared" si="113"/>
        <v>0</v>
      </c>
      <c r="X331" s="104"/>
      <c r="Y331" s="105" t="str">
        <f t="shared" si="98"/>
        <v/>
      </c>
      <c r="Z331" s="58" t="str">
        <f t="shared" si="99"/>
        <v/>
      </c>
      <c r="AA331" s="58" t="str">
        <f t="shared" si="100"/>
        <v/>
      </c>
      <c r="AB331" s="58" t="str">
        <f t="shared" si="101"/>
        <v/>
      </c>
      <c r="AC331" s="58" t="str">
        <f t="shared" si="102"/>
        <v/>
      </c>
      <c r="AD331" s="58" t="str">
        <f t="shared" si="103"/>
        <v/>
      </c>
      <c r="AE331" s="55" t="str">
        <f t="shared" si="104"/>
        <v/>
      </c>
      <c r="AF331" s="55" t="str">
        <f t="shared" si="105"/>
        <v/>
      </c>
      <c r="AG331" s="106" t="str">
        <f t="shared" si="106"/>
        <v/>
      </c>
      <c r="AH331" s="89"/>
      <c r="AI331" s="90"/>
      <c r="AJ331" s="109">
        <f t="shared" si="107"/>
        <v>0</v>
      </c>
      <c r="AK331" s="91"/>
      <c r="AL331" s="92"/>
      <c r="AM331" s="110">
        <f t="shared" si="108"/>
        <v>0</v>
      </c>
      <c r="AN331" s="166" t="str">
        <f t="shared" si="109"/>
        <v/>
      </c>
      <c r="AO331" s="166" t="str">
        <f t="shared" si="110"/>
        <v/>
      </c>
    </row>
    <row r="332" spans="1:41" s="3" customFormat="1" ht="39" customHeight="1" thickBot="1">
      <c r="A332" s="2"/>
      <c r="B332" s="93">
        <v>325</v>
      </c>
      <c r="C332" s="197"/>
      <c r="D332" s="198"/>
      <c r="E332" s="199"/>
      <c r="F332" s="4"/>
      <c r="G332" s="4"/>
      <c r="H332" s="198"/>
      <c r="I332" s="213"/>
      <c r="J332" s="214"/>
      <c r="K332" s="202"/>
      <c r="L332" s="203"/>
      <c r="M332" s="204"/>
      <c r="N332" s="205"/>
      <c r="O332" s="206"/>
      <c r="P332" s="207"/>
      <c r="Q332" s="208" t="str">
        <f t="shared" si="95"/>
        <v/>
      </c>
      <c r="R332" s="209" t="str">
        <f t="shared" si="111"/>
        <v/>
      </c>
      <c r="S332" s="215"/>
      <c r="T332" s="216">
        <f t="shared" si="96"/>
        <v>0</v>
      </c>
      <c r="U332" s="208">
        <f t="shared" si="97"/>
        <v>25700</v>
      </c>
      <c r="V332" s="217">
        <f t="shared" si="112"/>
        <v>0</v>
      </c>
      <c r="W332" s="218">
        <f t="shared" si="113"/>
        <v>0</v>
      </c>
      <c r="X332" s="104"/>
      <c r="Y332" s="105" t="str">
        <f t="shared" si="98"/>
        <v/>
      </c>
      <c r="Z332" s="58" t="str">
        <f t="shared" si="99"/>
        <v/>
      </c>
      <c r="AA332" s="58" t="str">
        <f t="shared" si="100"/>
        <v/>
      </c>
      <c r="AB332" s="58" t="str">
        <f t="shared" si="101"/>
        <v/>
      </c>
      <c r="AC332" s="58" t="str">
        <f t="shared" si="102"/>
        <v/>
      </c>
      <c r="AD332" s="58" t="str">
        <f t="shared" si="103"/>
        <v/>
      </c>
      <c r="AE332" s="55" t="str">
        <f t="shared" si="104"/>
        <v/>
      </c>
      <c r="AF332" s="55" t="str">
        <f t="shared" si="105"/>
        <v/>
      </c>
      <c r="AG332" s="106" t="str">
        <f t="shared" si="106"/>
        <v/>
      </c>
      <c r="AH332" s="89"/>
      <c r="AI332" s="90"/>
      <c r="AJ332" s="109">
        <f t="shared" si="107"/>
        <v>0</v>
      </c>
      <c r="AK332" s="91"/>
      <c r="AL332" s="92"/>
      <c r="AM332" s="110">
        <f t="shared" si="108"/>
        <v>0</v>
      </c>
      <c r="AN332" s="166" t="str">
        <f t="shared" si="109"/>
        <v/>
      </c>
      <c r="AO332" s="166" t="str">
        <f t="shared" si="110"/>
        <v/>
      </c>
    </row>
    <row r="333" spans="1:41" s="3" customFormat="1" ht="39" customHeight="1" thickBot="1">
      <c r="A333" s="2"/>
      <c r="B333" s="93">
        <v>326</v>
      </c>
      <c r="C333" s="197"/>
      <c r="D333" s="198"/>
      <c r="E333" s="199"/>
      <c r="F333" s="4"/>
      <c r="G333" s="4"/>
      <c r="H333" s="198"/>
      <c r="I333" s="213"/>
      <c r="J333" s="214"/>
      <c r="K333" s="202"/>
      <c r="L333" s="203"/>
      <c r="M333" s="204"/>
      <c r="N333" s="205"/>
      <c r="O333" s="206"/>
      <c r="P333" s="207"/>
      <c r="Q333" s="208" t="str">
        <f t="shared" si="95"/>
        <v/>
      </c>
      <c r="R333" s="209" t="str">
        <f t="shared" si="111"/>
        <v/>
      </c>
      <c r="S333" s="215"/>
      <c r="T333" s="216">
        <f t="shared" si="96"/>
        <v>0</v>
      </c>
      <c r="U333" s="208">
        <f t="shared" si="97"/>
        <v>25700</v>
      </c>
      <c r="V333" s="217">
        <f t="shared" si="112"/>
        <v>0</v>
      </c>
      <c r="W333" s="218">
        <f t="shared" si="113"/>
        <v>0</v>
      </c>
      <c r="X333" s="104"/>
      <c r="Y333" s="105" t="str">
        <f t="shared" si="98"/>
        <v/>
      </c>
      <c r="Z333" s="58" t="str">
        <f t="shared" si="99"/>
        <v/>
      </c>
      <c r="AA333" s="58" t="str">
        <f t="shared" si="100"/>
        <v/>
      </c>
      <c r="AB333" s="58" t="str">
        <f t="shared" si="101"/>
        <v/>
      </c>
      <c r="AC333" s="58" t="str">
        <f t="shared" si="102"/>
        <v/>
      </c>
      <c r="AD333" s="58" t="str">
        <f t="shared" si="103"/>
        <v/>
      </c>
      <c r="AE333" s="55" t="str">
        <f t="shared" si="104"/>
        <v/>
      </c>
      <c r="AF333" s="55" t="str">
        <f t="shared" si="105"/>
        <v/>
      </c>
      <c r="AG333" s="106" t="str">
        <f t="shared" si="106"/>
        <v/>
      </c>
      <c r="AH333" s="89"/>
      <c r="AI333" s="90"/>
      <c r="AJ333" s="109">
        <f t="shared" si="107"/>
        <v>0</v>
      </c>
      <c r="AK333" s="91"/>
      <c r="AL333" s="92"/>
      <c r="AM333" s="110">
        <f t="shared" si="108"/>
        <v>0</v>
      </c>
      <c r="AN333" s="166" t="str">
        <f t="shared" si="109"/>
        <v/>
      </c>
      <c r="AO333" s="166" t="str">
        <f t="shared" si="110"/>
        <v/>
      </c>
    </row>
    <row r="334" spans="1:41" s="3" customFormat="1" ht="39" customHeight="1" thickBot="1">
      <c r="A334" s="2"/>
      <c r="B334" s="93">
        <v>327</v>
      </c>
      <c r="C334" s="197"/>
      <c r="D334" s="198"/>
      <c r="E334" s="199"/>
      <c r="F334" s="4"/>
      <c r="G334" s="4"/>
      <c r="H334" s="198"/>
      <c r="I334" s="213"/>
      <c r="J334" s="214"/>
      <c r="K334" s="202"/>
      <c r="L334" s="203"/>
      <c r="M334" s="204"/>
      <c r="N334" s="205"/>
      <c r="O334" s="206"/>
      <c r="P334" s="207"/>
      <c r="Q334" s="208" t="str">
        <f t="shared" si="95"/>
        <v/>
      </c>
      <c r="R334" s="209" t="str">
        <f t="shared" si="111"/>
        <v/>
      </c>
      <c r="S334" s="215"/>
      <c r="T334" s="216">
        <f t="shared" si="96"/>
        <v>0</v>
      </c>
      <c r="U334" s="208">
        <f t="shared" si="97"/>
        <v>25700</v>
      </c>
      <c r="V334" s="217">
        <f t="shared" si="112"/>
        <v>0</v>
      </c>
      <c r="W334" s="218">
        <f t="shared" si="113"/>
        <v>0</v>
      </c>
      <c r="X334" s="104"/>
      <c r="Y334" s="105" t="str">
        <f t="shared" si="98"/>
        <v/>
      </c>
      <c r="Z334" s="58" t="str">
        <f t="shared" si="99"/>
        <v/>
      </c>
      <c r="AA334" s="58" t="str">
        <f t="shared" si="100"/>
        <v/>
      </c>
      <c r="AB334" s="58" t="str">
        <f t="shared" si="101"/>
        <v/>
      </c>
      <c r="AC334" s="58" t="str">
        <f t="shared" si="102"/>
        <v/>
      </c>
      <c r="AD334" s="58" t="str">
        <f t="shared" si="103"/>
        <v/>
      </c>
      <c r="AE334" s="55" t="str">
        <f t="shared" si="104"/>
        <v/>
      </c>
      <c r="AF334" s="55" t="str">
        <f t="shared" si="105"/>
        <v/>
      </c>
      <c r="AG334" s="106" t="str">
        <f t="shared" si="106"/>
        <v/>
      </c>
      <c r="AH334" s="89"/>
      <c r="AI334" s="90"/>
      <c r="AJ334" s="109">
        <f t="shared" si="107"/>
        <v>0</v>
      </c>
      <c r="AK334" s="91"/>
      <c r="AL334" s="92"/>
      <c r="AM334" s="110">
        <f t="shared" si="108"/>
        <v>0</v>
      </c>
      <c r="AN334" s="166" t="str">
        <f t="shared" si="109"/>
        <v/>
      </c>
      <c r="AO334" s="166" t="str">
        <f t="shared" si="110"/>
        <v/>
      </c>
    </row>
    <row r="335" spans="1:41" s="3" customFormat="1" ht="39" customHeight="1" thickBot="1">
      <c r="A335" s="2"/>
      <c r="B335" s="93">
        <v>328</v>
      </c>
      <c r="C335" s="197"/>
      <c r="D335" s="198"/>
      <c r="E335" s="199"/>
      <c r="F335" s="4"/>
      <c r="G335" s="4"/>
      <c r="H335" s="198"/>
      <c r="I335" s="213"/>
      <c r="J335" s="214"/>
      <c r="K335" s="202"/>
      <c r="L335" s="203"/>
      <c r="M335" s="204"/>
      <c r="N335" s="205"/>
      <c r="O335" s="206"/>
      <c r="P335" s="207"/>
      <c r="Q335" s="208" t="str">
        <f t="shared" si="95"/>
        <v/>
      </c>
      <c r="R335" s="209" t="str">
        <f t="shared" si="111"/>
        <v/>
      </c>
      <c r="S335" s="215"/>
      <c r="T335" s="216">
        <f t="shared" si="96"/>
        <v>0</v>
      </c>
      <c r="U335" s="208">
        <f t="shared" si="97"/>
        <v>25700</v>
      </c>
      <c r="V335" s="217">
        <f t="shared" si="112"/>
        <v>0</v>
      </c>
      <c r="W335" s="218">
        <f t="shared" si="113"/>
        <v>0</v>
      </c>
      <c r="X335" s="104"/>
      <c r="Y335" s="105" t="str">
        <f t="shared" si="98"/>
        <v/>
      </c>
      <c r="Z335" s="58" t="str">
        <f t="shared" si="99"/>
        <v/>
      </c>
      <c r="AA335" s="58" t="str">
        <f t="shared" si="100"/>
        <v/>
      </c>
      <c r="AB335" s="58" t="str">
        <f t="shared" si="101"/>
        <v/>
      </c>
      <c r="AC335" s="58" t="str">
        <f t="shared" si="102"/>
        <v/>
      </c>
      <c r="AD335" s="58" t="str">
        <f t="shared" si="103"/>
        <v/>
      </c>
      <c r="AE335" s="55" t="str">
        <f t="shared" si="104"/>
        <v/>
      </c>
      <c r="AF335" s="55" t="str">
        <f t="shared" si="105"/>
        <v/>
      </c>
      <c r="AG335" s="106" t="str">
        <f t="shared" si="106"/>
        <v/>
      </c>
      <c r="AH335" s="89"/>
      <c r="AI335" s="90"/>
      <c r="AJ335" s="109">
        <f t="shared" si="107"/>
        <v>0</v>
      </c>
      <c r="AK335" s="91"/>
      <c r="AL335" s="92"/>
      <c r="AM335" s="110">
        <f t="shared" si="108"/>
        <v>0</v>
      </c>
      <c r="AN335" s="166" t="str">
        <f t="shared" si="109"/>
        <v/>
      </c>
      <c r="AO335" s="166" t="str">
        <f t="shared" si="110"/>
        <v/>
      </c>
    </row>
    <row r="336" spans="1:41" s="3" customFormat="1" ht="39" customHeight="1" thickBot="1">
      <c r="A336" s="2"/>
      <c r="B336" s="93">
        <v>329</v>
      </c>
      <c r="C336" s="197"/>
      <c r="D336" s="198"/>
      <c r="E336" s="199"/>
      <c r="F336" s="4"/>
      <c r="G336" s="4"/>
      <c r="H336" s="198"/>
      <c r="I336" s="213"/>
      <c r="J336" s="214"/>
      <c r="K336" s="202"/>
      <c r="L336" s="203"/>
      <c r="M336" s="204"/>
      <c r="N336" s="205"/>
      <c r="O336" s="206"/>
      <c r="P336" s="207"/>
      <c r="Q336" s="208" t="str">
        <f t="shared" si="95"/>
        <v/>
      </c>
      <c r="R336" s="209" t="str">
        <f t="shared" si="111"/>
        <v/>
      </c>
      <c r="S336" s="215"/>
      <c r="T336" s="216">
        <f t="shared" si="96"/>
        <v>0</v>
      </c>
      <c r="U336" s="208">
        <f t="shared" si="97"/>
        <v>25700</v>
      </c>
      <c r="V336" s="217">
        <f t="shared" si="112"/>
        <v>0</v>
      </c>
      <c r="W336" s="218">
        <f t="shared" si="113"/>
        <v>0</v>
      </c>
      <c r="X336" s="104"/>
      <c r="Y336" s="105" t="str">
        <f t="shared" si="98"/>
        <v/>
      </c>
      <c r="Z336" s="58" t="str">
        <f t="shared" si="99"/>
        <v/>
      </c>
      <c r="AA336" s="58" t="str">
        <f t="shared" si="100"/>
        <v/>
      </c>
      <c r="AB336" s="58" t="str">
        <f t="shared" si="101"/>
        <v/>
      </c>
      <c r="AC336" s="58" t="str">
        <f t="shared" si="102"/>
        <v/>
      </c>
      <c r="AD336" s="58" t="str">
        <f t="shared" si="103"/>
        <v/>
      </c>
      <c r="AE336" s="55" t="str">
        <f t="shared" si="104"/>
        <v/>
      </c>
      <c r="AF336" s="55" t="str">
        <f t="shared" si="105"/>
        <v/>
      </c>
      <c r="AG336" s="106" t="str">
        <f t="shared" si="106"/>
        <v/>
      </c>
      <c r="AH336" s="89"/>
      <c r="AI336" s="90"/>
      <c r="AJ336" s="109">
        <f t="shared" si="107"/>
        <v>0</v>
      </c>
      <c r="AK336" s="91"/>
      <c r="AL336" s="92"/>
      <c r="AM336" s="110">
        <f t="shared" si="108"/>
        <v>0</v>
      </c>
      <c r="AN336" s="166" t="str">
        <f t="shared" si="109"/>
        <v/>
      </c>
      <c r="AO336" s="166" t="str">
        <f t="shared" si="110"/>
        <v/>
      </c>
    </row>
    <row r="337" spans="1:41" s="3" customFormat="1" ht="39" customHeight="1" thickBot="1">
      <c r="A337" s="2"/>
      <c r="B337" s="93">
        <v>330</v>
      </c>
      <c r="C337" s="197"/>
      <c r="D337" s="198"/>
      <c r="E337" s="199"/>
      <c r="F337" s="4"/>
      <c r="G337" s="4"/>
      <c r="H337" s="198"/>
      <c r="I337" s="213"/>
      <c r="J337" s="214"/>
      <c r="K337" s="202"/>
      <c r="L337" s="203"/>
      <c r="M337" s="204"/>
      <c r="N337" s="205"/>
      <c r="O337" s="206"/>
      <c r="P337" s="207"/>
      <c r="Q337" s="208" t="str">
        <f t="shared" si="95"/>
        <v/>
      </c>
      <c r="R337" s="209" t="str">
        <f t="shared" si="111"/>
        <v/>
      </c>
      <c r="S337" s="215"/>
      <c r="T337" s="216">
        <f t="shared" si="96"/>
        <v>0</v>
      </c>
      <c r="U337" s="208">
        <f t="shared" si="97"/>
        <v>25700</v>
      </c>
      <c r="V337" s="217">
        <f t="shared" si="112"/>
        <v>0</v>
      </c>
      <c r="W337" s="218">
        <f t="shared" si="113"/>
        <v>0</v>
      </c>
      <c r="X337" s="104"/>
      <c r="Y337" s="105" t="str">
        <f t="shared" si="98"/>
        <v/>
      </c>
      <c r="Z337" s="58" t="str">
        <f t="shared" si="99"/>
        <v/>
      </c>
      <c r="AA337" s="58" t="str">
        <f t="shared" si="100"/>
        <v/>
      </c>
      <c r="AB337" s="58" t="str">
        <f t="shared" si="101"/>
        <v/>
      </c>
      <c r="AC337" s="58" t="str">
        <f t="shared" si="102"/>
        <v/>
      </c>
      <c r="AD337" s="58" t="str">
        <f t="shared" si="103"/>
        <v/>
      </c>
      <c r="AE337" s="55" t="str">
        <f t="shared" si="104"/>
        <v/>
      </c>
      <c r="AF337" s="55" t="str">
        <f t="shared" si="105"/>
        <v/>
      </c>
      <c r="AG337" s="106" t="str">
        <f t="shared" si="106"/>
        <v/>
      </c>
      <c r="AH337" s="89"/>
      <c r="AI337" s="90"/>
      <c r="AJ337" s="109">
        <f t="shared" si="107"/>
        <v>0</v>
      </c>
      <c r="AK337" s="91"/>
      <c r="AL337" s="92"/>
      <c r="AM337" s="110">
        <f t="shared" si="108"/>
        <v>0</v>
      </c>
      <c r="AN337" s="166" t="str">
        <f t="shared" si="109"/>
        <v/>
      </c>
      <c r="AO337" s="166" t="str">
        <f t="shared" si="110"/>
        <v/>
      </c>
    </row>
    <row r="338" spans="1:41" s="3" customFormat="1" ht="39" customHeight="1" thickBot="1">
      <c r="A338" s="2"/>
      <c r="B338" s="93">
        <v>331</v>
      </c>
      <c r="C338" s="197"/>
      <c r="D338" s="198"/>
      <c r="E338" s="199"/>
      <c r="F338" s="4"/>
      <c r="G338" s="4"/>
      <c r="H338" s="198"/>
      <c r="I338" s="213"/>
      <c r="J338" s="214"/>
      <c r="K338" s="202"/>
      <c r="L338" s="203"/>
      <c r="M338" s="204"/>
      <c r="N338" s="205"/>
      <c r="O338" s="206"/>
      <c r="P338" s="207"/>
      <c r="Q338" s="208" t="str">
        <f t="shared" si="95"/>
        <v/>
      </c>
      <c r="R338" s="209" t="str">
        <f t="shared" si="111"/>
        <v/>
      </c>
      <c r="S338" s="215"/>
      <c r="T338" s="216">
        <f t="shared" si="96"/>
        <v>0</v>
      </c>
      <c r="U338" s="208">
        <f t="shared" si="97"/>
        <v>25700</v>
      </c>
      <c r="V338" s="217">
        <f t="shared" si="112"/>
        <v>0</v>
      </c>
      <c r="W338" s="218">
        <f t="shared" si="113"/>
        <v>0</v>
      </c>
      <c r="X338" s="104"/>
      <c r="Y338" s="105" t="str">
        <f t="shared" si="98"/>
        <v/>
      </c>
      <c r="Z338" s="58" t="str">
        <f t="shared" si="99"/>
        <v/>
      </c>
      <c r="AA338" s="58" t="str">
        <f t="shared" si="100"/>
        <v/>
      </c>
      <c r="AB338" s="58" t="str">
        <f t="shared" si="101"/>
        <v/>
      </c>
      <c r="AC338" s="58" t="str">
        <f t="shared" si="102"/>
        <v/>
      </c>
      <c r="AD338" s="58" t="str">
        <f t="shared" si="103"/>
        <v/>
      </c>
      <c r="AE338" s="55" t="str">
        <f t="shared" si="104"/>
        <v/>
      </c>
      <c r="AF338" s="55" t="str">
        <f t="shared" si="105"/>
        <v/>
      </c>
      <c r="AG338" s="106" t="str">
        <f t="shared" si="106"/>
        <v/>
      </c>
      <c r="AH338" s="89"/>
      <c r="AI338" s="90"/>
      <c r="AJ338" s="109">
        <f t="shared" si="107"/>
        <v>0</v>
      </c>
      <c r="AK338" s="91"/>
      <c r="AL338" s="92"/>
      <c r="AM338" s="110">
        <f t="shared" si="108"/>
        <v>0</v>
      </c>
      <c r="AN338" s="166" t="str">
        <f t="shared" si="109"/>
        <v/>
      </c>
      <c r="AO338" s="166" t="str">
        <f t="shared" si="110"/>
        <v/>
      </c>
    </row>
    <row r="339" spans="1:41" s="3" customFormat="1" ht="39" customHeight="1" thickBot="1">
      <c r="A339" s="2"/>
      <c r="B339" s="93">
        <v>332</v>
      </c>
      <c r="C339" s="197"/>
      <c r="D339" s="198"/>
      <c r="E339" s="199"/>
      <c r="F339" s="4"/>
      <c r="G339" s="4"/>
      <c r="H339" s="198"/>
      <c r="I339" s="213"/>
      <c r="J339" s="214"/>
      <c r="K339" s="202"/>
      <c r="L339" s="203"/>
      <c r="M339" s="204"/>
      <c r="N339" s="205"/>
      <c r="O339" s="206"/>
      <c r="P339" s="207"/>
      <c r="Q339" s="208" t="str">
        <f t="shared" si="95"/>
        <v/>
      </c>
      <c r="R339" s="209" t="str">
        <f t="shared" si="111"/>
        <v/>
      </c>
      <c r="S339" s="215"/>
      <c r="T339" s="216">
        <f t="shared" si="96"/>
        <v>0</v>
      </c>
      <c r="U339" s="208">
        <f t="shared" si="97"/>
        <v>25700</v>
      </c>
      <c r="V339" s="217">
        <f t="shared" si="112"/>
        <v>0</v>
      </c>
      <c r="W339" s="218">
        <f t="shared" si="113"/>
        <v>0</v>
      </c>
      <c r="X339" s="104"/>
      <c r="Y339" s="105" t="str">
        <f t="shared" si="98"/>
        <v/>
      </c>
      <c r="Z339" s="58" t="str">
        <f t="shared" si="99"/>
        <v/>
      </c>
      <c r="AA339" s="58" t="str">
        <f t="shared" si="100"/>
        <v/>
      </c>
      <c r="AB339" s="58" t="str">
        <f t="shared" si="101"/>
        <v/>
      </c>
      <c r="AC339" s="58" t="str">
        <f t="shared" si="102"/>
        <v/>
      </c>
      <c r="AD339" s="58" t="str">
        <f t="shared" si="103"/>
        <v/>
      </c>
      <c r="AE339" s="55" t="str">
        <f t="shared" si="104"/>
        <v/>
      </c>
      <c r="AF339" s="55" t="str">
        <f t="shared" si="105"/>
        <v/>
      </c>
      <c r="AG339" s="106" t="str">
        <f t="shared" si="106"/>
        <v/>
      </c>
      <c r="AH339" s="89"/>
      <c r="AI339" s="90"/>
      <c r="AJ339" s="109">
        <f t="shared" si="107"/>
        <v>0</v>
      </c>
      <c r="AK339" s="91"/>
      <c r="AL339" s="92"/>
      <c r="AM339" s="110">
        <f t="shared" si="108"/>
        <v>0</v>
      </c>
      <c r="AN339" s="166" t="str">
        <f t="shared" si="109"/>
        <v/>
      </c>
      <c r="AO339" s="166" t="str">
        <f t="shared" si="110"/>
        <v/>
      </c>
    </row>
    <row r="340" spans="1:41" s="3" customFormat="1" ht="39" customHeight="1" thickBot="1">
      <c r="A340" s="2"/>
      <c r="B340" s="93">
        <v>333</v>
      </c>
      <c r="C340" s="197"/>
      <c r="D340" s="198"/>
      <c r="E340" s="199"/>
      <c r="F340" s="4"/>
      <c r="G340" s="4"/>
      <c r="H340" s="198"/>
      <c r="I340" s="213"/>
      <c r="J340" s="214"/>
      <c r="K340" s="202"/>
      <c r="L340" s="203"/>
      <c r="M340" s="204"/>
      <c r="N340" s="205"/>
      <c r="O340" s="206"/>
      <c r="P340" s="207"/>
      <c r="Q340" s="208" t="str">
        <f t="shared" si="95"/>
        <v/>
      </c>
      <c r="R340" s="209" t="str">
        <f t="shared" si="111"/>
        <v/>
      </c>
      <c r="S340" s="215"/>
      <c r="T340" s="216">
        <f t="shared" si="96"/>
        <v>0</v>
      </c>
      <c r="U340" s="208">
        <f t="shared" si="97"/>
        <v>25700</v>
      </c>
      <c r="V340" s="217">
        <f t="shared" si="112"/>
        <v>0</v>
      </c>
      <c r="W340" s="218">
        <f t="shared" si="113"/>
        <v>0</v>
      </c>
      <c r="X340" s="104"/>
      <c r="Y340" s="105" t="str">
        <f t="shared" si="98"/>
        <v/>
      </c>
      <c r="Z340" s="58" t="str">
        <f t="shared" si="99"/>
        <v/>
      </c>
      <c r="AA340" s="58" t="str">
        <f t="shared" si="100"/>
        <v/>
      </c>
      <c r="AB340" s="58" t="str">
        <f t="shared" si="101"/>
        <v/>
      </c>
      <c r="AC340" s="58" t="str">
        <f t="shared" si="102"/>
        <v/>
      </c>
      <c r="AD340" s="58" t="str">
        <f t="shared" si="103"/>
        <v/>
      </c>
      <c r="AE340" s="55" t="str">
        <f t="shared" si="104"/>
        <v/>
      </c>
      <c r="AF340" s="55" t="str">
        <f t="shared" si="105"/>
        <v/>
      </c>
      <c r="AG340" s="106" t="str">
        <f t="shared" si="106"/>
        <v/>
      </c>
      <c r="AH340" s="89"/>
      <c r="AI340" s="90"/>
      <c r="AJ340" s="109">
        <f t="shared" si="107"/>
        <v>0</v>
      </c>
      <c r="AK340" s="91"/>
      <c r="AL340" s="92"/>
      <c r="AM340" s="110">
        <f t="shared" si="108"/>
        <v>0</v>
      </c>
      <c r="AN340" s="166" t="str">
        <f t="shared" si="109"/>
        <v/>
      </c>
      <c r="AO340" s="166" t="str">
        <f t="shared" si="110"/>
        <v/>
      </c>
    </row>
    <row r="341" spans="1:41" s="3" customFormat="1" ht="39" customHeight="1" thickBot="1">
      <c r="A341" s="2"/>
      <c r="B341" s="93">
        <v>334</v>
      </c>
      <c r="C341" s="197"/>
      <c r="D341" s="198"/>
      <c r="E341" s="199"/>
      <c r="F341" s="4"/>
      <c r="G341" s="4"/>
      <c r="H341" s="198"/>
      <c r="I341" s="213"/>
      <c r="J341" s="214"/>
      <c r="K341" s="202"/>
      <c r="L341" s="203"/>
      <c r="M341" s="204"/>
      <c r="N341" s="205"/>
      <c r="O341" s="206"/>
      <c r="P341" s="207"/>
      <c r="Q341" s="208" t="str">
        <f t="shared" si="95"/>
        <v/>
      </c>
      <c r="R341" s="209" t="str">
        <f t="shared" si="111"/>
        <v/>
      </c>
      <c r="S341" s="215"/>
      <c r="T341" s="216">
        <f t="shared" si="96"/>
        <v>0</v>
      </c>
      <c r="U341" s="208">
        <f t="shared" si="97"/>
        <v>25700</v>
      </c>
      <c r="V341" s="217">
        <f t="shared" si="112"/>
        <v>0</v>
      </c>
      <c r="W341" s="218">
        <f t="shared" si="113"/>
        <v>0</v>
      </c>
      <c r="X341" s="104"/>
      <c r="Y341" s="105" t="str">
        <f t="shared" si="98"/>
        <v/>
      </c>
      <c r="Z341" s="58" t="str">
        <f t="shared" si="99"/>
        <v/>
      </c>
      <c r="AA341" s="58" t="str">
        <f t="shared" si="100"/>
        <v/>
      </c>
      <c r="AB341" s="58" t="str">
        <f t="shared" si="101"/>
        <v/>
      </c>
      <c r="AC341" s="58" t="str">
        <f t="shared" si="102"/>
        <v/>
      </c>
      <c r="AD341" s="58" t="str">
        <f t="shared" si="103"/>
        <v/>
      </c>
      <c r="AE341" s="55" t="str">
        <f t="shared" si="104"/>
        <v/>
      </c>
      <c r="AF341" s="55" t="str">
        <f t="shared" si="105"/>
        <v/>
      </c>
      <c r="AG341" s="106" t="str">
        <f t="shared" si="106"/>
        <v/>
      </c>
      <c r="AH341" s="89"/>
      <c r="AI341" s="90"/>
      <c r="AJ341" s="109">
        <f t="shared" si="107"/>
        <v>0</v>
      </c>
      <c r="AK341" s="91"/>
      <c r="AL341" s="92"/>
      <c r="AM341" s="110">
        <f t="shared" si="108"/>
        <v>0</v>
      </c>
      <c r="AN341" s="166" t="str">
        <f t="shared" si="109"/>
        <v/>
      </c>
      <c r="AO341" s="166" t="str">
        <f t="shared" si="110"/>
        <v/>
      </c>
    </row>
    <row r="342" spans="1:41" s="3" customFormat="1" ht="39" customHeight="1" thickBot="1">
      <c r="A342" s="2"/>
      <c r="B342" s="93">
        <v>335</v>
      </c>
      <c r="C342" s="197"/>
      <c r="D342" s="198"/>
      <c r="E342" s="199"/>
      <c r="F342" s="4"/>
      <c r="G342" s="4"/>
      <c r="H342" s="198"/>
      <c r="I342" s="213"/>
      <c r="J342" s="214"/>
      <c r="K342" s="202"/>
      <c r="L342" s="203"/>
      <c r="M342" s="204"/>
      <c r="N342" s="205"/>
      <c r="O342" s="206"/>
      <c r="P342" s="207"/>
      <c r="Q342" s="208" t="str">
        <f t="shared" si="95"/>
        <v/>
      </c>
      <c r="R342" s="209" t="str">
        <f t="shared" si="111"/>
        <v/>
      </c>
      <c r="S342" s="215"/>
      <c r="T342" s="216">
        <f t="shared" si="96"/>
        <v>0</v>
      </c>
      <c r="U342" s="208">
        <f t="shared" si="97"/>
        <v>25700</v>
      </c>
      <c r="V342" s="217">
        <f t="shared" si="112"/>
        <v>0</v>
      </c>
      <c r="W342" s="218">
        <f t="shared" si="113"/>
        <v>0</v>
      </c>
      <c r="X342" s="104"/>
      <c r="Y342" s="105" t="str">
        <f t="shared" si="98"/>
        <v/>
      </c>
      <c r="Z342" s="58" t="str">
        <f t="shared" si="99"/>
        <v/>
      </c>
      <c r="AA342" s="58" t="str">
        <f t="shared" si="100"/>
        <v/>
      </c>
      <c r="AB342" s="58" t="str">
        <f t="shared" si="101"/>
        <v/>
      </c>
      <c r="AC342" s="58" t="str">
        <f t="shared" si="102"/>
        <v/>
      </c>
      <c r="AD342" s="58" t="str">
        <f t="shared" si="103"/>
        <v/>
      </c>
      <c r="AE342" s="55" t="str">
        <f t="shared" si="104"/>
        <v/>
      </c>
      <c r="AF342" s="55" t="str">
        <f t="shared" si="105"/>
        <v/>
      </c>
      <c r="AG342" s="106" t="str">
        <f t="shared" si="106"/>
        <v/>
      </c>
      <c r="AH342" s="89"/>
      <c r="AI342" s="90"/>
      <c r="AJ342" s="109">
        <f t="shared" si="107"/>
        <v>0</v>
      </c>
      <c r="AK342" s="91"/>
      <c r="AL342" s="92"/>
      <c r="AM342" s="110">
        <f t="shared" si="108"/>
        <v>0</v>
      </c>
      <c r="AN342" s="166" t="str">
        <f t="shared" si="109"/>
        <v/>
      </c>
      <c r="AO342" s="166" t="str">
        <f t="shared" si="110"/>
        <v/>
      </c>
    </row>
    <row r="343" spans="1:41" s="3" customFormat="1" ht="39" customHeight="1" thickBot="1">
      <c r="A343" s="2"/>
      <c r="B343" s="93">
        <v>336</v>
      </c>
      <c r="C343" s="197"/>
      <c r="D343" s="198"/>
      <c r="E343" s="199"/>
      <c r="F343" s="4"/>
      <c r="G343" s="4"/>
      <c r="H343" s="198"/>
      <c r="I343" s="213"/>
      <c r="J343" s="214"/>
      <c r="K343" s="202"/>
      <c r="L343" s="203"/>
      <c r="M343" s="204"/>
      <c r="N343" s="205"/>
      <c r="O343" s="206"/>
      <c r="P343" s="207"/>
      <c r="Q343" s="208" t="str">
        <f t="shared" si="95"/>
        <v/>
      </c>
      <c r="R343" s="209" t="str">
        <f t="shared" si="111"/>
        <v/>
      </c>
      <c r="S343" s="215"/>
      <c r="T343" s="216">
        <f t="shared" si="96"/>
        <v>0</v>
      </c>
      <c r="U343" s="208">
        <f t="shared" si="97"/>
        <v>25700</v>
      </c>
      <c r="V343" s="217">
        <f t="shared" si="112"/>
        <v>0</v>
      </c>
      <c r="W343" s="218">
        <f t="shared" si="113"/>
        <v>0</v>
      </c>
      <c r="X343" s="104"/>
      <c r="Y343" s="105" t="str">
        <f t="shared" si="98"/>
        <v/>
      </c>
      <c r="Z343" s="58" t="str">
        <f t="shared" si="99"/>
        <v/>
      </c>
      <c r="AA343" s="58" t="str">
        <f t="shared" si="100"/>
        <v/>
      </c>
      <c r="AB343" s="58" t="str">
        <f t="shared" si="101"/>
        <v/>
      </c>
      <c r="AC343" s="58" t="str">
        <f t="shared" si="102"/>
        <v/>
      </c>
      <c r="AD343" s="58" t="str">
        <f t="shared" si="103"/>
        <v/>
      </c>
      <c r="AE343" s="55" t="str">
        <f t="shared" si="104"/>
        <v/>
      </c>
      <c r="AF343" s="55" t="str">
        <f t="shared" si="105"/>
        <v/>
      </c>
      <c r="AG343" s="106" t="str">
        <f t="shared" si="106"/>
        <v/>
      </c>
      <c r="AH343" s="89"/>
      <c r="AI343" s="90"/>
      <c r="AJ343" s="109">
        <f t="shared" si="107"/>
        <v>0</v>
      </c>
      <c r="AK343" s="91"/>
      <c r="AL343" s="92"/>
      <c r="AM343" s="110">
        <f t="shared" si="108"/>
        <v>0</v>
      </c>
      <c r="AN343" s="166" t="str">
        <f t="shared" si="109"/>
        <v/>
      </c>
      <c r="AO343" s="166" t="str">
        <f t="shared" si="110"/>
        <v/>
      </c>
    </row>
    <row r="344" spans="1:41" s="3" customFormat="1" ht="39" customHeight="1" thickBot="1">
      <c r="A344" s="2"/>
      <c r="B344" s="93">
        <v>337</v>
      </c>
      <c r="C344" s="197"/>
      <c r="D344" s="198"/>
      <c r="E344" s="199"/>
      <c r="F344" s="4"/>
      <c r="G344" s="4"/>
      <c r="H344" s="198"/>
      <c r="I344" s="213"/>
      <c r="J344" s="214"/>
      <c r="K344" s="202"/>
      <c r="L344" s="203"/>
      <c r="M344" s="204"/>
      <c r="N344" s="205"/>
      <c r="O344" s="206"/>
      <c r="P344" s="207"/>
      <c r="Q344" s="208" t="str">
        <f t="shared" si="95"/>
        <v/>
      </c>
      <c r="R344" s="209" t="str">
        <f t="shared" si="111"/>
        <v/>
      </c>
      <c r="S344" s="215"/>
      <c r="T344" s="216">
        <f t="shared" si="96"/>
        <v>0</v>
      </c>
      <c r="U344" s="208">
        <f t="shared" si="97"/>
        <v>25700</v>
      </c>
      <c r="V344" s="217">
        <f t="shared" si="112"/>
        <v>0</v>
      </c>
      <c r="W344" s="218">
        <f t="shared" si="113"/>
        <v>0</v>
      </c>
      <c r="X344" s="104"/>
      <c r="Y344" s="105" t="str">
        <f t="shared" si="98"/>
        <v/>
      </c>
      <c r="Z344" s="58" t="str">
        <f t="shared" si="99"/>
        <v/>
      </c>
      <c r="AA344" s="58" t="str">
        <f t="shared" si="100"/>
        <v/>
      </c>
      <c r="AB344" s="58" t="str">
        <f t="shared" si="101"/>
        <v/>
      </c>
      <c r="AC344" s="58" t="str">
        <f t="shared" si="102"/>
        <v/>
      </c>
      <c r="AD344" s="58" t="str">
        <f t="shared" si="103"/>
        <v/>
      </c>
      <c r="AE344" s="55" t="str">
        <f t="shared" si="104"/>
        <v/>
      </c>
      <c r="AF344" s="55" t="str">
        <f t="shared" si="105"/>
        <v/>
      </c>
      <c r="AG344" s="106" t="str">
        <f t="shared" si="106"/>
        <v/>
      </c>
      <c r="AH344" s="89"/>
      <c r="AI344" s="90"/>
      <c r="AJ344" s="109">
        <f t="shared" si="107"/>
        <v>0</v>
      </c>
      <c r="AK344" s="91"/>
      <c r="AL344" s="92"/>
      <c r="AM344" s="110">
        <f t="shared" si="108"/>
        <v>0</v>
      </c>
      <c r="AN344" s="166" t="str">
        <f t="shared" si="109"/>
        <v/>
      </c>
      <c r="AO344" s="166" t="str">
        <f t="shared" si="110"/>
        <v/>
      </c>
    </row>
    <row r="345" spans="1:41" s="3" customFormat="1" ht="39" customHeight="1" thickBot="1">
      <c r="A345" s="2"/>
      <c r="B345" s="93">
        <v>338</v>
      </c>
      <c r="C345" s="197"/>
      <c r="D345" s="198"/>
      <c r="E345" s="199"/>
      <c r="F345" s="4"/>
      <c r="G345" s="4"/>
      <c r="H345" s="198"/>
      <c r="I345" s="213"/>
      <c r="J345" s="214"/>
      <c r="K345" s="202"/>
      <c r="L345" s="203"/>
      <c r="M345" s="204"/>
      <c r="N345" s="205"/>
      <c r="O345" s="206"/>
      <c r="P345" s="207"/>
      <c r="Q345" s="208" t="str">
        <f t="shared" si="95"/>
        <v/>
      </c>
      <c r="R345" s="209" t="str">
        <f t="shared" si="111"/>
        <v/>
      </c>
      <c r="S345" s="215"/>
      <c r="T345" s="216">
        <f t="shared" si="96"/>
        <v>0</v>
      </c>
      <c r="U345" s="208">
        <f t="shared" si="97"/>
        <v>25700</v>
      </c>
      <c r="V345" s="217">
        <f t="shared" si="112"/>
        <v>0</v>
      </c>
      <c r="W345" s="218">
        <f t="shared" si="113"/>
        <v>0</v>
      </c>
      <c r="X345" s="104"/>
      <c r="Y345" s="105" t="str">
        <f t="shared" si="98"/>
        <v/>
      </c>
      <c r="Z345" s="58" t="str">
        <f t="shared" si="99"/>
        <v/>
      </c>
      <c r="AA345" s="58" t="str">
        <f t="shared" si="100"/>
        <v/>
      </c>
      <c r="AB345" s="58" t="str">
        <f t="shared" si="101"/>
        <v/>
      </c>
      <c r="AC345" s="58" t="str">
        <f t="shared" si="102"/>
        <v/>
      </c>
      <c r="AD345" s="58" t="str">
        <f t="shared" si="103"/>
        <v/>
      </c>
      <c r="AE345" s="55" t="str">
        <f t="shared" si="104"/>
        <v/>
      </c>
      <c r="AF345" s="55" t="str">
        <f t="shared" si="105"/>
        <v/>
      </c>
      <c r="AG345" s="106" t="str">
        <f t="shared" si="106"/>
        <v/>
      </c>
      <c r="AH345" s="89"/>
      <c r="AI345" s="90"/>
      <c r="AJ345" s="109">
        <f t="shared" si="107"/>
        <v>0</v>
      </c>
      <c r="AK345" s="91"/>
      <c r="AL345" s="92"/>
      <c r="AM345" s="110">
        <f t="shared" si="108"/>
        <v>0</v>
      </c>
      <c r="AN345" s="166" t="str">
        <f t="shared" si="109"/>
        <v/>
      </c>
      <c r="AO345" s="166" t="str">
        <f t="shared" si="110"/>
        <v/>
      </c>
    </row>
    <row r="346" spans="1:41" s="3" customFormat="1" ht="39" customHeight="1" thickBot="1">
      <c r="A346" s="2"/>
      <c r="B346" s="93">
        <v>339</v>
      </c>
      <c r="C346" s="197"/>
      <c r="D346" s="198"/>
      <c r="E346" s="199"/>
      <c r="F346" s="4"/>
      <c r="G346" s="4"/>
      <c r="H346" s="198"/>
      <c r="I346" s="213"/>
      <c r="J346" s="214"/>
      <c r="K346" s="202"/>
      <c r="L346" s="203"/>
      <c r="M346" s="204"/>
      <c r="N346" s="205"/>
      <c r="O346" s="206"/>
      <c r="P346" s="207"/>
      <c r="Q346" s="208" t="str">
        <f t="shared" si="95"/>
        <v/>
      </c>
      <c r="R346" s="209" t="str">
        <f t="shared" si="111"/>
        <v/>
      </c>
      <c r="S346" s="215"/>
      <c r="T346" s="216">
        <f t="shared" si="96"/>
        <v>0</v>
      </c>
      <c r="U346" s="208">
        <f t="shared" si="97"/>
        <v>25700</v>
      </c>
      <c r="V346" s="217">
        <f t="shared" si="112"/>
        <v>0</v>
      </c>
      <c r="W346" s="218">
        <f t="shared" si="113"/>
        <v>0</v>
      </c>
      <c r="X346" s="104"/>
      <c r="Y346" s="105" t="str">
        <f t="shared" si="98"/>
        <v/>
      </c>
      <c r="Z346" s="58" t="str">
        <f t="shared" si="99"/>
        <v/>
      </c>
      <c r="AA346" s="58" t="str">
        <f t="shared" si="100"/>
        <v/>
      </c>
      <c r="AB346" s="58" t="str">
        <f t="shared" si="101"/>
        <v/>
      </c>
      <c r="AC346" s="58" t="str">
        <f t="shared" si="102"/>
        <v/>
      </c>
      <c r="AD346" s="58" t="str">
        <f t="shared" si="103"/>
        <v/>
      </c>
      <c r="AE346" s="55" t="str">
        <f t="shared" si="104"/>
        <v/>
      </c>
      <c r="AF346" s="55" t="str">
        <f t="shared" si="105"/>
        <v/>
      </c>
      <c r="AG346" s="106" t="str">
        <f t="shared" si="106"/>
        <v/>
      </c>
      <c r="AH346" s="89"/>
      <c r="AI346" s="90"/>
      <c r="AJ346" s="109">
        <f t="shared" si="107"/>
        <v>0</v>
      </c>
      <c r="AK346" s="91"/>
      <c r="AL346" s="92"/>
      <c r="AM346" s="110">
        <f t="shared" si="108"/>
        <v>0</v>
      </c>
      <c r="AN346" s="166" t="str">
        <f t="shared" si="109"/>
        <v/>
      </c>
      <c r="AO346" s="166" t="str">
        <f t="shared" si="110"/>
        <v/>
      </c>
    </row>
    <row r="347" spans="1:41" s="3" customFormat="1" ht="39" customHeight="1" thickBot="1">
      <c r="A347" s="2"/>
      <c r="B347" s="93">
        <v>340</v>
      </c>
      <c r="C347" s="197"/>
      <c r="D347" s="198"/>
      <c r="E347" s="199"/>
      <c r="F347" s="4"/>
      <c r="G347" s="4"/>
      <c r="H347" s="198"/>
      <c r="I347" s="213"/>
      <c r="J347" s="214"/>
      <c r="K347" s="202"/>
      <c r="L347" s="203"/>
      <c r="M347" s="204"/>
      <c r="N347" s="205"/>
      <c r="O347" s="206"/>
      <c r="P347" s="207"/>
      <c r="Q347" s="208" t="str">
        <f t="shared" si="95"/>
        <v/>
      </c>
      <c r="R347" s="209" t="str">
        <f t="shared" si="111"/>
        <v/>
      </c>
      <c r="S347" s="215"/>
      <c r="T347" s="216">
        <f t="shared" si="96"/>
        <v>0</v>
      </c>
      <c r="U347" s="208">
        <f t="shared" si="97"/>
        <v>25700</v>
      </c>
      <c r="V347" s="217">
        <f t="shared" si="112"/>
        <v>0</v>
      </c>
      <c r="W347" s="218">
        <f t="shared" si="113"/>
        <v>0</v>
      </c>
      <c r="X347" s="104"/>
      <c r="Y347" s="105" t="str">
        <f t="shared" si="98"/>
        <v/>
      </c>
      <c r="Z347" s="58" t="str">
        <f t="shared" si="99"/>
        <v/>
      </c>
      <c r="AA347" s="58" t="str">
        <f t="shared" si="100"/>
        <v/>
      </c>
      <c r="AB347" s="58" t="str">
        <f t="shared" si="101"/>
        <v/>
      </c>
      <c r="AC347" s="58" t="str">
        <f t="shared" si="102"/>
        <v/>
      </c>
      <c r="AD347" s="58" t="str">
        <f t="shared" si="103"/>
        <v/>
      </c>
      <c r="AE347" s="55" t="str">
        <f t="shared" si="104"/>
        <v/>
      </c>
      <c r="AF347" s="55" t="str">
        <f t="shared" si="105"/>
        <v/>
      </c>
      <c r="AG347" s="106" t="str">
        <f t="shared" si="106"/>
        <v/>
      </c>
      <c r="AH347" s="89"/>
      <c r="AI347" s="90"/>
      <c r="AJ347" s="109">
        <f t="shared" si="107"/>
        <v>0</v>
      </c>
      <c r="AK347" s="91"/>
      <c r="AL347" s="92"/>
      <c r="AM347" s="110">
        <f t="shared" si="108"/>
        <v>0</v>
      </c>
      <c r="AN347" s="166" t="str">
        <f t="shared" si="109"/>
        <v/>
      </c>
      <c r="AO347" s="166" t="str">
        <f t="shared" si="110"/>
        <v/>
      </c>
    </row>
    <row r="348" spans="1:41" s="3" customFormat="1" ht="39" customHeight="1" thickBot="1">
      <c r="A348" s="2"/>
      <c r="B348" s="93">
        <v>341</v>
      </c>
      <c r="C348" s="197"/>
      <c r="D348" s="198"/>
      <c r="E348" s="199"/>
      <c r="F348" s="4"/>
      <c r="G348" s="4"/>
      <c r="H348" s="198"/>
      <c r="I348" s="213"/>
      <c r="J348" s="214"/>
      <c r="K348" s="202"/>
      <c r="L348" s="203"/>
      <c r="M348" s="204"/>
      <c r="N348" s="205"/>
      <c r="O348" s="206"/>
      <c r="P348" s="207"/>
      <c r="Q348" s="208" t="str">
        <f t="shared" si="95"/>
        <v/>
      </c>
      <c r="R348" s="209" t="str">
        <f t="shared" si="111"/>
        <v/>
      </c>
      <c r="S348" s="215"/>
      <c r="T348" s="216">
        <f t="shared" si="96"/>
        <v>0</v>
      </c>
      <c r="U348" s="208">
        <f t="shared" si="97"/>
        <v>25700</v>
      </c>
      <c r="V348" s="217">
        <f t="shared" si="112"/>
        <v>0</v>
      </c>
      <c r="W348" s="218">
        <f t="shared" si="113"/>
        <v>0</v>
      </c>
      <c r="X348" s="104"/>
      <c r="Y348" s="105" t="str">
        <f t="shared" si="98"/>
        <v/>
      </c>
      <c r="Z348" s="58" t="str">
        <f t="shared" si="99"/>
        <v/>
      </c>
      <c r="AA348" s="58" t="str">
        <f t="shared" si="100"/>
        <v/>
      </c>
      <c r="AB348" s="58" t="str">
        <f t="shared" si="101"/>
        <v/>
      </c>
      <c r="AC348" s="58" t="str">
        <f t="shared" si="102"/>
        <v/>
      </c>
      <c r="AD348" s="58" t="str">
        <f t="shared" si="103"/>
        <v/>
      </c>
      <c r="AE348" s="55" t="str">
        <f t="shared" si="104"/>
        <v/>
      </c>
      <c r="AF348" s="55" t="str">
        <f t="shared" si="105"/>
        <v/>
      </c>
      <c r="AG348" s="106" t="str">
        <f t="shared" si="106"/>
        <v/>
      </c>
      <c r="AH348" s="89"/>
      <c r="AI348" s="90"/>
      <c r="AJ348" s="109">
        <f t="shared" si="107"/>
        <v>0</v>
      </c>
      <c r="AK348" s="91"/>
      <c r="AL348" s="92"/>
      <c r="AM348" s="110">
        <f t="shared" si="108"/>
        <v>0</v>
      </c>
      <c r="AN348" s="166" t="str">
        <f t="shared" si="109"/>
        <v/>
      </c>
      <c r="AO348" s="166" t="str">
        <f t="shared" si="110"/>
        <v/>
      </c>
    </row>
    <row r="349" spans="1:41" s="3" customFormat="1" ht="39" customHeight="1" thickBot="1">
      <c r="A349" s="2"/>
      <c r="B349" s="93">
        <v>342</v>
      </c>
      <c r="C349" s="197"/>
      <c r="D349" s="198"/>
      <c r="E349" s="199"/>
      <c r="F349" s="4"/>
      <c r="G349" s="4"/>
      <c r="H349" s="198"/>
      <c r="I349" s="213"/>
      <c r="J349" s="214"/>
      <c r="K349" s="202"/>
      <c r="L349" s="203"/>
      <c r="M349" s="204"/>
      <c r="N349" s="205"/>
      <c r="O349" s="206"/>
      <c r="P349" s="207"/>
      <c r="Q349" s="208" t="str">
        <f t="shared" si="95"/>
        <v/>
      </c>
      <c r="R349" s="209" t="str">
        <f t="shared" si="111"/>
        <v/>
      </c>
      <c r="S349" s="215"/>
      <c r="T349" s="216">
        <f t="shared" si="96"/>
        <v>0</v>
      </c>
      <c r="U349" s="208">
        <f t="shared" si="97"/>
        <v>25700</v>
      </c>
      <c r="V349" s="217">
        <f t="shared" si="112"/>
        <v>0</v>
      </c>
      <c r="W349" s="218">
        <f t="shared" si="113"/>
        <v>0</v>
      </c>
      <c r="X349" s="104"/>
      <c r="Y349" s="105" t="str">
        <f t="shared" si="98"/>
        <v/>
      </c>
      <c r="Z349" s="58" t="str">
        <f t="shared" si="99"/>
        <v/>
      </c>
      <c r="AA349" s="58" t="str">
        <f t="shared" si="100"/>
        <v/>
      </c>
      <c r="AB349" s="58" t="str">
        <f t="shared" si="101"/>
        <v/>
      </c>
      <c r="AC349" s="58" t="str">
        <f t="shared" si="102"/>
        <v/>
      </c>
      <c r="AD349" s="58" t="str">
        <f t="shared" si="103"/>
        <v/>
      </c>
      <c r="AE349" s="55" t="str">
        <f t="shared" si="104"/>
        <v/>
      </c>
      <c r="AF349" s="55" t="str">
        <f t="shared" si="105"/>
        <v/>
      </c>
      <c r="AG349" s="106" t="str">
        <f t="shared" si="106"/>
        <v/>
      </c>
      <c r="AH349" s="89"/>
      <c r="AI349" s="90"/>
      <c r="AJ349" s="109">
        <f t="shared" si="107"/>
        <v>0</v>
      </c>
      <c r="AK349" s="91"/>
      <c r="AL349" s="92"/>
      <c r="AM349" s="110">
        <f t="shared" si="108"/>
        <v>0</v>
      </c>
      <c r="AN349" s="166" t="str">
        <f t="shared" si="109"/>
        <v/>
      </c>
      <c r="AO349" s="166" t="str">
        <f t="shared" si="110"/>
        <v/>
      </c>
    </row>
    <row r="350" spans="1:41" s="3" customFormat="1" ht="39" customHeight="1" thickBot="1">
      <c r="A350" s="2"/>
      <c r="B350" s="93">
        <v>343</v>
      </c>
      <c r="C350" s="197"/>
      <c r="D350" s="198"/>
      <c r="E350" s="199"/>
      <c r="F350" s="4"/>
      <c r="G350" s="4"/>
      <c r="H350" s="198"/>
      <c r="I350" s="213"/>
      <c r="J350" s="214"/>
      <c r="K350" s="202"/>
      <c r="L350" s="203"/>
      <c r="M350" s="204"/>
      <c r="N350" s="205"/>
      <c r="O350" s="206"/>
      <c r="P350" s="207"/>
      <c r="Q350" s="208" t="str">
        <f t="shared" si="95"/>
        <v/>
      </c>
      <c r="R350" s="209" t="str">
        <f t="shared" si="111"/>
        <v/>
      </c>
      <c r="S350" s="215"/>
      <c r="T350" s="216">
        <f t="shared" si="96"/>
        <v>0</v>
      </c>
      <c r="U350" s="208">
        <f t="shared" si="97"/>
        <v>25700</v>
      </c>
      <c r="V350" s="217">
        <f t="shared" si="112"/>
        <v>0</v>
      </c>
      <c r="W350" s="218">
        <f t="shared" si="113"/>
        <v>0</v>
      </c>
      <c r="X350" s="104"/>
      <c r="Y350" s="105" t="str">
        <f t="shared" si="98"/>
        <v/>
      </c>
      <c r="Z350" s="58" t="str">
        <f t="shared" si="99"/>
        <v/>
      </c>
      <c r="AA350" s="58" t="str">
        <f t="shared" si="100"/>
        <v/>
      </c>
      <c r="AB350" s="58" t="str">
        <f t="shared" si="101"/>
        <v/>
      </c>
      <c r="AC350" s="58" t="str">
        <f t="shared" si="102"/>
        <v/>
      </c>
      <c r="AD350" s="58" t="str">
        <f t="shared" si="103"/>
        <v/>
      </c>
      <c r="AE350" s="55" t="str">
        <f t="shared" si="104"/>
        <v/>
      </c>
      <c r="AF350" s="55" t="str">
        <f t="shared" si="105"/>
        <v/>
      </c>
      <c r="AG350" s="106" t="str">
        <f t="shared" si="106"/>
        <v/>
      </c>
      <c r="AH350" s="89"/>
      <c r="AI350" s="90"/>
      <c r="AJ350" s="109">
        <f t="shared" si="107"/>
        <v>0</v>
      </c>
      <c r="AK350" s="91"/>
      <c r="AL350" s="92"/>
      <c r="AM350" s="110">
        <f t="shared" si="108"/>
        <v>0</v>
      </c>
      <c r="AN350" s="166" t="str">
        <f t="shared" si="109"/>
        <v/>
      </c>
      <c r="AO350" s="166" t="str">
        <f t="shared" si="110"/>
        <v/>
      </c>
    </row>
    <row r="351" spans="1:41" s="3" customFormat="1" ht="39" customHeight="1" thickBot="1">
      <c r="A351" s="2"/>
      <c r="B351" s="93">
        <v>344</v>
      </c>
      <c r="C351" s="197"/>
      <c r="D351" s="198"/>
      <c r="E351" s="199"/>
      <c r="F351" s="4"/>
      <c r="G351" s="4"/>
      <c r="H351" s="198"/>
      <c r="I351" s="213"/>
      <c r="J351" s="214"/>
      <c r="K351" s="202"/>
      <c r="L351" s="203"/>
      <c r="M351" s="204"/>
      <c r="N351" s="205"/>
      <c r="O351" s="206"/>
      <c r="P351" s="207"/>
      <c r="Q351" s="208" t="str">
        <f t="shared" si="95"/>
        <v/>
      </c>
      <c r="R351" s="209" t="str">
        <f t="shared" si="111"/>
        <v/>
      </c>
      <c r="S351" s="215"/>
      <c r="T351" s="216">
        <f t="shared" si="96"/>
        <v>0</v>
      </c>
      <c r="U351" s="208">
        <f t="shared" si="97"/>
        <v>25700</v>
      </c>
      <c r="V351" s="217">
        <f t="shared" si="112"/>
        <v>0</v>
      </c>
      <c r="W351" s="218">
        <f t="shared" si="113"/>
        <v>0</v>
      </c>
      <c r="X351" s="104"/>
      <c r="Y351" s="105" t="str">
        <f t="shared" si="98"/>
        <v/>
      </c>
      <c r="Z351" s="58" t="str">
        <f t="shared" si="99"/>
        <v/>
      </c>
      <c r="AA351" s="58" t="str">
        <f t="shared" si="100"/>
        <v/>
      </c>
      <c r="AB351" s="58" t="str">
        <f t="shared" si="101"/>
        <v/>
      </c>
      <c r="AC351" s="58" t="str">
        <f t="shared" si="102"/>
        <v/>
      </c>
      <c r="AD351" s="58" t="str">
        <f t="shared" si="103"/>
        <v/>
      </c>
      <c r="AE351" s="55" t="str">
        <f t="shared" si="104"/>
        <v/>
      </c>
      <c r="AF351" s="55" t="str">
        <f t="shared" si="105"/>
        <v/>
      </c>
      <c r="AG351" s="106" t="str">
        <f t="shared" si="106"/>
        <v/>
      </c>
      <c r="AH351" s="89"/>
      <c r="AI351" s="90"/>
      <c r="AJ351" s="109">
        <f t="shared" si="107"/>
        <v>0</v>
      </c>
      <c r="AK351" s="91"/>
      <c r="AL351" s="92"/>
      <c r="AM351" s="110">
        <f t="shared" si="108"/>
        <v>0</v>
      </c>
      <c r="AN351" s="166" t="str">
        <f t="shared" si="109"/>
        <v/>
      </c>
      <c r="AO351" s="166" t="str">
        <f t="shared" si="110"/>
        <v/>
      </c>
    </row>
    <row r="352" spans="1:41" s="3" customFormat="1" ht="39" customHeight="1" thickBot="1">
      <c r="A352" s="2"/>
      <c r="B352" s="93">
        <v>345</v>
      </c>
      <c r="C352" s="197"/>
      <c r="D352" s="198"/>
      <c r="E352" s="199"/>
      <c r="F352" s="4"/>
      <c r="G352" s="4"/>
      <c r="H352" s="198"/>
      <c r="I352" s="213"/>
      <c r="J352" s="214"/>
      <c r="K352" s="202"/>
      <c r="L352" s="203"/>
      <c r="M352" s="204"/>
      <c r="N352" s="205"/>
      <c r="O352" s="206"/>
      <c r="P352" s="207"/>
      <c r="Q352" s="208" t="str">
        <f t="shared" si="95"/>
        <v/>
      </c>
      <c r="R352" s="209" t="str">
        <f t="shared" si="111"/>
        <v/>
      </c>
      <c r="S352" s="215"/>
      <c r="T352" s="216">
        <f t="shared" si="96"/>
        <v>0</v>
      </c>
      <c r="U352" s="208">
        <f t="shared" si="97"/>
        <v>25700</v>
      </c>
      <c r="V352" s="217">
        <f t="shared" si="112"/>
        <v>0</v>
      </c>
      <c r="W352" s="218">
        <f t="shared" si="113"/>
        <v>0</v>
      </c>
      <c r="X352" s="104"/>
      <c r="Y352" s="105" t="str">
        <f t="shared" si="98"/>
        <v/>
      </c>
      <c r="Z352" s="58" t="str">
        <f t="shared" si="99"/>
        <v/>
      </c>
      <c r="AA352" s="58" t="str">
        <f t="shared" si="100"/>
        <v/>
      </c>
      <c r="AB352" s="58" t="str">
        <f t="shared" si="101"/>
        <v/>
      </c>
      <c r="AC352" s="58" t="str">
        <f t="shared" si="102"/>
        <v/>
      </c>
      <c r="AD352" s="58" t="str">
        <f t="shared" si="103"/>
        <v/>
      </c>
      <c r="AE352" s="55" t="str">
        <f t="shared" si="104"/>
        <v/>
      </c>
      <c r="AF352" s="55" t="str">
        <f t="shared" si="105"/>
        <v/>
      </c>
      <c r="AG352" s="106" t="str">
        <f t="shared" si="106"/>
        <v/>
      </c>
      <c r="AH352" s="89"/>
      <c r="AI352" s="90"/>
      <c r="AJ352" s="109">
        <f t="shared" si="107"/>
        <v>0</v>
      </c>
      <c r="AK352" s="91"/>
      <c r="AL352" s="92"/>
      <c r="AM352" s="110">
        <f t="shared" si="108"/>
        <v>0</v>
      </c>
      <c r="AN352" s="166" t="str">
        <f t="shared" si="109"/>
        <v/>
      </c>
      <c r="AO352" s="166" t="str">
        <f t="shared" si="110"/>
        <v/>
      </c>
    </row>
    <row r="353" spans="1:41" s="3" customFormat="1" ht="39" customHeight="1" thickBot="1">
      <c r="A353" s="2"/>
      <c r="B353" s="93">
        <v>346</v>
      </c>
      <c r="C353" s="197"/>
      <c r="D353" s="198"/>
      <c r="E353" s="199"/>
      <c r="F353" s="4"/>
      <c r="G353" s="4"/>
      <c r="H353" s="198"/>
      <c r="I353" s="213"/>
      <c r="J353" s="214"/>
      <c r="K353" s="202"/>
      <c r="L353" s="203"/>
      <c r="M353" s="204"/>
      <c r="N353" s="205"/>
      <c r="O353" s="206"/>
      <c r="P353" s="207"/>
      <c r="Q353" s="208" t="str">
        <f t="shared" si="95"/>
        <v/>
      </c>
      <c r="R353" s="209" t="str">
        <f t="shared" si="111"/>
        <v/>
      </c>
      <c r="S353" s="215"/>
      <c r="T353" s="216">
        <f t="shared" si="96"/>
        <v>0</v>
      </c>
      <c r="U353" s="208">
        <f t="shared" si="97"/>
        <v>25700</v>
      </c>
      <c r="V353" s="217">
        <f t="shared" si="112"/>
        <v>0</v>
      </c>
      <c r="W353" s="218">
        <f t="shared" si="113"/>
        <v>0</v>
      </c>
      <c r="X353" s="104"/>
      <c r="Y353" s="105" t="str">
        <f t="shared" si="98"/>
        <v/>
      </c>
      <c r="Z353" s="58" t="str">
        <f t="shared" si="99"/>
        <v/>
      </c>
      <c r="AA353" s="58" t="str">
        <f t="shared" si="100"/>
        <v/>
      </c>
      <c r="AB353" s="58" t="str">
        <f t="shared" si="101"/>
        <v/>
      </c>
      <c r="AC353" s="58" t="str">
        <f t="shared" si="102"/>
        <v/>
      </c>
      <c r="AD353" s="58" t="str">
        <f t="shared" si="103"/>
        <v/>
      </c>
      <c r="AE353" s="55" t="str">
        <f t="shared" si="104"/>
        <v/>
      </c>
      <c r="AF353" s="55" t="str">
        <f t="shared" si="105"/>
        <v/>
      </c>
      <c r="AG353" s="106" t="str">
        <f t="shared" si="106"/>
        <v/>
      </c>
      <c r="AH353" s="89"/>
      <c r="AI353" s="90"/>
      <c r="AJ353" s="109">
        <f t="shared" si="107"/>
        <v>0</v>
      </c>
      <c r="AK353" s="91"/>
      <c r="AL353" s="92"/>
      <c r="AM353" s="110">
        <f t="shared" si="108"/>
        <v>0</v>
      </c>
      <c r="AN353" s="166" t="str">
        <f t="shared" si="109"/>
        <v/>
      </c>
      <c r="AO353" s="166" t="str">
        <f t="shared" si="110"/>
        <v/>
      </c>
    </row>
    <row r="354" spans="1:41" s="3" customFormat="1" ht="39" customHeight="1" thickBot="1">
      <c r="A354" s="2"/>
      <c r="B354" s="93">
        <v>347</v>
      </c>
      <c r="C354" s="197"/>
      <c r="D354" s="198"/>
      <c r="E354" s="199"/>
      <c r="F354" s="4"/>
      <c r="G354" s="4"/>
      <c r="H354" s="198"/>
      <c r="I354" s="213"/>
      <c r="J354" s="214"/>
      <c r="K354" s="202"/>
      <c r="L354" s="203"/>
      <c r="M354" s="204"/>
      <c r="N354" s="205"/>
      <c r="O354" s="206"/>
      <c r="P354" s="207"/>
      <c r="Q354" s="208" t="str">
        <f t="shared" si="95"/>
        <v/>
      </c>
      <c r="R354" s="209" t="str">
        <f t="shared" si="111"/>
        <v/>
      </c>
      <c r="S354" s="215"/>
      <c r="T354" s="216">
        <f t="shared" si="96"/>
        <v>0</v>
      </c>
      <c r="U354" s="208">
        <f t="shared" si="97"/>
        <v>25700</v>
      </c>
      <c r="V354" s="217">
        <f t="shared" si="112"/>
        <v>0</v>
      </c>
      <c r="W354" s="218">
        <f t="shared" si="113"/>
        <v>0</v>
      </c>
      <c r="X354" s="104"/>
      <c r="Y354" s="105" t="str">
        <f t="shared" si="98"/>
        <v/>
      </c>
      <c r="Z354" s="58" t="str">
        <f t="shared" si="99"/>
        <v/>
      </c>
      <c r="AA354" s="58" t="str">
        <f t="shared" si="100"/>
        <v/>
      </c>
      <c r="AB354" s="58" t="str">
        <f t="shared" si="101"/>
        <v/>
      </c>
      <c r="AC354" s="58" t="str">
        <f t="shared" si="102"/>
        <v/>
      </c>
      <c r="AD354" s="58" t="str">
        <f t="shared" si="103"/>
        <v/>
      </c>
      <c r="AE354" s="55" t="str">
        <f t="shared" si="104"/>
        <v/>
      </c>
      <c r="AF354" s="55" t="str">
        <f t="shared" si="105"/>
        <v/>
      </c>
      <c r="AG354" s="106" t="str">
        <f t="shared" si="106"/>
        <v/>
      </c>
      <c r="AH354" s="89"/>
      <c r="AI354" s="90"/>
      <c r="AJ354" s="109">
        <f t="shared" si="107"/>
        <v>0</v>
      </c>
      <c r="AK354" s="91"/>
      <c r="AL354" s="92"/>
      <c r="AM354" s="110">
        <f t="shared" si="108"/>
        <v>0</v>
      </c>
      <c r="AN354" s="166" t="str">
        <f t="shared" si="109"/>
        <v/>
      </c>
      <c r="AO354" s="166" t="str">
        <f t="shared" si="110"/>
        <v/>
      </c>
    </row>
    <row r="355" spans="1:41" s="3" customFormat="1" ht="39" customHeight="1" thickBot="1">
      <c r="A355" s="2"/>
      <c r="B355" s="93">
        <v>348</v>
      </c>
      <c r="C355" s="197"/>
      <c r="D355" s="198"/>
      <c r="E355" s="199"/>
      <c r="F355" s="4"/>
      <c r="G355" s="4"/>
      <c r="H355" s="198"/>
      <c r="I355" s="213"/>
      <c r="J355" s="214"/>
      <c r="K355" s="202"/>
      <c r="L355" s="203"/>
      <c r="M355" s="204"/>
      <c r="N355" s="205"/>
      <c r="O355" s="206"/>
      <c r="P355" s="207"/>
      <c r="Q355" s="208" t="str">
        <f t="shared" si="95"/>
        <v/>
      </c>
      <c r="R355" s="209" t="str">
        <f t="shared" si="111"/>
        <v/>
      </c>
      <c r="S355" s="215"/>
      <c r="T355" s="216">
        <f t="shared" si="96"/>
        <v>0</v>
      </c>
      <c r="U355" s="208">
        <f t="shared" si="97"/>
        <v>25700</v>
      </c>
      <c r="V355" s="217">
        <f t="shared" si="112"/>
        <v>0</v>
      </c>
      <c r="W355" s="218">
        <f t="shared" si="113"/>
        <v>0</v>
      </c>
      <c r="X355" s="104"/>
      <c r="Y355" s="105" t="str">
        <f t="shared" si="98"/>
        <v/>
      </c>
      <c r="Z355" s="58" t="str">
        <f t="shared" si="99"/>
        <v/>
      </c>
      <c r="AA355" s="58" t="str">
        <f t="shared" si="100"/>
        <v/>
      </c>
      <c r="AB355" s="58" t="str">
        <f t="shared" si="101"/>
        <v/>
      </c>
      <c r="AC355" s="58" t="str">
        <f t="shared" si="102"/>
        <v/>
      </c>
      <c r="AD355" s="58" t="str">
        <f t="shared" si="103"/>
        <v/>
      </c>
      <c r="AE355" s="55" t="str">
        <f t="shared" si="104"/>
        <v/>
      </c>
      <c r="AF355" s="55" t="str">
        <f t="shared" si="105"/>
        <v/>
      </c>
      <c r="AG355" s="106" t="str">
        <f t="shared" si="106"/>
        <v/>
      </c>
      <c r="AH355" s="89"/>
      <c r="AI355" s="90"/>
      <c r="AJ355" s="109">
        <f t="shared" si="107"/>
        <v>0</v>
      </c>
      <c r="AK355" s="91"/>
      <c r="AL355" s="92"/>
      <c r="AM355" s="110">
        <f t="shared" si="108"/>
        <v>0</v>
      </c>
      <c r="AN355" s="166" t="str">
        <f t="shared" si="109"/>
        <v/>
      </c>
      <c r="AO355" s="166" t="str">
        <f t="shared" si="110"/>
        <v/>
      </c>
    </row>
    <row r="356" spans="1:41" s="3" customFormat="1" ht="39" customHeight="1" thickBot="1">
      <c r="A356" s="2"/>
      <c r="B356" s="93">
        <v>349</v>
      </c>
      <c r="C356" s="197"/>
      <c r="D356" s="198"/>
      <c r="E356" s="199"/>
      <c r="F356" s="4"/>
      <c r="G356" s="4"/>
      <c r="H356" s="198"/>
      <c r="I356" s="213"/>
      <c r="J356" s="214"/>
      <c r="K356" s="202"/>
      <c r="L356" s="203"/>
      <c r="M356" s="204"/>
      <c r="N356" s="205"/>
      <c r="O356" s="206"/>
      <c r="P356" s="207"/>
      <c r="Q356" s="208" t="str">
        <f t="shared" si="95"/>
        <v/>
      </c>
      <c r="R356" s="209" t="str">
        <f t="shared" si="111"/>
        <v/>
      </c>
      <c r="S356" s="215"/>
      <c r="T356" s="216">
        <f t="shared" si="96"/>
        <v>0</v>
      </c>
      <c r="U356" s="208">
        <f t="shared" si="97"/>
        <v>25700</v>
      </c>
      <c r="V356" s="217">
        <f t="shared" si="112"/>
        <v>0</v>
      </c>
      <c r="W356" s="218">
        <f t="shared" si="113"/>
        <v>0</v>
      </c>
      <c r="X356" s="104"/>
      <c r="Y356" s="105" t="str">
        <f t="shared" si="98"/>
        <v/>
      </c>
      <c r="Z356" s="58" t="str">
        <f t="shared" si="99"/>
        <v/>
      </c>
      <c r="AA356" s="58" t="str">
        <f t="shared" si="100"/>
        <v/>
      </c>
      <c r="AB356" s="58" t="str">
        <f t="shared" si="101"/>
        <v/>
      </c>
      <c r="AC356" s="58" t="str">
        <f t="shared" si="102"/>
        <v/>
      </c>
      <c r="AD356" s="58" t="str">
        <f t="shared" si="103"/>
        <v/>
      </c>
      <c r="AE356" s="55" t="str">
        <f t="shared" si="104"/>
        <v/>
      </c>
      <c r="AF356" s="55" t="str">
        <f t="shared" si="105"/>
        <v/>
      </c>
      <c r="AG356" s="106" t="str">
        <f t="shared" si="106"/>
        <v/>
      </c>
      <c r="AH356" s="89"/>
      <c r="AI356" s="90"/>
      <c r="AJ356" s="109">
        <f t="shared" si="107"/>
        <v>0</v>
      </c>
      <c r="AK356" s="91"/>
      <c r="AL356" s="92"/>
      <c r="AM356" s="110">
        <f t="shared" si="108"/>
        <v>0</v>
      </c>
      <c r="AN356" s="166" t="str">
        <f t="shared" si="109"/>
        <v/>
      </c>
      <c r="AO356" s="166" t="str">
        <f t="shared" si="110"/>
        <v/>
      </c>
    </row>
    <row r="357" spans="1:41" s="3" customFormat="1" ht="39" customHeight="1" thickBot="1">
      <c r="A357" s="2"/>
      <c r="B357" s="93">
        <v>350</v>
      </c>
      <c r="C357" s="197"/>
      <c r="D357" s="198"/>
      <c r="E357" s="199"/>
      <c r="F357" s="4"/>
      <c r="G357" s="4"/>
      <c r="H357" s="198"/>
      <c r="I357" s="213"/>
      <c r="J357" s="214"/>
      <c r="K357" s="202"/>
      <c r="L357" s="203"/>
      <c r="M357" s="204"/>
      <c r="N357" s="205"/>
      <c r="O357" s="206"/>
      <c r="P357" s="207"/>
      <c r="Q357" s="208" t="str">
        <f t="shared" si="95"/>
        <v/>
      </c>
      <c r="R357" s="209" t="str">
        <f t="shared" si="111"/>
        <v/>
      </c>
      <c r="S357" s="215"/>
      <c r="T357" s="216">
        <f t="shared" si="96"/>
        <v>0</v>
      </c>
      <c r="U357" s="208">
        <f t="shared" si="97"/>
        <v>25700</v>
      </c>
      <c r="V357" s="217">
        <f t="shared" si="112"/>
        <v>0</v>
      </c>
      <c r="W357" s="218">
        <f t="shared" si="113"/>
        <v>0</v>
      </c>
      <c r="X357" s="104"/>
      <c r="Y357" s="105" t="str">
        <f t="shared" si="98"/>
        <v/>
      </c>
      <c r="Z357" s="58" t="str">
        <f t="shared" si="99"/>
        <v/>
      </c>
      <c r="AA357" s="58" t="str">
        <f t="shared" si="100"/>
        <v/>
      </c>
      <c r="AB357" s="58" t="str">
        <f t="shared" si="101"/>
        <v/>
      </c>
      <c r="AC357" s="58" t="str">
        <f t="shared" si="102"/>
        <v/>
      </c>
      <c r="AD357" s="58" t="str">
        <f t="shared" si="103"/>
        <v/>
      </c>
      <c r="AE357" s="55" t="str">
        <f t="shared" si="104"/>
        <v/>
      </c>
      <c r="AF357" s="55" t="str">
        <f t="shared" si="105"/>
        <v/>
      </c>
      <c r="AG357" s="106" t="str">
        <f t="shared" si="106"/>
        <v/>
      </c>
      <c r="AH357" s="89"/>
      <c r="AI357" s="90"/>
      <c r="AJ357" s="109">
        <f t="shared" si="107"/>
        <v>0</v>
      </c>
      <c r="AK357" s="91"/>
      <c r="AL357" s="92"/>
      <c r="AM357" s="110">
        <f t="shared" si="108"/>
        <v>0</v>
      </c>
      <c r="AN357" s="166" t="str">
        <f t="shared" si="109"/>
        <v/>
      </c>
      <c r="AO357" s="166" t="str">
        <f t="shared" si="110"/>
        <v/>
      </c>
    </row>
    <row r="358" spans="1:41" s="3" customFormat="1" ht="39" customHeight="1" thickBot="1">
      <c r="A358" s="2"/>
      <c r="B358" s="93">
        <v>351</v>
      </c>
      <c r="C358" s="197"/>
      <c r="D358" s="198"/>
      <c r="E358" s="199"/>
      <c r="F358" s="4"/>
      <c r="G358" s="4"/>
      <c r="H358" s="198"/>
      <c r="I358" s="213"/>
      <c r="J358" s="214"/>
      <c r="K358" s="202"/>
      <c r="L358" s="203"/>
      <c r="M358" s="204"/>
      <c r="N358" s="205"/>
      <c r="O358" s="206"/>
      <c r="P358" s="207"/>
      <c r="Q358" s="208" t="str">
        <f t="shared" si="95"/>
        <v/>
      </c>
      <c r="R358" s="209" t="str">
        <f t="shared" si="111"/>
        <v/>
      </c>
      <c r="S358" s="215"/>
      <c r="T358" s="216">
        <f t="shared" si="96"/>
        <v>0</v>
      </c>
      <c r="U358" s="208">
        <f t="shared" si="97"/>
        <v>25700</v>
      </c>
      <c r="V358" s="217">
        <f t="shared" si="112"/>
        <v>0</v>
      </c>
      <c r="W358" s="218">
        <f t="shared" si="113"/>
        <v>0</v>
      </c>
      <c r="X358" s="104"/>
      <c r="Y358" s="105" t="str">
        <f t="shared" si="98"/>
        <v/>
      </c>
      <c r="Z358" s="58" t="str">
        <f t="shared" si="99"/>
        <v/>
      </c>
      <c r="AA358" s="58" t="str">
        <f t="shared" si="100"/>
        <v/>
      </c>
      <c r="AB358" s="58" t="str">
        <f t="shared" si="101"/>
        <v/>
      </c>
      <c r="AC358" s="58" t="str">
        <f t="shared" si="102"/>
        <v/>
      </c>
      <c r="AD358" s="58" t="str">
        <f t="shared" si="103"/>
        <v/>
      </c>
      <c r="AE358" s="55" t="str">
        <f t="shared" si="104"/>
        <v/>
      </c>
      <c r="AF358" s="55" t="str">
        <f t="shared" si="105"/>
        <v/>
      </c>
      <c r="AG358" s="106" t="str">
        <f t="shared" si="106"/>
        <v/>
      </c>
      <c r="AH358" s="89"/>
      <c r="AI358" s="90"/>
      <c r="AJ358" s="109">
        <f t="shared" si="107"/>
        <v>0</v>
      </c>
      <c r="AK358" s="91"/>
      <c r="AL358" s="92"/>
      <c r="AM358" s="110">
        <f t="shared" si="108"/>
        <v>0</v>
      </c>
      <c r="AN358" s="166" t="str">
        <f t="shared" si="109"/>
        <v/>
      </c>
      <c r="AO358" s="166" t="str">
        <f t="shared" si="110"/>
        <v/>
      </c>
    </row>
    <row r="359" spans="1:41" s="3" customFormat="1" ht="39" customHeight="1" thickBot="1">
      <c r="A359" s="2"/>
      <c r="B359" s="93">
        <v>352</v>
      </c>
      <c r="C359" s="197"/>
      <c r="D359" s="198"/>
      <c r="E359" s="199"/>
      <c r="F359" s="4"/>
      <c r="G359" s="4"/>
      <c r="H359" s="198"/>
      <c r="I359" s="213"/>
      <c r="J359" s="214"/>
      <c r="K359" s="202"/>
      <c r="L359" s="203"/>
      <c r="M359" s="204"/>
      <c r="N359" s="205"/>
      <c r="O359" s="206"/>
      <c r="P359" s="207"/>
      <c r="Q359" s="208" t="str">
        <f t="shared" si="95"/>
        <v/>
      </c>
      <c r="R359" s="209" t="str">
        <f t="shared" si="111"/>
        <v/>
      </c>
      <c r="S359" s="215"/>
      <c r="T359" s="216">
        <f t="shared" si="96"/>
        <v>0</v>
      </c>
      <c r="U359" s="208">
        <f t="shared" si="97"/>
        <v>25700</v>
      </c>
      <c r="V359" s="217">
        <f t="shared" si="112"/>
        <v>0</v>
      </c>
      <c r="W359" s="218">
        <f t="shared" si="113"/>
        <v>0</v>
      </c>
      <c r="X359" s="104"/>
      <c r="Y359" s="105" t="str">
        <f t="shared" si="98"/>
        <v/>
      </c>
      <c r="Z359" s="58" t="str">
        <f t="shared" si="99"/>
        <v/>
      </c>
      <c r="AA359" s="58" t="str">
        <f t="shared" si="100"/>
        <v/>
      </c>
      <c r="AB359" s="58" t="str">
        <f t="shared" si="101"/>
        <v/>
      </c>
      <c r="AC359" s="58" t="str">
        <f t="shared" si="102"/>
        <v/>
      </c>
      <c r="AD359" s="58" t="str">
        <f t="shared" si="103"/>
        <v/>
      </c>
      <c r="AE359" s="55" t="str">
        <f t="shared" si="104"/>
        <v/>
      </c>
      <c r="AF359" s="55" t="str">
        <f t="shared" si="105"/>
        <v/>
      </c>
      <c r="AG359" s="106" t="str">
        <f t="shared" si="106"/>
        <v/>
      </c>
      <c r="AH359" s="89"/>
      <c r="AI359" s="90"/>
      <c r="AJ359" s="109">
        <f t="shared" si="107"/>
        <v>0</v>
      </c>
      <c r="AK359" s="91"/>
      <c r="AL359" s="92"/>
      <c r="AM359" s="110">
        <f t="shared" si="108"/>
        <v>0</v>
      </c>
      <c r="AN359" s="166" t="str">
        <f t="shared" si="109"/>
        <v/>
      </c>
      <c r="AO359" s="166" t="str">
        <f t="shared" si="110"/>
        <v/>
      </c>
    </row>
    <row r="360" spans="1:41" s="3" customFormat="1" ht="39" customHeight="1" thickBot="1">
      <c r="A360" s="2"/>
      <c r="B360" s="93">
        <v>353</v>
      </c>
      <c r="C360" s="197"/>
      <c r="D360" s="198"/>
      <c r="E360" s="199"/>
      <c r="F360" s="4"/>
      <c r="G360" s="4"/>
      <c r="H360" s="198"/>
      <c r="I360" s="213"/>
      <c r="J360" s="214"/>
      <c r="K360" s="202"/>
      <c r="L360" s="203"/>
      <c r="M360" s="204"/>
      <c r="N360" s="205"/>
      <c r="O360" s="206"/>
      <c r="P360" s="207"/>
      <c r="Q360" s="208" t="str">
        <f t="shared" si="95"/>
        <v/>
      </c>
      <c r="R360" s="209" t="str">
        <f t="shared" si="111"/>
        <v/>
      </c>
      <c r="S360" s="215"/>
      <c r="T360" s="216">
        <f t="shared" si="96"/>
        <v>0</v>
      </c>
      <c r="U360" s="208">
        <f t="shared" si="97"/>
        <v>25700</v>
      </c>
      <c r="V360" s="217">
        <f t="shared" si="112"/>
        <v>0</v>
      </c>
      <c r="W360" s="218">
        <f t="shared" si="113"/>
        <v>0</v>
      </c>
      <c r="X360" s="104"/>
      <c r="Y360" s="105" t="str">
        <f t="shared" si="98"/>
        <v/>
      </c>
      <c r="Z360" s="58" t="str">
        <f t="shared" si="99"/>
        <v/>
      </c>
      <c r="AA360" s="58" t="str">
        <f t="shared" si="100"/>
        <v/>
      </c>
      <c r="AB360" s="58" t="str">
        <f t="shared" si="101"/>
        <v/>
      </c>
      <c r="AC360" s="58" t="str">
        <f t="shared" si="102"/>
        <v/>
      </c>
      <c r="AD360" s="58" t="str">
        <f t="shared" si="103"/>
        <v/>
      </c>
      <c r="AE360" s="55" t="str">
        <f t="shared" si="104"/>
        <v/>
      </c>
      <c r="AF360" s="55" t="str">
        <f t="shared" si="105"/>
        <v/>
      </c>
      <c r="AG360" s="106" t="str">
        <f t="shared" si="106"/>
        <v/>
      </c>
      <c r="AH360" s="89"/>
      <c r="AI360" s="90"/>
      <c r="AJ360" s="109">
        <f t="shared" si="107"/>
        <v>0</v>
      </c>
      <c r="AK360" s="91"/>
      <c r="AL360" s="92"/>
      <c r="AM360" s="110">
        <f t="shared" si="108"/>
        <v>0</v>
      </c>
      <c r="AN360" s="166" t="str">
        <f t="shared" si="109"/>
        <v/>
      </c>
      <c r="AO360" s="166" t="str">
        <f t="shared" si="110"/>
        <v/>
      </c>
    </row>
    <row r="361" spans="1:41" s="3" customFormat="1" ht="39" customHeight="1" thickBot="1">
      <c r="A361" s="2"/>
      <c r="B361" s="93">
        <v>354</v>
      </c>
      <c r="C361" s="197"/>
      <c r="D361" s="198"/>
      <c r="E361" s="199"/>
      <c r="F361" s="4"/>
      <c r="G361" s="4"/>
      <c r="H361" s="198"/>
      <c r="I361" s="213"/>
      <c r="J361" s="214"/>
      <c r="K361" s="202"/>
      <c r="L361" s="203"/>
      <c r="M361" s="204"/>
      <c r="N361" s="205"/>
      <c r="O361" s="206"/>
      <c r="P361" s="207"/>
      <c r="Q361" s="208" t="str">
        <f t="shared" si="95"/>
        <v/>
      </c>
      <c r="R361" s="209" t="str">
        <f t="shared" si="111"/>
        <v/>
      </c>
      <c r="S361" s="215"/>
      <c r="T361" s="216">
        <f t="shared" si="96"/>
        <v>0</v>
      </c>
      <c r="U361" s="208">
        <f t="shared" si="97"/>
        <v>25700</v>
      </c>
      <c r="V361" s="217">
        <f t="shared" si="112"/>
        <v>0</v>
      </c>
      <c r="W361" s="218">
        <f t="shared" si="113"/>
        <v>0</v>
      </c>
      <c r="X361" s="104"/>
      <c r="Y361" s="105" t="str">
        <f t="shared" si="98"/>
        <v/>
      </c>
      <c r="Z361" s="58" t="str">
        <f t="shared" si="99"/>
        <v/>
      </c>
      <c r="AA361" s="58" t="str">
        <f t="shared" si="100"/>
        <v/>
      </c>
      <c r="AB361" s="58" t="str">
        <f t="shared" si="101"/>
        <v/>
      </c>
      <c r="AC361" s="58" t="str">
        <f t="shared" si="102"/>
        <v/>
      </c>
      <c r="AD361" s="58" t="str">
        <f t="shared" si="103"/>
        <v/>
      </c>
      <c r="AE361" s="55" t="str">
        <f t="shared" si="104"/>
        <v/>
      </c>
      <c r="AF361" s="55" t="str">
        <f t="shared" si="105"/>
        <v/>
      </c>
      <c r="AG361" s="106" t="str">
        <f t="shared" si="106"/>
        <v/>
      </c>
      <c r="AH361" s="89"/>
      <c r="AI361" s="90"/>
      <c r="AJ361" s="109">
        <f t="shared" si="107"/>
        <v>0</v>
      </c>
      <c r="AK361" s="91"/>
      <c r="AL361" s="92"/>
      <c r="AM361" s="110">
        <f t="shared" si="108"/>
        <v>0</v>
      </c>
      <c r="AN361" s="166" t="str">
        <f t="shared" si="109"/>
        <v/>
      </c>
      <c r="AO361" s="166" t="str">
        <f t="shared" si="110"/>
        <v/>
      </c>
    </row>
    <row r="362" spans="1:41" s="3" customFormat="1" ht="39" customHeight="1" thickBot="1">
      <c r="A362" s="2"/>
      <c r="B362" s="93">
        <v>355</v>
      </c>
      <c r="C362" s="197"/>
      <c r="D362" s="198"/>
      <c r="E362" s="199"/>
      <c r="F362" s="4"/>
      <c r="G362" s="4"/>
      <c r="H362" s="198"/>
      <c r="I362" s="213"/>
      <c r="J362" s="214"/>
      <c r="K362" s="202"/>
      <c r="L362" s="203"/>
      <c r="M362" s="204"/>
      <c r="N362" s="205"/>
      <c r="O362" s="206"/>
      <c r="P362" s="207"/>
      <c r="Q362" s="208" t="str">
        <f t="shared" si="95"/>
        <v/>
      </c>
      <c r="R362" s="209" t="str">
        <f t="shared" si="111"/>
        <v/>
      </c>
      <c r="S362" s="215"/>
      <c r="T362" s="216">
        <f t="shared" si="96"/>
        <v>0</v>
      </c>
      <c r="U362" s="208">
        <f t="shared" si="97"/>
        <v>25700</v>
      </c>
      <c r="V362" s="217">
        <f t="shared" si="112"/>
        <v>0</v>
      </c>
      <c r="W362" s="218">
        <f t="shared" si="113"/>
        <v>0</v>
      </c>
      <c r="X362" s="104"/>
      <c r="Y362" s="105" t="str">
        <f t="shared" si="98"/>
        <v/>
      </c>
      <c r="Z362" s="58" t="str">
        <f t="shared" si="99"/>
        <v/>
      </c>
      <c r="AA362" s="58" t="str">
        <f t="shared" si="100"/>
        <v/>
      </c>
      <c r="AB362" s="58" t="str">
        <f t="shared" si="101"/>
        <v/>
      </c>
      <c r="AC362" s="58" t="str">
        <f t="shared" si="102"/>
        <v/>
      </c>
      <c r="AD362" s="58" t="str">
        <f t="shared" si="103"/>
        <v/>
      </c>
      <c r="AE362" s="55" t="str">
        <f t="shared" si="104"/>
        <v/>
      </c>
      <c r="AF362" s="55" t="str">
        <f t="shared" si="105"/>
        <v/>
      </c>
      <c r="AG362" s="106" t="str">
        <f t="shared" si="106"/>
        <v/>
      </c>
      <c r="AH362" s="89"/>
      <c r="AI362" s="90"/>
      <c r="AJ362" s="109">
        <f t="shared" si="107"/>
        <v>0</v>
      </c>
      <c r="AK362" s="91"/>
      <c r="AL362" s="92"/>
      <c r="AM362" s="110">
        <f t="shared" si="108"/>
        <v>0</v>
      </c>
      <c r="AN362" s="166" t="str">
        <f t="shared" si="109"/>
        <v/>
      </c>
      <c r="AO362" s="166" t="str">
        <f t="shared" si="110"/>
        <v/>
      </c>
    </row>
    <row r="363" spans="1:41" s="3" customFormat="1" ht="39" customHeight="1" thickBot="1">
      <c r="A363" s="2"/>
      <c r="B363" s="93">
        <v>356</v>
      </c>
      <c r="C363" s="197"/>
      <c r="D363" s="198"/>
      <c r="E363" s="199"/>
      <c r="F363" s="4"/>
      <c r="G363" s="4"/>
      <c r="H363" s="198"/>
      <c r="I363" s="213"/>
      <c r="J363" s="214"/>
      <c r="K363" s="202"/>
      <c r="L363" s="203"/>
      <c r="M363" s="204"/>
      <c r="N363" s="205"/>
      <c r="O363" s="206"/>
      <c r="P363" s="207"/>
      <c r="Q363" s="208" t="str">
        <f t="shared" si="95"/>
        <v/>
      </c>
      <c r="R363" s="209" t="str">
        <f t="shared" si="111"/>
        <v/>
      </c>
      <c r="S363" s="215"/>
      <c r="T363" s="216">
        <f t="shared" si="96"/>
        <v>0</v>
      </c>
      <c r="U363" s="208">
        <f t="shared" si="97"/>
        <v>25700</v>
      </c>
      <c r="V363" s="217">
        <f t="shared" si="112"/>
        <v>0</v>
      </c>
      <c r="W363" s="218">
        <f t="shared" si="113"/>
        <v>0</v>
      </c>
      <c r="X363" s="104"/>
      <c r="Y363" s="105" t="str">
        <f t="shared" si="98"/>
        <v/>
      </c>
      <c r="Z363" s="58" t="str">
        <f t="shared" si="99"/>
        <v/>
      </c>
      <c r="AA363" s="58" t="str">
        <f t="shared" si="100"/>
        <v/>
      </c>
      <c r="AB363" s="58" t="str">
        <f t="shared" si="101"/>
        <v/>
      </c>
      <c r="AC363" s="58" t="str">
        <f t="shared" si="102"/>
        <v/>
      </c>
      <c r="AD363" s="58" t="str">
        <f t="shared" si="103"/>
        <v/>
      </c>
      <c r="AE363" s="55" t="str">
        <f t="shared" si="104"/>
        <v/>
      </c>
      <c r="AF363" s="55" t="str">
        <f t="shared" si="105"/>
        <v/>
      </c>
      <c r="AG363" s="106" t="str">
        <f t="shared" si="106"/>
        <v/>
      </c>
      <c r="AH363" s="89"/>
      <c r="AI363" s="90"/>
      <c r="AJ363" s="109">
        <f t="shared" si="107"/>
        <v>0</v>
      </c>
      <c r="AK363" s="91"/>
      <c r="AL363" s="92"/>
      <c r="AM363" s="110">
        <f t="shared" si="108"/>
        <v>0</v>
      </c>
      <c r="AN363" s="166" t="str">
        <f t="shared" si="109"/>
        <v/>
      </c>
      <c r="AO363" s="166" t="str">
        <f t="shared" si="110"/>
        <v/>
      </c>
    </row>
    <row r="364" spans="1:41" s="3" customFormat="1" ht="39" customHeight="1" thickBot="1">
      <c r="A364" s="2"/>
      <c r="B364" s="93">
        <v>357</v>
      </c>
      <c r="C364" s="197"/>
      <c r="D364" s="198"/>
      <c r="E364" s="199"/>
      <c r="F364" s="4"/>
      <c r="G364" s="4"/>
      <c r="H364" s="198"/>
      <c r="I364" s="213"/>
      <c r="J364" s="214"/>
      <c r="K364" s="202"/>
      <c r="L364" s="203"/>
      <c r="M364" s="204"/>
      <c r="N364" s="205"/>
      <c r="O364" s="206"/>
      <c r="P364" s="207"/>
      <c r="Q364" s="208" t="str">
        <f t="shared" si="95"/>
        <v/>
      </c>
      <c r="R364" s="209" t="str">
        <f t="shared" si="111"/>
        <v/>
      </c>
      <c r="S364" s="215"/>
      <c r="T364" s="216">
        <f t="shared" si="96"/>
        <v>0</v>
      </c>
      <c r="U364" s="208">
        <f t="shared" si="97"/>
        <v>25700</v>
      </c>
      <c r="V364" s="217">
        <f t="shared" si="112"/>
        <v>0</v>
      </c>
      <c r="W364" s="218">
        <f t="shared" si="113"/>
        <v>0</v>
      </c>
      <c r="X364" s="104"/>
      <c r="Y364" s="105" t="str">
        <f t="shared" si="98"/>
        <v/>
      </c>
      <c r="Z364" s="58" t="str">
        <f t="shared" si="99"/>
        <v/>
      </c>
      <c r="AA364" s="58" t="str">
        <f t="shared" si="100"/>
        <v/>
      </c>
      <c r="AB364" s="58" t="str">
        <f t="shared" si="101"/>
        <v/>
      </c>
      <c r="AC364" s="58" t="str">
        <f t="shared" si="102"/>
        <v/>
      </c>
      <c r="AD364" s="58" t="str">
        <f t="shared" si="103"/>
        <v/>
      </c>
      <c r="AE364" s="55" t="str">
        <f t="shared" si="104"/>
        <v/>
      </c>
      <c r="AF364" s="55" t="str">
        <f t="shared" si="105"/>
        <v/>
      </c>
      <c r="AG364" s="106" t="str">
        <f t="shared" si="106"/>
        <v/>
      </c>
      <c r="AH364" s="89"/>
      <c r="AI364" s="90"/>
      <c r="AJ364" s="109">
        <f t="shared" si="107"/>
        <v>0</v>
      </c>
      <c r="AK364" s="91"/>
      <c r="AL364" s="92"/>
      <c r="AM364" s="110">
        <f t="shared" si="108"/>
        <v>0</v>
      </c>
      <c r="AN364" s="166" t="str">
        <f t="shared" si="109"/>
        <v/>
      </c>
      <c r="AO364" s="166" t="str">
        <f t="shared" si="110"/>
        <v/>
      </c>
    </row>
    <row r="365" spans="1:41" s="3" customFormat="1" ht="39" customHeight="1" thickBot="1">
      <c r="A365" s="2"/>
      <c r="B365" s="93">
        <v>358</v>
      </c>
      <c r="C365" s="197"/>
      <c r="D365" s="198"/>
      <c r="E365" s="199"/>
      <c r="F365" s="4"/>
      <c r="G365" s="4"/>
      <c r="H365" s="198"/>
      <c r="I365" s="213"/>
      <c r="J365" s="214"/>
      <c r="K365" s="202"/>
      <c r="L365" s="203"/>
      <c r="M365" s="204"/>
      <c r="N365" s="205"/>
      <c r="O365" s="206"/>
      <c r="P365" s="207"/>
      <c r="Q365" s="208" t="str">
        <f t="shared" si="95"/>
        <v/>
      </c>
      <c r="R365" s="209" t="str">
        <f t="shared" si="111"/>
        <v/>
      </c>
      <c r="S365" s="215"/>
      <c r="T365" s="216">
        <f t="shared" si="96"/>
        <v>0</v>
      </c>
      <c r="U365" s="208">
        <f t="shared" si="97"/>
        <v>25700</v>
      </c>
      <c r="V365" s="217">
        <f t="shared" si="112"/>
        <v>0</v>
      </c>
      <c r="W365" s="218">
        <f t="shared" si="113"/>
        <v>0</v>
      </c>
      <c r="X365" s="104"/>
      <c r="Y365" s="105" t="str">
        <f t="shared" si="98"/>
        <v/>
      </c>
      <c r="Z365" s="58" t="str">
        <f t="shared" si="99"/>
        <v/>
      </c>
      <c r="AA365" s="58" t="str">
        <f t="shared" si="100"/>
        <v/>
      </c>
      <c r="AB365" s="58" t="str">
        <f t="shared" si="101"/>
        <v/>
      </c>
      <c r="AC365" s="58" t="str">
        <f t="shared" si="102"/>
        <v/>
      </c>
      <c r="AD365" s="58" t="str">
        <f t="shared" si="103"/>
        <v/>
      </c>
      <c r="AE365" s="55" t="str">
        <f t="shared" si="104"/>
        <v/>
      </c>
      <c r="AF365" s="55" t="str">
        <f t="shared" si="105"/>
        <v/>
      </c>
      <c r="AG365" s="106" t="str">
        <f t="shared" si="106"/>
        <v/>
      </c>
      <c r="AH365" s="89"/>
      <c r="AI365" s="90"/>
      <c r="AJ365" s="109">
        <f t="shared" si="107"/>
        <v>0</v>
      </c>
      <c r="AK365" s="91"/>
      <c r="AL365" s="92"/>
      <c r="AM365" s="110">
        <f t="shared" si="108"/>
        <v>0</v>
      </c>
      <c r="AN365" s="166" t="str">
        <f t="shared" si="109"/>
        <v/>
      </c>
      <c r="AO365" s="166" t="str">
        <f t="shared" si="110"/>
        <v/>
      </c>
    </row>
    <row r="366" spans="1:41" s="3" customFormat="1" ht="39" customHeight="1" thickBot="1">
      <c r="A366" s="2"/>
      <c r="B366" s="93">
        <v>359</v>
      </c>
      <c r="C366" s="197"/>
      <c r="D366" s="198"/>
      <c r="E366" s="199"/>
      <c r="F366" s="4"/>
      <c r="G366" s="4"/>
      <c r="H366" s="198"/>
      <c r="I366" s="213"/>
      <c r="J366" s="214"/>
      <c r="K366" s="202"/>
      <c r="L366" s="203"/>
      <c r="M366" s="204"/>
      <c r="N366" s="205"/>
      <c r="O366" s="206"/>
      <c r="P366" s="207"/>
      <c r="Q366" s="208" t="str">
        <f t="shared" si="95"/>
        <v/>
      </c>
      <c r="R366" s="209" t="str">
        <f t="shared" si="111"/>
        <v/>
      </c>
      <c r="S366" s="215"/>
      <c r="T366" s="216">
        <f t="shared" si="96"/>
        <v>0</v>
      </c>
      <c r="U366" s="208">
        <f t="shared" si="97"/>
        <v>25700</v>
      </c>
      <c r="V366" s="217">
        <f t="shared" si="112"/>
        <v>0</v>
      </c>
      <c r="W366" s="218">
        <f t="shared" si="113"/>
        <v>0</v>
      </c>
      <c r="X366" s="104"/>
      <c r="Y366" s="105" t="str">
        <f t="shared" si="98"/>
        <v/>
      </c>
      <c r="Z366" s="58" t="str">
        <f t="shared" si="99"/>
        <v/>
      </c>
      <c r="AA366" s="58" t="str">
        <f t="shared" si="100"/>
        <v/>
      </c>
      <c r="AB366" s="58" t="str">
        <f t="shared" si="101"/>
        <v/>
      </c>
      <c r="AC366" s="58" t="str">
        <f t="shared" si="102"/>
        <v/>
      </c>
      <c r="AD366" s="58" t="str">
        <f t="shared" si="103"/>
        <v/>
      </c>
      <c r="AE366" s="55" t="str">
        <f t="shared" si="104"/>
        <v/>
      </c>
      <c r="AF366" s="55" t="str">
        <f t="shared" si="105"/>
        <v/>
      </c>
      <c r="AG366" s="106" t="str">
        <f t="shared" si="106"/>
        <v/>
      </c>
      <c r="AH366" s="89"/>
      <c r="AI366" s="90"/>
      <c r="AJ366" s="109">
        <f t="shared" si="107"/>
        <v>0</v>
      </c>
      <c r="AK366" s="91"/>
      <c r="AL366" s="92"/>
      <c r="AM366" s="110">
        <f t="shared" si="108"/>
        <v>0</v>
      </c>
      <c r="AN366" s="166" t="str">
        <f t="shared" si="109"/>
        <v/>
      </c>
      <c r="AO366" s="166" t="str">
        <f t="shared" si="110"/>
        <v/>
      </c>
    </row>
    <row r="367" spans="1:41" s="3" customFormat="1" ht="39" customHeight="1" thickBot="1">
      <c r="A367" s="2"/>
      <c r="B367" s="93">
        <v>360</v>
      </c>
      <c r="C367" s="197"/>
      <c r="D367" s="198"/>
      <c r="E367" s="199"/>
      <c r="F367" s="4"/>
      <c r="G367" s="4"/>
      <c r="H367" s="198"/>
      <c r="I367" s="213"/>
      <c r="J367" s="214"/>
      <c r="K367" s="202"/>
      <c r="L367" s="203"/>
      <c r="M367" s="204"/>
      <c r="N367" s="205"/>
      <c r="O367" s="206"/>
      <c r="P367" s="207"/>
      <c r="Q367" s="208" t="str">
        <f t="shared" si="95"/>
        <v/>
      </c>
      <c r="R367" s="209" t="str">
        <f t="shared" si="111"/>
        <v/>
      </c>
      <c r="S367" s="215"/>
      <c r="T367" s="216">
        <f t="shared" si="96"/>
        <v>0</v>
      </c>
      <c r="U367" s="208">
        <f t="shared" si="97"/>
        <v>25700</v>
      </c>
      <c r="V367" s="217">
        <f t="shared" si="112"/>
        <v>0</v>
      </c>
      <c r="W367" s="218">
        <f t="shared" si="113"/>
        <v>0</v>
      </c>
      <c r="X367" s="104"/>
      <c r="Y367" s="105" t="str">
        <f t="shared" si="98"/>
        <v/>
      </c>
      <c r="Z367" s="58" t="str">
        <f t="shared" si="99"/>
        <v/>
      </c>
      <c r="AA367" s="58" t="str">
        <f t="shared" si="100"/>
        <v/>
      </c>
      <c r="AB367" s="58" t="str">
        <f t="shared" si="101"/>
        <v/>
      </c>
      <c r="AC367" s="58" t="str">
        <f t="shared" si="102"/>
        <v/>
      </c>
      <c r="AD367" s="58" t="str">
        <f t="shared" si="103"/>
        <v/>
      </c>
      <c r="AE367" s="55" t="str">
        <f t="shared" si="104"/>
        <v/>
      </c>
      <c r="AF367" s="55" t="str">
        <f t="shared" si="105"/>
        <v/>
      </c>
      <c r="AG367" s="106" t="str">
        <f t="shared" si="106"/>
        <v/>
      </c>
      <c r="AH367" s="89"/>
      <c r="AI367" s="90"/>
      <c r="AJ367" s="109">
        <f t="shared" si="107"/>
        <v>0</v>
      </c>
      <c r="AK367" s="91"/>
      <c r="AL367" s="92"/>
      <c r="AM367" s="110">
        <f t="shared" si="108"/>
        <v>0</v>
      </c>
      <c r="AN367" s="166" t="str">
        <f t="shared" si="109"/>
        <v/>
      </c>
      <c r="AO367" s="166" t="str">
        <f t="shared" si="110"/>
        <v/>
      </c>
    </row>
    <row r="368" spans="1:41" s="3" customFormat="1" ht="39" customHeight="1" thickBot="1">
      <c r="A368" s="2"/>
      <c r="B368" s="93">
        <v>361</v>
      </c>
      <c r="C368" s="197"/>
      <c r="D368" s="198"/>
      <c r="E368" s="199"/>
      <c r="F368" s="4"/>
      <c r="G368" s="4"/>
      <c r="H368" s="198"/>
      <c r="I368" s="213"/>
      <c r="J368" s="214"/>
      <c r="K368" s="202"/>
      <c r="L368" s="203"/>
      <c r="M368" s="204"/>
      <c r="N368" s="205"/>
      <c r="O368" s="206"/>
      <c r="P368" s="207"/>
      <c r="Q368" s="208" t="str">
        <f t="shared" si="95"/>
        <v/>
      </c>
      <c r="R368" s="209" t="str">
        <f t="shared" si="111"/>
        <v/>
      </c>
      <c r="S368" s="215"/>
      <c r="T368" s="216">
        <f t="shared" si="96"/>
        <v>0</v>
      </c>
      <c r="U368" s="208">
        <f t="shared" si="97"/>
        <v>25700</v>
      </c>
      <c r="V368" s="217">
        <f t="shared" si="112"/>
        <v>0</v>
      </c>
      <c r="W368" s="218">
        <f t="shared" si="113"/>
        <v>0</v>
      </c>
      <c r="X368" s="104"/>
      <c r="Y368" s="105" t="str">
        <f t="shared" si="98"/>
        <v/>
      </c>
      <c r="Z368" s="58" t="str">
        <f t="shared" si="99"/>
        <v/>
      </c>
      <c r="AA368" s="58" t="str">
        <f t="shared" si="100"/>
        <v/>
      </c>
      <c r="AB368" s="58" t="str">
        <f t="shared" si="101"/>
        <v/>
      </c>
      <c r="AC368" s="58" t="str">
        <f t="shared" si="102"/>
        <v/>
      </c>
      <c r="AD368" s="58" t="str">
        <f t="shared" si="103"/>
        <v/>
      </c>
      <c r="AE368" s="55" t="str">
        <f t="shared" si="104"/>
        <v/>
      </c>
      <c r="AF368" s="55" t="str">
        <f t="shared" si="105"/>
        <v/>
      </c>
      <c r="AG368" s="106" t="str">
        <f t="shared" si="106"/>
        <v/>
      </c>
      <c r="AH368" s="89"/>
      <c r="AI368" s="90"/>
      <c r="AJ368" s="109">
        <f t="shared" si="107"/>
        <v>0</v>
      </c>
      <c r="AK368" s="91"/>
      <c r="AL368" s="92"/>
      <c r="AM368" s="110">
        <f t="shared" si="108"/>
        <v>0</v>
      </c>
      <c r="AN368" s="166" t="str">
        <f t="shared" si="109"/>
        <v/>
      </c>
      <c r="AO368" s="166" t="str">
        <f t="shared" si="110"/>
        <v/>
      </c>
    </row>
    <row r="369" spans="1:41" s="3" customFormat="1" ht="39" customHeight="1" thickBot="1">
      <c r="A369" s="2"/>
      <c r="B369" s="93">
        <v>362</v>
      </c>
      <c r="C369" s="197"/>
      <c r="D369" s="198"/>
      <c r="E369" s="199"/>
      <c r="F369" s="4"/>
      <c r="G369" s="4"/>
      <c r="H369" s="198"/>
      <c r="I369" s="213"/>
      <c r="J369" s="214"/>
      <c r="K369" s="202"/>
      <c r="L369" s="203"/>
      <c r="M369" s="204"/>
      <c r="N369" s="205"/>
      <c r="O369" s="206"/>
      <c r="P369" s="207"/>
      <c r="Q369" s="208" t="str">
        <f t="shared" si="95"/>
        <v/>
      </c>
      <c r="R369" s="209" t="str">
        <f t="shared" si="111"/>
        <v/>
      </c>
      <c r="S369" s="215"/>
      <c r="T369" s="216">
        <f t="shared" si="96"/>
        <v>0</v>
      </c>
      <c r="U369" s="208">
        <f t="shared" si="97"/>
        <v>25700</v>
      </c>
      <c r="V369" s="217">
        <f t="shared" si="112"/>
        <v>0</v>
      </c>
      <c r="W369" s="218">
        <f t="shared" si="113"/>
        <v>0</v>
      </c>
      <c r="X369" s="104"/>
      <c r="Y369" s="105" t="str">
        <f t="shared" si="98"/>
        <v/>
      </c>
      <c r="Z369" s="58" t="str">
        <f t="shared" si="99"/>
        <v/>
      </c>
      <c r="AA369" s="58" t="str">
        <f t="shared" si="100"/>
        <v/>
      </c>
      <c r="AB369" s="58" t="str">
        <f t="shared" si="101"/>
        <v/>
      </c>
      <c r="AC369" s="58" t="str">
        <f t="shared" si="102"/>
        <v/>
      </c>
      <c r="AD369" s="58" t="str">
        <f t="shared" si="103"/>
        <v/>
      </c>
      <c r="AE369" s="55" t="str">
        <f t="shared" si="104"/>
        <v/>
      </c>
      <c r="AF369" s="55" t="str">
        <f t="shared" si="105"/>
        <v/>
      </c>
      <c r="AG369" s="106" t="str">
        <f t="shared" si="106"/>
        <v/>
      </c>
      <c r="AH369" s="89"/>
      <c r="AI369" s="90"/>
      <c r="AJ369" s="109">
        <f t="shared" si="107"/>
        <v>0</v>
      </c>
      <c r="AK369" s="91"/>
      <c r="AL369" s="92"/>
      <c r="AM369" s="110">
        <f t="shared" si="108"/>
        <v>0</v>
      </c>
      <c r="AN369" s="166" t="str">
        <f t="shared" si="109"/>
        <v/>
      </c>
      <c r="AO369" s="166" t="str">
        <f t="shared" si="110"/>
        <v/>
      </c>
    </row>
    <row r="370" spans="1:41" s="3" customFormat="1" ht="39" customHeight="1" thickBot="1">
      <c r="A370" s="2"/>
      <c r="B370" s="93">
        <v>363</v>
      </c>
      <c r="C370" s="197"/>
      <c r="D370" s="198"/>
      <c r="E370" s="199"/>
      <c r="F370" s="4"/>
      <c r="G370" s="4"/>
      <c r="H370" s="198"/>
      <c r="I370" s="213"/>
      <c r="J370" s="214"/>
      <c r="K370" s="202"/>
      <c r="L370" s="203"/>
      <c r="M370" s="204"/>
      <c r="N370" s="205"/>
      <c r="O370" s="206"/>
      <c r="P370" s="207"/>
      <c r="Q370" s="208" t="str">
        <f t="shared" si="95"/>
        <v/>
      </c>
      <c r="R370" s="209" t="str">
        <f t="shared" si="111"/>
        <v/>
      </c>
      <c r="S370" s="215"/>
      <c r="T370" s="216">
        <f t="shared" si="96"/>
        <v>0</v>
      </c>
      <c r="U370" s="208">
        <f t="shared" si="97"/>
        <v>25700</v>
      </c>
      <c r="V370" s="217">
        <f t="shared" si="112"/>
        <v>0</v>
      </c>
      <c r="W370" s="218">
        <f t="shared" si="113"/>
        <v>0</v>
      </c>
      <c r="X370" s="104"/>
      <c r="Y370" s="105" t="str">
        <f t="shared" si="98"/>
        <v/>
      </c>
      <c r="Z370" s="58" t="str">
        <f t="shared" si="99"/>
        <v/>
      </c>
      <c r="AA370" s="58" t="str">
        <f t="shared" si="100"/>
        <v/>
      </c>
      <c r="AB370" s="58" t="str">
        <f t="shared" si="101"/>
        <v/>
      </c>
      <c r="AC370" s="58" t="str">
        <f t="shared" si="102"/>
        <v/>
      </c>
      <c r="AD370" s="58" t="str">
        <f t="shared" si="103"/>
        <v/>
      </c>
      <c r="AE370" s="55" t="str">
        <f t="shared" si="104"/>
        <v/>
      </c>
      <c r="AF370" s="55" t="str">
        <f t="shared" si="105"/>
        <v/>
      </c>
      <c r="AG370" s="106" t="str">
        <f t="shared" si="106"/>
        <v/>
      </c>
      <c r="AH370" s="89"/>
      <c r="AI370" s="90"/>
      <c r="AJ370" s="109">
        <f t="shared" si="107"/>
        <v>0</v>
      </c>
      <c r="AK370" s="91"/>
      <c r="AL370" s="92"/>
      <c r="AM370" s="110">
        <f t="shared" si="108"/>
        <v>0</v>
      </c>
      <c r="AN370" s="166" t="str">
        <f t="shared" si="109"/>
        <v/>
      </c>
      <c r="AO370" s="166" t="str">
        <f t="shared" si="110"/>
        <v/>
      </c>
    </row>
    <row r="371" spans="1:41" s="3" customFormat="1" ht="39" customHeight="1" thickBot="1">
      <c r="A371" s="2"/>
      <c r="B371" s="93">
        <v>364</v>
      </c>
      <c r="C371" s="197"/>
      <c r="D371" s="198"/>
      <c r="E371" s="199"/>
      <c r="F371" s="4"/>
      <c r="G371" s="4"/>
      <c r="H371" s="198"/>
      <c r="I371" s="213"/>
      <c r="J371" s="214"/>
      <c r="K371" s="202"/>
      <c r="L371" s="203"/>
      <c r="M371" s="204"/>
      <c r="N371" s="205"/>
      <c r="O371" s="206"/>
      <c r="P371" s="207"/>
      <c r="Q371" s="208" t="str">
        <f t="shared" si="95"/>
        <v/>
      </c>
      <c r="R371" s="209" t="str">
        <f t="shared" si="111"/>
        <v/>
      </c>
      <c r="S371" s="215"/>
      <c r="T371" s="216">
        <f t="shared" si="96"/>
        <v>0</v>
      </c>
      <c r="U371" s="208">
        <f t="shared" si="97"/>
        <v>25700</v>
      </c>
      <c r="V371" s="217">
        <f t="shared" si="112"/>
        <v>0</v>
      </c>
      <c r="W371" s="218">
        <f t="shared" si="113"/>
        <v>0</v>
      </c>
      <c r="X371" s="104"/>
      <c r="Y371" s="105" t="str">
        <f t="shared" si="98"/>
        <v/>
      </c>
      <c r="Z371" s="58" t="str">
        <f t="shared" si="99"/>
        <v/>
      </c>
      <c r="AA371" s="58" t="str">
        <f t="shared" si="100"/>
        <v/>
      </c>
      <c r="AB371" s="58" t="str">
        <f t="shared" si="101"/>
        <v/>
      </c>
      <c r="AC371" s="58" t="str">
        <f t="shared" si="102"/>
        <v/>
      </c>
      <c r="AD371" s="58" t="str">
        <f t="shared" si="103"/>
        <v/>
      </c>
      <c r="AE371" s="55" t="str">
        <f t="shared" si="104"/>
        <v/>
      </c>
      <c r="AF371" s="55" t="str">
        <f t="shared" si="105"/>
        <v/>
      </c>
      <c r="AG371" s="106" t="str">
        <f t="shared" si="106"/>
        <v/>
      </c>
      <c r="AH371" s="89"/>
      <c r="AI371" s="90"/>
      <c r="AJ371" s="109">
        <f t="shared" si="107"/>
        <v>0</v>
      </c>
      <c r="AK371" s="91"/>
      <c r="AL371" s="92"/>
      <c r="AM371" s="110">
        <f t="shared" si="108"/>
        <v>0</v>
      </c>
      <c r="AN371" s="166" t="str">
        <f t="shared" si="109"/>
        <v/>
      </c>
      <c r="AO371" s="166" t="str">
        <f t="shared" si="110"/>
        <v/>
      </c>
    </row>
    <row r="372" spans="1:41" s="3" customFormat="1" ht="39" customHeight="1" thickBot="1">
      <c r="A372" s="2"/>
      <c r="B372" s="93">
        <v>365</v>
      </c>
      <c r="C372" s="197"/>
      <c r="D372" s="198"/>
      <c r="E372" s="199"/>
      <c r="F372" s="4"/>
      <c r="G372" s="4"/>
      <c r="H372" s="198"/>
      <c r="I372" s="213"/>
      <c r="J372" s="214"/>
      <c r="K372" s="202"/>
      <c r="L372" s="203"/>
      <c r="M372" s="204"/>
      <c r="N372" s="205"/>
      <c r="O372" s="206"/>
      <c r="P372" s="207"/>
      <c r="Q372" s="208" t="str">
        <f t="shared" si="95"/>
        <v/>
      </c>
      <c r="R372" s="209" t="str">
        <f t="shared" si="111"/>
        <v/>
      </c>
      <c r="S372" s="215"/>
      <c r="T372" s="216">
        <f t="shared" si="96"/>
        <v>0</v>
      </c>
      <c r="U372" s="208">
        <f t="shared" si="97"/>
        <v>25700</v>
      </c>
      <c r="V372" s="217">
        <f t="shared" si="112"/>
        <v>0</v>
      </c>
      <c r="W372" s="218">
        <f t="shared" si="113"/>
        <v>0</v>
      </c>
      <c r="X372" s="104"/>
      <c r="Y372" s="105" t="str">
        <f t="shared" si="98"/>
        <v/>
      </c>
      <c r="Z372" s="58" t="str">
        <f t="shared" si="99"/>
        <v/>
      </c>
      <c r="AA372" s="58" t="str">
        <f t="shared" si="100"/>
        <v/>
      </c>
      <c r="AB372" s="58" t="str">
        <f t="shared" si="101"/>
        <v/>
      </c>
      <c r="AC372" s="58" t="str">
        <f t="shared" si="102"/>
        <v/>
      </c>
      <c r="AD372" s="58" t="str">
        <f t="shared" si="103"/>
        <v/>
      </c>
      <c r="AE372" s="55" t="str">
        <f t="shared" si="104"/>
        <v/>
      </c>
      <c r="AF372" s="55" t="str">
        <f t="shared" si="105"/>
        <v/>
      </c>
      <c r="AG372" s="106" t="str">
        <f t="shared" si="106"/>
        <v/>
      </c>
      <c r="AH372" s="89"/>
      <c r="AI372" s="90"/>
      <c r="AJ372" s="109">
        <f t="shared" si="107"/>
        <v>0</v>
      </c>
      <c r="AK372" s="91"/>
      <c r="AL372" s="92"/>
      <c r="AM372" s="110">
        <f t="shared" si="108"/>
        <v>0</v>
      </c>
      <c r="AN372" s="166" t="str">
        <f t="shared" si="109"/>
        <v/>
      </c>
      <c r="AO372" s="166" t="str">
        <f t="shared" si="110"/>
        <v/>
      </c>
    </row>
    <row r="373" spans="1:41" s="3" customFormat="1" ht="39" customHeight="1" thickBot="1">
      <c r="A373" s="2"/>
      <c r="B373" s="93">
        <v>366</v>
      </c>
      <c r="C373" s="197"/>
      <c r="D373" s="198"/>
      <c r="E373" s="199"/>
      <c r="F373" s="4"/>
      <c r="G373" s="4"/>
      <c r="H373" s="198"/>
      <c r="I373" s="213"/>
      <c r="J373" s="214"/>
      <c r="K373" s="202"/>
      <c r="L373" s="203"/>
      <c r="M373" s="204"/>
      <c r="N373" s="205"/>
      <c r="O373" s="206"/>
      <c r="P373" s="207"/>
      <c r="Q373" s="208" t="str">
        <f t="shared" si="95"/>
        <v/>
      </c>
      <c r="R373" s="209" t="str">
        <f t="shared" si="111"/>
        <v/>
      </c>
      <c r="S373" s="215"/>
      <c r="T373" s="216">
        <f t="shared" si="96"/>
        <v>0</v>
      </c>
      <c r="U373" s="208">
        <f t="shared" si="97"/>
        <v>25700</v>
      </c>
      <c r="V373" s="217">
        <f t="shared" si="112"/>
        <v>0</v>
      </c>
      <c r="W373" s="218">
        <f t="shared" si="113"/>
        <v>0</v>
      </c>
      <c r="X373" s="104"/>
      <c r="Y373" s="105" t="str">
        <f t="shared" si="98"/>
        <v/>
      </c>
      <c r="Z373" s="58" t="str">
        <f t="shared" si="99"/>
        <v/>
      </c>
      <c r="AA373" s="58" t="str">
        <f t="shared" si="100"/>
        <v/>
      </c>
      <c r="AB373" s="58" t="str">
        <f t="shared" si="101"/>
        <v/>
      </c>
      <c r="AC373" s="58" t="str">
        <f t="shared" si="102"/>
        <v/>
      </c>
      <c r="AD373" s="58" t="str">
        <f t="shared" si="103"/>
        <v/>
      </c>
      <c r="AE373" s="55" t="str">
        <f t="shared" si="104"/>
        <v/>
      </c>
      <c r="AF373" s="55" t="str">
        <f t="shared" si="105"/>
        <v/>
      </c>
      <c r="AG373" s="106" t="str">
        <f t="shared" si="106"/>
        <v/>
      </c>
      <c r="AH373" s="89"/>
      <c r="AI373" s="90"/>
      <c r="AJ373" s="109">
        <f t="shared" si="107"/>
        <v>0</v>
      </c>
      <c r="AK373" s="91"/>
      <c r="AL373" s="92"/>
      <c r="AM373" s="110">
        <f t="shared" si="108"/>
        <v>0</v>
      </c>
      <c r="AN373" s="166" t="str">
        <f t="shared" si="109"/>
        <v/>
      </c>
      <c r="AO373" s="166" t="str">
        <f t="shared" si="110"/>
        <v/>
      </c>
    </row>
    <row r="374" spans="1:41" s="3" customFormat="1" ht="39" customHeight="1" thickBot="1">
      <c r="A374" s="2"/>
      <c r="B374" s="93">
        <v>367</v>
      </c>
      <c r="C374" s="197"/>
      <c r="D374" s="198"/>
      <c r="E374" s="199"/>
      <c r="F374" s="4"/>
      <c r="G374" s="4"/>
      <c r="H374" s="198"/>
      <c r="I374" s="213"/>
      <c r="J374" s="214"/>
      <c r="K374" s="202"/>
      <c r="L374" s="203"/>
      <c r="M374" s="204"/>
      <c r="N374" s="205"/>
      <c r="O374" s="206"/>
      <c r="P374" s="207"/>
      <c r="Q374" s="208" t="str">
        <f t="shared" si="95"/>
        <v/>
      </c>
      <c r="R374" s="209" t="str">
        <f t="shared" si="111"/>
        <v/>
      </c>
      <c r="S374" s="215"/>
      <c r="T374" s="216">
        <f t="shared" si="96"/>
        <v>0</v>
      </c>
      <c r="U374" s="208">
        <f t="shared" si="97"/>
        <v>25700</v>
      </c>
      <c r="V374" s="217">
        <f t="shared" si="112"/>
        <v>0</v>
      </c>
      <c r="W374" s="218">
        <f t="shared" si="113"/>
        <v>0</v>
      </c>
      <c r="X374" s="104"/>
      <c r="Y374" s="105" t="str">
        <f t="shared" si="98"/>
        <v/>
      </c>
      <c r="Z374" s="58" t="str">
        <f t="shared" si="99"/>
        <v/>
      </c>
      <c r="AA374" s="58" t="str">
        <f t="shared" si="100"/>
        <v/>
      </c>
      <c r="AB374" s="58" t="str">
        <f t="shared" si="101"/>
        <v/>
      </c>
      <c r="AC374" s="58" t="str">
        <f t="shared" si="102"/>
        <v/>
      </c>
      <c r="AD374" s="58" t="str">
        <f t="shared" si="103"/>
        <v/>
      </c>
      <c r="AE374" s="55" t="str">
        <f t="shared" si="104"/>
        <v/>
      </c>
      <c r="AF374" s="55" t="str">
        <f t="shared" si="105"/>
        <v/>
      </c>
      <c r="AG374" s="106" t="str">
        <f t="shared" si="106"/>
        <v/>
      </c>
      <c r="AH374" s="89"/>
      <c r="AI374" s="90"/>
      <c r="AJ374" s="109">
        <f t="shared" si="107"/>
        <v>0</v>
      </c>
      <c r="AK374" s="91"/>
      <c r="AL374" s="92"/>
      <c r="AM374" s="110">
        <f t="shared" si="108"/>
        <v>0</v>
      </c>
      <c r="AN374" s="166" t="str">
        <f t="shared" si="109"/>
        <v/>
      </c>
      <c r="AO374" s="166" t="str">
        <f t="shared" si="110"/>
        <v/>
      </c>
    </row>
    <row r="375" spans="1:41" s="3" customFormat="1" ht="39" customHeight="1" thickBot="1">
      <c r="A375" s="2"/>
      <c r="B375" s="93">
        <v>368</v>
      </c>
      <c r="C375" s="197"/>
      <c r="D375" s="198"/>
      <c r="E375" s="199"/>
      <c r="F375" s="4"/>
      <c r="G375" s="4"/>
      <c r="H375" s="198"/>
      <c r="I375" s="213"/>
      <c r="J375" s="214"/>
      <c r="K375" s="202"/>
      <c r="L375" s="203"/>
      <c r="M375" s="204"/>
      <c r="N375" s="205"/>
      <c r="O375" s="206"/>
      <c r="P375" s="207"/>
      <c r="Q375" s="208" t="str">
        <f t="shared" si="95"/>
        <v/>
      </c>
      <c r="R375" s="209" t="str">
        <f t="shared" si="111"/>
        <v/>
      </c>
      <c r="S375" s="215"/>
      <c r="T375" s="216">
        <f t="shared" si="96"/>
        <v>0</v>
      </c>
      <c r="U375" s="208">
        <f t="shared" si="97"/>
        <v>25700</v>
      </c>
      <c r="V375" s="217">
        <f t="shared" si="112"/>
        <v>0</v>
      </c>
      <c r="W375" s="218">
        <f t="shared" si="113"/>
        <v>0</v>
      </c>
      <c r="X375" s="104"/>
      <c r="Y375" s="105" t="str">
        <f t="shared" si="98"/>
        <v/>
      </c>
      <c r="Z375" s="58" t="str">
        <f t="shared" si="99"/>
        <v/>
      </c>
      <c r="AA375" s="58" t="str">
        <f t="shared" si="100"/>
        <v/>
      </c>
      <c r="AB375" s="58" t="str">
        <f t="shared" si="101"/>
        <v/>
      </c>
      <c r="AC375" s="58" t="str">
        <f t="shared" si="102"/>
        <v/>
      </c>
      <c r="AD375" s="58" t="str">
        <f t="shared" si="103"/>
        <v/>
      </c>
      <c r="AE375" s="55" t="str">
        <f t="shared" si="104"/>
        <v/>
      </c>
      <c r="AF375" s="55" t="str">
        <f t="shared" si="105"/>
        <v/>
      </c>
      <c r="AG375" s="106" t="str">
        <f t="shared" si="106"/>
        <v/>
      </c>
      <c r="AH375" s="89"/>
      <c r="AI375" s="90"/>
      <c r="AJ375" s="109">
        <f t="shared" si="107"/>
        <v>0</v>
      </c>
      <c r="AK375" s="91"/>
      <c r="AL375" s="92"/>
      <c r="AM375" s="110">
        <f t="shared" si="108"/>
        <v>0</v>
      </c>
      <c r="AN375" s="166" t="str">
        <f t="shared" si="109"/>
        <v/>
      </c>
      <c r="AO375" s="166" t="str">
        <f t="shared" si="110"/>
        <v/>
      </c>
    </row>
    <row r="376" spans="1:41" s="3" customFormat="1" ht="39" customHeight="1" thickBot="1">
      <c r="A376" s="2"/>
      <c r="B376" s="93">
        <v>369</v>
      </c>
      <c r="C376" s="197"/>
      <c r="D376" s="198"/>
      <c r="E376" s="199"/>
      <c r="F376" s="4"/>
      <c r="G376" s="4"/>
      <c r="H376" s="198"/>
      <c r="I376" s="213"/>
      <c r="J376" s="214"/>
      <c r="K376" s="202"/>
      <c r="L376" s="203"/>
      <c r="M376" s="204"/>
      <c r="N376" s="205"/>
      <c r="O376" s="206"/>
      <c r="P376" s="207"/>
      <c r="Q376" s="208" t="str">
        <f t="shared" si="95"/>
        <v/>
      </c>
      <c r="R376" s="209" t="str">
        <f t="shared" si="111"/>
        <v/>
      </c>
      <c r="S376" s="215"/>
      <c r="T376" s="216">
        <f t="shared" si="96"/>
        <v>0</v>
      </c>
      <c r="U376" s="208">
        <f t="shared" si="97"/>
        <v>25700</v>
      </c>
      <c r="V376" s="217">
        <f t="shared" si="112"/>
        <v>0</v>
      </c>
      <c r="W376" s="218">
        <f t="shared" si="113"/>
        <v>0</v>
      </c>
      <c r="X376" s="104"/>
      <c r="Y376" s="105" t="str">
        <f t="shared" si="98"/>
        <v/>
      </c>
      <c r="Z376" s="58" t="str">
        <f t="shared" si="99"/>
        <v/>
      </c>
      <c r="AA376" s="58" t="str">
        <f t="shared" si="100"/>
        <v/>
      </c>
      <c r="AB376" s="58" t="str">
        <f t="shared" si="101"/>
        <v/>
      </c>
      <c r="AC376" s="58" t="str">
        <f t="shared" si="102"/>
        <v/>
      </c>
      <c r="AD376" s="58" t="str">
        <f t="shared" si="103"/>
        <v/>
      </c>
      <c r="AE376" s="55" t="str">
        <f t="shared" si="104"/>
        <v/>
      </c>
      <c r="AF376" s="55" t="str">
        <f t="shared" si="105"/>
        <v/>
      </c>
      <c r="AG376" s="106" t="str">
        <f t="shared" si="106"/>
        <v/>
      </c>
      <c r="AH376" s="89"/>
      <c r="AI376" s="90"/>
      <c r="AJ376" s="109">
        <f t="shared" si="107"/>
        <v>0</v>
      </c>
      <c r="AK376" s="91"/>
      <c r="AL376" s="92"/>
      <c r="AM376" s="110">
        <f t="shared" si="108"/>
        <v>0</v>
      </c>
      <c r="AN376" s="166" t="str">
        <f t="shared" si="109"/>
        <v/>
      </c>
      <c r="AO376" s="166" t="str">
        <f t="shared" si="110"/>
        <v/>
      </c>
    </row>
    <row r="377" spans="1:41" s="3" customFormat="1" ht="39" customHeight="1" thickBot="1">
      <c r="A377" s="2"/>
      <c r="B377" s="93">
        <v>370</v>
      </c>
      <c r="C377" s="197"/>
      <c r="D377" s="198"/>
      <c r="E377" s="199"/>
      <c r="F377" s="4"/>
      <c r="G377" s="4"/>
      <c r="H377" s="198"/>
      <c r="I377" s="213"/>
      <c r="J377" s="214"/>
      <c r="K377" s="202"/>
      <c r="L377" s="203"/>
      <c r="M377" s="204"/>
      <c r="N377" s="205"/>
      <c r="O377" s="206"/>
      <c r="P377" s="207"/>
      <c r="Q377" s="208" t="str">
        <f t="shared" si="95"/>
        <v/>
      </c>
      <c r="R377" s="209" t="str">
        <f t="shared" si="111"/>
        <v/>
      </c>
      <c r="S377" s="215"/>
      <c r="T377" s="216">
        <f t="shared" si="96"/>
        <v>0</v>
      </c>
      <c r="U377" s="208">
        <f t="shared" si="97"/>
        <v>25700</v>
      </c>
      <c r="V377" s="217">
        <f t="shared" si="112"/>
        <v>0</v>
      </c>
      <c r="W377" s="218">
        <f t="shared" si="113"/>
        <v>0</v>
      </c>
      <c r="X377" s="104"/>
      <c r="Y377" s="105" t="str">
        <f t="shared" si="98"/>
        <v/>
      </c>
      <c r="Z377" s="58" t="str">
        <f t="shared" si="99"/>
        <v/>
      </c>
      <c r="AA377" s="58" t="str">
        <f t="shared" si="100"/>
        <v/>
      </c>
      <c r="AB377" s="58" t="str">
        <f t="shared" si="101"/>
        <v/>
      </c>
      <c r="AC377" s="58" t="str">
        <f t="shared" si="102"/>
        <v/>
      </c>
      <c r="AD377" s="58" t="str">
        <f t="shared" si="103"/>
        <v/>
      </c>
      <c r="AE377" s="55" t="str">
        <f t="shared" si="104"/>
        <v/>
      </c>
      <c r="AF377" s="55" t="str">
        <f t="shared" si="105"/>
        <v/>
      </c>
      <c r="AG377" s="106" t="str">
        <f t="shared" si="106"/>
        <v/>
      </c>
      <c r="AH377" s="89"/>
      <c r="AI377" s="90"/>
      <c r="AJ377" s="109">
        <f t="shared" si="107"/>
        <v>0</v>
      </c>
      <c r="AK377" s="91"/>
      <c r="AL377" s="92"/>
      <c r="AM377" s="110">
        <f t="shared" si="108"/>
        <v>0</v>
      </c>
      <c r="AN377" s="166" t="str">
        <f t="shared" si="109"/>
        <v/>
      </c>
      <c r="AO377" s="166" t="str">
        <f t="shared" si="110"/>
        <v/>
      </c>
    </row>
    <row r="378" spans="1:41" s="3" customFormat="1" ht="39" customHeight="1" thickBot="1">
      <c r="A378" s="2"/>
      <c r="B378" s="93">
        <v>371</v>
      </c>
      <c r="C378" s="197"/>
      <c r="D378" s="198"/>
      <c r="E378" s="199"/>
      <c r="F378" s="4"/>
      <c r="G378" s="4"/>
      <c r="H378" s="198"/>
      <c r="I378" s="213"/>
      <c r="J378" s="214"/>
      <c r="K378" s="202"/>
      <c r="L378" s="203"/>
      <c r="M378" s="204"/>
      <c r="N378" s="205"/>
      <c r="O378" s="206"/>
      <c r="P378" s="207"/>
      <c r="Q378" s="208" t="str">
        <f t="shared" si="95"/>
        <v/>
      </c>
      <c r="R378" s="209" t="str">
        <f t="shared" si="111"/>
        <v/>
      </c>
      <c r="S378" s="215"/>
      <c r="T378" s="216">
        <f t="shared" si="96"/>
        <v>0</v>
      </c>
      <c r="U378" s="208">
        <f t="shared" si="97"/>
        <v>25700</v>
      </c>
      <c r="V378" s="217">
        <f t="shared" si="112"/>
        <v>0</v>
      </c>
      <c r="W378" s="218">
        <f t="shared" si="113"/>
        <v>0</v>
      </c>
      <c r="X378" s="104"/>
      <c r="Y378" s="105" t="str">
        <f t="shared" si="98"/>
        <v/>
      </c>
      <c r="Z378" s="58" t="str">
        <f t="shared" si="99"/>
        <v/>
      </c>
      <c r="AA378" s="58" t="str">
        <f t="shared" si="100"/>
        <v/>
      </c>
      <c r="AB378" s="58" t="str">
        <f t="shared" si="101"/>
        <v/>
      </c>
      <c r="AC378" s="58" t="str">
        <f t="shared" si="102"/>
        <v/>
      </c>
      <c r="AD378" s="58" t="str">
        <f t="shared" si="103"/>
        <v/>
      </c>
      <c r="AE378" s="55" t="str">
        <f t="shared" si="104"/>
        <v/>
      </c>
      <c r="AF378" s="55" t="str">
        <f t="shared" si="105"/>
        <v/>
      </c>
      <c r="AG378" s="106" t="str">
        <f t="shared" si="106"/>
        <v/>
      </c>
      <c r="AH378" s="89"/>
      <c r="AI378" s="90"/>
      <c r="AJ378" s="109">
        <f t="shared" si="107"/>
        <v>0</v>
      </c>
      <c r="AK378" s="91"/>
      <c r="AL378" s="92"/>
      <c r="AM378" s="110">
        <f t="shared" si="108"/>
        <v>0</v>
      </c>
      <c r="AN378" s="166" t="str">
        <f t="shared" si="109"/>
        <v/>
      </c>
      <c r="AO378" s="166" t="str">
        <f t="shared" si="110"/>
        <v/>
      </c>
    </row>
    <row r="379" spans="1:41" s="3" customFormat="1" ht="39" customHeight="1" thickBot="1">
      <c r="A379" s="2"/>
      <c r="B379" s="93">
        <v>372</v>
      </c>
      <c r="C379" s="197"/>
      <c r="D379" s="198"/>
      <c r="E379" s="199"/>
      <c r="F379" s="4"/>
      <c r="G379" s="4"/>
      <c r="H379" s="198"/>
      <c r="I379" s="213"/>
      <c r="J379" s="214"/>
      <c r="K379" s="202"/>
      <c r="L379" s="203"/>
      <c r="M379" s="204"/>
      <c r="N379" s="205"/>
      <c r="O379" s="206"/>
      <c r="P379" s="207"/>
      <c r="Q379" s="208" t="str">
        <f t="shared" si="95"/>
        <v/>
      </c>
      <c r="R379" s="209" t="str">
        <f t="shared" si="111"/>
        <v/>
      </c>
      <c r="S379" s="215"/>
      <c r="T379" s="216">
        <f t="shared" si="96"/>
        <v>0</v>
      </c>
      <c r="U379" s="208">
        <f t="shared" si="97"/>
        <v>25700</v>
      </c>
      <c r="V379" s="217">
        <f t="shared" si="112"/>
        <v>0</v>
      </c>
      <c r="W379" s="218">
        <f t="shared" si="113"/>
        <v>0</v>
      </c>
      <c r="X379" s="104"/>
      <c r="Y379" s="105" t="str">
        <f t="shared" si="98"/>
        <v/>
      </c>
      <c r="Z379" s="58" t="str">
        <f t="shared" si="99"/>
        <v/>
      </c>
      <c r="AA379" s="58" t="str">
        <f t="shared" si="100"/>
        <v/>
      </c>
      <c r="AB379" s="58" t="str">
        <f t="shared" si="101"/>
        <v/>
      </c>
      <c r="AC379" s="58" t="str">
        <f t="shared" si="102"/>
        <v/>
      </c>
      <c r="AD379" s="58" t="str">
        <f t="shared" si="103"/>
        <v/>
      </c>
      <c r="AE379" s="55" t="str">
        <f t="shared" si="104"/>
        <v/>
      </c>
      <c r="AF379" s="55" t="str">
        <f t="shared" si="105"/>
        <v/>
      </c>
      <c r="AG379" s="106" t="str">
        <f t="shared" si="106"/>
        <v/>
      </c>
      <c r="AH379" s="89"/>
      <c r="AI379" s="90"/>
      <c r="AJ379" s="109">
        <f t="shared" si="107"/>
        <v>0</v>
      </c>
      <c r="AK379" s="91"/>
      <c r="AL379" s="92"/>
      <c r="AM379" s="110">
        <f t="shared" si="108"/>
        <v>0</v>
      </c>
      <c r="AN379" s="166" t="str">
        <f t="shared" si="109"/>
        <v/>
      </c>
      <c r="AO379" s="166" t="str">
        <f t="shared" si="110"/>
        <v/>
      </c>
    </row>
    <row r="380" spans="1:41" s="3" customFormat="1" ht="39" customHeight="1" thickBot="1">
      <c r="A380" s="2"/>
      <c r="B380" s="93">
        <v>373</v>
      </c>
      <c r="C380" s="197"/>
      <c r="D380" s="198"/>
      <c r="E380" s="199"/>
      <c r="F380" s="4"/>
      <c r="G380" s="4"/>
      <c r="H380" s="198"/>
      <c r="I380" s="213"/>
      <c r="J380" s="214"/>
      <c r="K380" s="202"/>
      <c r="L380" s="203"/>
      <c r="M380" s="204"/>
      <c r="N380" s="205"/>
      <c r="O380" s="206"/>
      <c r="P380" s="207"/>
      <c r="Q380" s="208" t="str">
        <f t="shared" si="95"/>
        <v/>
      </c>
      <c r="R380" s="209" t="str">
        <f t="shared" si="111"/>
        <v/>
      </c>
      <c r="S380" s="215"/>
      <c r="T380" s="216">
        <f t="shared" si="96"/>
        <v>0</v>
      </c>
      <c r="U380" s="208">
        <f t="shared" si="97"/>
        <v>25700</v>
      </c>
      <c r="V380" s="217">
        <f t="shared" si="112"/>
        <v>0</v>
      </c>
      <c r="W380" s="218">
        <f t="shared" si="113"/>
        <v>0</v>
      </c>
      <c r="X380" s="104"/>
      <c r="Y380" s="105" t="str">
        <f t="shared" si="98"/>
        <v/>
      </c>
      <c r="Z380" s="58" t="str">
        <f t="shared" si="99"/>
        <v/>
      </c>
      <c r="AA380" s="58" t="str">
        <f t="shared" si="100"/>
        <v/>
      </c>
      <c r="AB380" s="58" t="str">
        <f t="shared" si="101"/>
        <v/>
      </c>
      <c r="AC380" s="58" t="str">
        <f t="shared" si="102"/>
        <v/>
      </c>
      <c r="AD380" s="58" t="str">
        <f t="shared" si="103"/>
        <v/>
      </c>
      <c r="AE380" s="55" t="str">
        <f t="shared" si="104"/>
        <v/>
      </c>
      <c r="AF380" s="55" t="str">
        <f t="shared" si="105"/>
        <v/>
      </c>
      <c r="AG380" s="106" t="str">
        <f t="shared" si="106"/>
        <v/>
      </c>
      <c r="AH380" s="89"/>
      <c r="AI380" s="90"/>
      <c r="AJ380" s="109">
        <f t="shared" si="107"/>
        <v>0</v>
      </c>
      <c r="AK380" s="91"/>
      <c r="AL380" s="92"/>
      <c r="AM380" s="110">
        <f t="shared" si="108"/>
        <v>0</v>
      </c>
      <c r="AN380" s="166" t="str">
        <f t="shared" si="109"/>
        <v/>
      </c>
      <c r="AO380" s="166" t="str">
        <f t="shared" si="110"/>
        <v/>
      </c>
    </row>
    <row r="381" spans="1:41" s="3" customFormat="1" ht="39" customHeight="1" thickBot="1">
      <c r="A381" s="2"/>
      <c r="B381" s="93">
        <v>374</v>
      </c>
      <c r="C381" s="197"/>
      <c r="D381" s="198"/>
      <c r="E381" s="199"/>
      <c r="F381" s="4"/>
      <c r="G381" s="4"/>
      <c r="H381" s="198"/>
      <c r="I381" s="213"/>
      <c r="J381" s="214"/>
      <c r="K381" s="202"/>
      <c r="L381" s="203"/>
      <c r="M381" s="204"/>
      <c r="N381" s="205"/>
      <c r="O381" s="206"/>
      <c r="P381" s="207"/>
      <c r="Q381" s="208" t="str">
        <f t="shared" si="95"/>
        <v/>
      </c>
      <c r="R381" s="209" t="str">
        <f t="shared" si="111"/>
        <v/>
      </c>
      <c r="S381" s="215"/>
      <c r="T381" s="216">
        <f t="shared" si="96"/>
        <v>0</v>
      </c>
      <c r="U381" s="208">
        <f t="shared" si="97"/>
        <v>25700</v>
      </c>
      <c r="V381" s="217">
        <f t="shared" si="112"/>
        <v>0</v>
      </c>
      <c r="W381" s="218">
        <f t="shared" si="113"/>
        <v>0</v>
      </c>
      <c r="X381" s="104"/>
      <c r="Y381" s="105" t="str">
        <f t="shared" si="98"/>
        <v/>
      </c>
      <c r="Z381" s="58" t="str">
        <f t="shared" si="99"/>
        <v/>
      </c>
      <c r="AA381" s="58" t="str">
        <f t="shared" si="100"/>
        <v/>
      </c>
      <c r="AB381" s="58" t="str">
        <f t="shared" si="101"/>
        <v/>
      </c>
      <c r="AC381" s="58" t="str">
        <f t="shared" si="102"/>
        <v/>
      </c>
      <c r="AD381" s="58" t="str">
        <f t="shared" si="103"/>
        <v/>
      </c>
      <c r="AE381" s="55" t="str">
        <f t="shared" si="104"/>
        <v/>
      </c>
      <c r="AF381" s="55" t="str">
        <f t="shared" si="105"/>
        <v/>
      </c>
      <c r="AG381" s="106" t="str">
        <f t="shared" si="106"/>
        <v/>
      </c>
      <c r="AH381" s="89"/>
      <c r="AI381" s="90"/>
      <c r="AJ381" s="109">
        <f t="shared" si="107"/>
        <v>0</v>
      </c>
      <c r="AK381" s="91"/>
      <c r="AL381" s="92"/>
      <c r="AM381" s="110">
        <f t="shared" si="108"/>
        <v>0</v>
      </c>
      <c r="AN381" s="166" t="str">
        <f t="shared" si="109"/>
        <v/>
      </c>
      <c r="AO381" s="166" t="str">
        <f t="shared" si="110"/>
        <v/>
      </c>
    </row>
    <row r="382" spans="1:41" s="3" customFormat="1" ht="39" customHeight="1" thickBot="1">
      <c r="A382" s="2"/>
      <c r="B382" s="93">
        <v>375</v>
      </c>
      <c r="C382" s="197"/>
      <c r="D382" s="198"/>
      <c r="E382" s="199"/>
      <c r="F382" s="4"/>
      <c r="G382" s="4"/>
      <c r="H382" s="198"/>
      <c r="I382" s="213"/>
      <c r="J382" s="214"/>
      <c r="K382" s="202"/>
      <c r="L382" s="203"/>
      <c r="M382" s="204"/>
      <c r="N382" s="205"/>
      <c r="O382" s="206"/>
      <c r="P382" s="207"/>
      <c r="Q382" s="208" t="str">
        <f t="shared" si="95"/>
        <v/>
      </c>
      <c r="R382" s="209" t="str">
        <f t="shared" si="111"/>
        <v/>
      </c>
      <c r="S382" s="215"/>
      <c r="T382" s="216">
        <f t="shared" si="96"/>
        <v>0</v>
      </c>
      <c r="U382" s="208">
        <f t="shared" si="97"/>
        <v>25700</v>
      </c>
      <c r="V382" s="217">
        <f t="shared" si="112"/>
        <v>0</v>
      </c>
      <c r="W382" s="218">
        <f t="shared" si="113"/>
        <v>0</v>
      </c>
      <c r="X382" s="104"/>
      <c r="Y382" s="105" t="str">
        <f t="shared" si="98"/>
        <v/>
      </c>
      <c r="Z382" s="58" t="str">
        <f t="shared" si="99"/>
        <v/>
      </c>
      <c r="AA382" s="58" t="str">
        <f t="shared" si="100"/>
        <v/>
      </c>
      <c r="AB382" s="58" t="str">
        <f t="shared" si="101"/>
        <v/>
      </c>
      <c r="AC382" s="58" t="str">
        <f t="shared" si="102"/>
        <v/>
      </c>
      <c r="AD382" s="58" t="str">
        <f t="shared" si="103"/>
        <v/>
      </c>
      <c r="AE382" s="55" t="str">
        <f t="shared" si="104"/>
        <v/>
      </c>
      <c r="AF382" s="55" t="str">
        <f t="shared" si="105"/>
        <v/>
      </c>
      <c r="AG382" s="106" t="str">
        <f t="shared" si="106"/>
        <v/>
      </c>
      <c r="AH382" s="89"/>
      <c r="AI382" s="90"/>
      <c r="AJ382" s="109">
        <f t="shared" si="107"/>
        <v>0</v>
      </c>
      <c r="AK382" s="91"/>
      <c r="AL382" s="92"/>
      <c r="AM382" s="110">
        <f t="shared" si="108"/>
        <v>0</v>
      </c>
      <c r="AN382" s="166" t="str">
        <f t="shared" si="109"/>
        <v/>
      </c>
      <c r="AO382" s="166" t="str">
        <f t="shared" si="110"/>
        <v/>
      </c>
    </row>
    <row r="383" spans="1:41" s="3" customFormat="1" ht="39" customHeight="1" thickBot="1">
      <c r="A383" s="2"/>
      <c r="B383" s="93">
        <v>376</v>
      </c>
      <c r="C383" s="197"/>
      <c r="D383" s="198"/>
      <c r="E383" s="199"/>
      <c r="F383" s="4"/>
      <c r="G383" s="4"/>
      <c r="H383" s="198"/>
      <c r="I383" s="213"/>
      <c r="J383" s="214"/>
      <c r="K383" s="202"/>
      <c r="L383" s="203"/>
      <c r="M383" s="204"/>
      <c r="N383" s="205"/>
      <c r="O383" s="206"/>
      <c r="P383" s="207"/>
      <c r="Q383" s="208" t="str">
        <f t="shared" si="95"/>
        <v/>
      </c>
      <c r="R383" s="209" t="str">
        <f t="shared" si="111"/>
        <v/>
      </c>
      <c r="S383" s="215"/>
      <c r="T383" s="216">
        <f t="shared" si="96"/>
        <v>0</v>
      </c>
      <c r="U383" s="208">
        <f t="shared" si="97"/>
        <v>25700</v>
      </c>
      <c r="V383" s="217">
        <f t="shared" si="112"/>
        <v>0</v>
      </c>
      <c r="W383" s="218">
        <f t="shared" si="113"/>
        <v>0</v>
      </c>
      <c r="X383" s="104"/>
      <c r="Y383" s="105" t="str">
        <f t="shared" si="98"/>
        <v/>
      </c>
      <c r="Z383" s="58" t="str">
        <f t="shared" si="99"/>
        <v/>
      </c>
      <c r="AA383" s="58" t="str">
        <f t="shared" si="100"/>
        <v/>
      </c>
      <c r="AB383" s="58" t="str">
        <f t="shared" si="101"/>
        <v/>
      </c>
      <c r="AC383" s="58" t="str">
        <f t="shared" si="102"/>
        <v/>
      </c>
      <c r="AD383" s="58" t="str">
        <f t="shared" si="103"/>
        <v/>
      </c>
      <c r="AE383" s="55" t="str">
        <f t="shared" si="104"/>
        <v/>
      </c>
      <c r="AF383" s="55" t="str">
        <f t="shared" si="105"/>
        <v/>
      </c>
      <c r="AG383" s="106" t="str">
        <f t="shared" si="106"/>
        <v/>
      </c>
      <c r="AH383" s="89"/>
      <c r="AI383" s="90"/>
      <c r="AJ383" s="109">
        <f t="shared" si="107"/>
        <v>0</v>
      </c>
      <c r="AK383" s="91"/>
      <c r="AL383" s="92"/>
      <c r="AM383" s="110">
        <f t="shared" si="108"/>
        <v>0</v>
      </c>
      <c r="AN383" s="166" t="str">
        <f t="shared" si="109"/>
        <v/>
      </c>
      <c r="AO383" s="166" t="str">
        <f t="shared" si="110"/>
        <v/>
      </c>
    </row>
    <row r="384" spans="1:41" s="3" customFormat="1" ht="39" customHeight="1" thickBot="1">
      <c r="A384" s="2"/>
      <c r="B384" s="93">
        <v>377</v>
      </c>
      <c r="C384" s="197"/>
      <c r="D384" s="198"/>
      <c r="E384" s="199"/>
      <c r="F384" s="4"/>
      <c r="G384" s="4"/>
      <c r="H384" s="198"/>
      <c r="I384" s="213"/>
      <c r="J384" s="214"/>
      <c r="K384" s="202"/>
      <c r="L384" s="203"/>
      <c r="M384" s="204"/>
      <c r="N384" s="205"/>
      <c r="O384" s="206"/>
      <c r="P384" s="207"/>
      <c r="Q384" s="208" t="str">
        <f t="shared" si="95"/>
        <v/>
      </c>
      <c r="R384" s="209" t="str">
        <f t="shared" si="111"/>
        <v/>
      </c>
      <c r="S384" s="215"/>
      <c r="T384" s="216">
        <f t="shared" si="96"/>
        <v>0</v>
      </c>
      <c r="U384" s="208">
        <f t="shared" si="97"/>
        <v>25700</v>
      </c>
      <c r="V384" s="217">
        <f t="shared" si="112"/>
        <v>0</v>
      </c>
      <c r="W384" s="218">
        <f t="shared" si="113"/>
        <v>0</v>
      </c>
      <c r="X384" s="104"/>
      <c r="Y384" s="105" t="str">
        <f t="shared" si="98"/>
        <v/>
      </c>
      <c r="Z384" s="58" t="str">
        <f t="shared" si="99"/>
        <v/>
      </c>
      <c r="AA384" s="58" t="str">
        <f t="shared" si="100"/>
        <v/>
      </c>
      <c r="AB384" s="58" t="str">
        <f t="shared" si="101"/>
        <v/>
      </c>
      <c r="AC384" s="58" t="str">
        <f t="shared" si="102"/>
        <v/>
      </c>
      <c r="AD384" s="58" t="str">
        <f t="shared" si="103"/>
        <v/>
      </c>
      <c r="AE384" s="55" t="str">
        <f t="shared" si="104"/>
        <v/>
      </c>
      <c r="AF384" s="55" t="str">
        <f t="shared" si="105"/>
        <v/>
      </c>
      <c r="AG384" s="106" t="str">
        <f t="shared" si="106"/>
        <v/>
      </c>
      <c r="AH384" s="89"/>
      <c r="AI384" s="90"/>
      <c r="AJ384" s="109">
        <f t="shared" si="107"/>
        <v>0</v>
      </c>
      <c r="AK384" s="91"/>
      <c r="AL384" s="92"/>
      <c r="AM384" s="110">
        <f t="shared" si="108"/>
        <v>0</v>
      </c>
      <c r="AN384" s="166" t="str">
        <f t="shared" si="109"/>
        <v/>
      </c>
      <c r="AO384" s="166" t="str">
        <f t="shared" si="110"/>
        <v/>
      </c>
    </row>
    <row r="385" spans="1:41" s="3" customFormat="1" ht="39" customHeight="1" thickBot="1">
      <c r="A385" s="2"/>
      <c r="B385" s="93">
        <v>378</v>
      </c>
      <c r="C385" s="197"/>
      <c r="D385" s="198"/>
      <c r="E385" s="199"/>
      <c r="F385" s="4"/>
      <c r="G385" s="4"/>
      <c r="H385" s="198"/>
      <c r="I385" s="213"/>
      <c r="J385" s="214"/>
      <c r="K385" s="202"/>
      <c r="L385" s="203"/>
      <c r="M385" s="204"/>
      <c r="N385" s="205"/>
      <c r="O385" s="206"/>
      <c r="P385" s="207"/>
      <c r="Q385" s="208" t="str">
        <f t="shared" si="95"/>
        <v/>
      </c>
      <c r="R385" s="209" t="str">
        <f t="shared" si="111"/>
        <v/>
      </c>
      <c r="S385" s="215"/>
      <c r="T385" s="216">
        <f t="shared" si="96"/>
        <v>0</v>
      </c>
      <c r="U385" s="208">
        <f t="shared" si="97"/>
        <v>25700</v>
      </c>
      <c r="V385" s="217">
        <f t="shared" si="112"/>
        <v>0</v>
      </c>
      <c r="W385" s="218">
        <f t="shared" si="113"/>
        <v>0</v>
      </c>
      <c r="X385" s="104"/>
      <c r="Y385" s="105" t="str">
        <f t="shared" si="98"/>
        <v/>
      </c>
      <c r="Z385" s="58" t="str">
        <f t="shared" si="99"/>
        <v/>
      </c>
      <c r="AA385" s="58" t="str">
        <f t="shared" si="100"/>
        <v/>
      </c>
      <c r="AB385" s="58" t="str">
        <f t="shared" si="101"/>
        <v/>
      </c>
      <c r="AC385" s="58" t="str">
        <f t="shared" si="102"/>
        <v/>
      </c>
      <c r="AD385" s="58" t="str">
        <f t="shared" si="103"/>
        <v/>
      </c>
      <c r="AE385" s="55" t="str">
        <f t="shared" si="104"/>
        <v/>
      </c>
      <c r="AF385" s="55" t="str">
        <f t="shared" si="105"/>
        <v/>
      </c>
      <c r="AG385" s="106" t="str">
        <f t="shared" si="106"/>
        <v/>
      </c>
      <c r="AH385" s="89"/>
      <c r="AI385" s="90"/>
      <c r="AJ385" s="109">
        <f t="shared" si="107"/>
        <v>0</v>
      </c>
      <c r="AK385" s="91"/>
      <c r="AL385" s="92"/>
      <c r="AM385" s="110">
        <f t="shared" si="108"/>
        <v>0</v>
      </c>
      <c r="AN385" s="166" t="str">
        <f t="shared" si="109"/>
        <v/>
      </c>
      <c r="AO385" s="166" t="str">
        <f t="shared" si="110"/>
        <v/>
      </c>
    </row>
    <row r="386" spans="1:41" s="3" customFormat="1" ht="39" customHeight="1" thickBot="1">
      <c r="A386" s="2"/>
      <c r="B386" s="93">
        <v>379</v>
      </c>
      <c r="C386" s="197"/>
      <c r="D386" s="198"/>
      <c r="E386" s="199"/>
      <c r="F386" s="4"/>
      <c r="G386" s="4"/>
      <c r="H386" s="198"/>
      <c r="I386" s="213"/>
      <c r="J386" s="214"/>
      <c r="K386" s="202"/>
      <c r="L386" s="203"/>
      <c r="M386" s="204"/>
      <c r="N386" s="205"/>
      <c r="O386" s="206"/>
      <c r="P386" s="207"/>
      <c r="Q386" s="208" t="str">
        <f t="shared" si="95"/>
        <v/>
      </c>
      <c r="R386" s="209" t="str">
        <f t="shared" si="111"/>
        <v/>
      </c>
      <c r="S386" s="215"/>
      <c r="T386" s="216">
        <f t="shared" si="96"/>
        <v>0</v>
      </c>
      <c r="U386" s="208">
        <f t="shared" si="97"/>
        <v>25700</v>
      </c>
      <c r="V386" s="217">
        <f t="shared" si="112"/>
        <v>0</v>
      </c>
      <c r="W386" s="218">
        <f t="shared" si="113"/>
        <v>0</v>
      </c>
      <c r="X386" s="104"/>
      <c r="Y386" s="105" t="str">
        <f t="shared" si="98"/>
        <v/>
      </c>
      <c r="Z386" s="58" t="str">
        <f t="shared" si="99"/>
        <v/>
      </c>
      <c r="AA386" s="58" t="str">
        <f t="shared" si="100"/>
        <v/>
      </c>
      <c r="AB386" s="58" t="str">
        <f t="shared" si="101"/>
        <v/>
      </c>
      <c r="AC386" s="58" t="str">
        <f t="shared" si="102"/>
        <v/>
      </c>
      <c r="AD386" s="58" t="str">
        <f t="shared" si="103"/>
        <v/>
      </c>
      <c r="AE386" s="55" t="str">
        <f t="shared" si="104"/>
        <v/>
      </c>
      <c r="AF386" s="55" t="str">
        <f t="shared" si="105"/>
        <v/>
      </c>
      <c r="AG386" s="106" t="str">
        <f t="shared" si="106"/>
        <v/>
      </c>
      <c r="AH386" s="89"/>
      <c r="AI386" s="90"/>
      <c r="AJ386" s="109">
        <f t="shared" si="107"/>
        <v>0</v>
      </c>
      <c r="AK386" s="91"/>
      <c r="AL386" s="92"/>
      <c r="AM386" s="110">
        <f t="shared" si="108"/>
        <v>0</v>
      </c>
      <c r="AN386" s="166" t="str">
        <f t="shared" si="109"/>
        <v/>
      </c>
      <c r="AO386" s="166" t="str">
        <f t="shared" si="110"/>
        <v/>
      </c>
    </row>
    <row r="387" spans="1:41" s="3" customFormat="1" ht="39" customHeight="1" thickBot="1">
      <c r="A387" s="2"/>
      <c r="B387" s="93">
        <v>380</v>
      </c>
      <c r="C387" s="197"/>
      <c r="D387" s="198"/>
      <c r="E387" s="199"/>
      <c r="F387" s="4"/>
      <c r="G387" s="4"/>
      <c r="H387" s="198"/>
      <c r="I387" s="213"/>
      <c r="J387" s="214"/>
      <c r="K387" s="202"/>
      <c r="L387" s="203"/>
      <c r="M387" s="204"/>
      <c r="N387" s="205"/>
      <c r="O387" s="206"/>
      <c r="P387" s="207"/>
      <c r="Q387" s="208" t="str">
        <f t="shared" si="95"/>
        <v/>
      </c>
      <c r="R387" s="209" t="str">
        <f t="shared" si="111"/>
        <v/>
      </c>
      <c r="S387" s="215"/>
      <c r="T387" s="216">
        <f t="shared" si="96"/>
        <v>0</v>
      </c>
      <c r="U387" s="208">
        <f t="shared" si="97"/>
        <v>25700</v>
      </c>
      <c r="V387" s="217">
        <f t="shared" si="112"/>
        <v>0</v>
      </c>
      <c r="W387" s="218">
        <f t="shared" si="113"/>
        <v>0</v>
      </c>
      <c r="X387" s="104"/>
      <c r="Y387" s="105" t="str">
        <f t="shared" si="98"/>
        <v/>
      </c>
      <c r="Z387" s="58" t="str">
        <f t="shared" si="99"/>
        <v/>
      </c>
      <c r="AA387" s="58" t="str">
        <f t="shared" si="100"/>
        <v/>
      </c>
      <c r="AB387" s="58" t="str">
        <f t="shared" si="101"/>
        <v/>
      </c>
      <c r="AC387" s="58" t="str">
        <f t="shared" si="102"/>
        <v/>
      </c>
      <c r="AD387" s="58" t="str">
        <f t="shared" si="103"/>
        <v/>
      </c>
      <c r="AE387" s="55" t="str">
        <f t="shared" si="104"/>
        <v/>
      </c>
      <c r="AF387" s="55" t="str">
        <f t="shared" si="105"/>
        <v/>
      </c>
      <c r="AG387" s="106" t="str">
        <f t="shared" si="106"/>
        <v/>
      </c>
      <c r="AH387" s="89"/>
      <c r="AI387" s="90"/>
      <c r="AJ387" s="109">
        <f t="shared" si="107"/>
        <v>0</v>
      </c>
      <c r="AK387" s="91"/>
      <c r="AL387" s="92"/>
      <c r="AM387" s="110">
        <f t="shared" si="108"/>
        <v>0</v>
      </c>
      <c r="AN387" s="166" t="str">
        <f t="shared" si="109"/>
        <v/>
      </c>
      <c r="AO387" s="166" t="str">
        <f t="shared" si="110"/>
        <v/>
      </c>
    </row>
    <row r="388" spans="1:41" s="3" customFormat="1" ht="39" customHeight="1" thickBot="1">
      <c r="A388" s="2"/>
      <c r="B388" s="93">
        <v>381</v>
      </c>
      <c r="C388" s="197"/>
      <c r="D388" s="198"/>
      <c r="E388" s="199"/>
      <c r="F388" s="4"/>
      <c r="G388" s="4"/>
      <c r="H388" s="198"/>
      <c r="I388" s="213"/>
      <c r="J388" s="214"/>
      <c r="K388" s="202"/>
      <c r="L388" s="203"/>
      <c r="M388" s="204"/>
      <c r="N388" s="205"/>
      <c r="O388" s="206"/>
      <c r="P388" s="207"/>
      <c r="Q388" s="208" t="str">
        <f t="shared" si="95"/>
        <v/>
      </c>
      <c r="R388" s="209" t="str">
        <f t="shared" si="111"/>
        <v/>
      </c>
      <c r="S388" s="215"/>
      <c r="T388" s="216">
        <f t="shared" si="96"/>
        <v>0</v>
      </c>
      <c r="U388" s="208">
        <f t="shared" si="97"/>
        <v>25700</v>
      </c>
      <c r="V388" s="217">
        <f t="shared" si="112"/>
        <v>0</v>
      </c>
      <c r="W388" s="218">
        <f t="shared" si="113"/>
        <v>0</v>
      </c>
      <c r="X388" s="104"/>
      <c r="Y388" s="105" t="str">
        <f t="shared" si="98"/>
        <v/>
      </c>
      <c r="Z388" s="58" t="str">
        <f t="shared" si="99"/>
        <v/>
      </c>
      <c r="AA388" s="58" t="str">
        <f t="shared" si="100"/>
        <v/>
      </c>
      <c r="AB388" s="58" t="str">
        <f t="shared" si="101"/>
        <v/>
      </c>
      <c r="AC388" s="58" t="str">
        <f t="shared" si="102"/>
        <v/>
      </c>
      <c r="AD388" s="58" t="str">
        <f t="shared" si="103"/>
        <v/>
      </c>
      <c r="AE388" s="55" t="str">
        <f t="shared" si="104"/>
        <v/>
      </c>
      <c r="AF388" s="55" t="str">
        <f t="shared" si="105"/>
        <v/>
      </c>
      <c r="AG388" s="106" t="str">
        <f t="shared" si="106"/>
        <v/>
      </c>
      <c r="AH388" s="89"/>
      <c r="AI388" s="90"/>
      <c r="AJ388" s="109">
        <f t="shared" si="107"/>
        <v>0</v>
      </c>
      <c r="AK388" s="91"/>
      <c r="AL388" s="92"/>
      <c r="AM388" s="110">
        <f t="shared" si="108"/>
        <v>0</v>
      </c>
      <c r="AN388" s="166" t="str">
        <f t="shared" si="109"/>
        <v/>
      </c>
      <c r="AO388" s="166" t="str">
        <f t="shared" si="110"/>
        <v/>
      </c>
    </row>
    <row r="389" spans="1:41" s="3" customFormat="1" ht="39" customHeight="1" thickBot="1">
      <c r="A389" s="2"/>
      <c r="B389" s="93">
        <v>382</v>
      </c>
      <c r="C389" s="197"/>
      <c r="D389" s="198"/>
      <c r="E389" s="199"/>
      <c r="F389" s="4"/>
      <c r="G389" s="4"/>
      <c r="H389" s="198"/>
      <c r="I389" s="213"/>
      <c r="J389" s="214"/>
      <c r="K389" s="202"/>
      <c r="L389" s="203"/>
      <c r="M389" s="204"/>
      <c r="N389" s="205"/>
      <c r="O389" s="206"/>
      <c r="P389" s="207"/>
      <c r="Q389" s="208" t="str">
        <f t="shared" si="95"/>
        <v/>
      </c>
      <c r="R389" s="209" t="str">
        <f t="shared" si="111"/>
        <v/>
      </c>
      <c r="S389" s="215"/>
      <c r="T389" s="216">
        <f t="shared" si="96"/>
        <v>0</v>
      </c>
      <c r="U389" s="208">
        <f t="shared" si="97"/>
        <v>25700</v>
      </c>
      <c r="V389" s="217">
        <f t="shared" si="112"/>
        <v>0</v>
      </c>
      <c r="W389" s="218">
        <f t="shared" si="113"/>
        <v>0</v>
      </c>
      <c r="X389" s="104"/>
      <c r="Y389" s="105" t="str">
        <f t="shared" si="98"/>
        <v/>
      </c>
      <c r="Z389" s="58" t="str">
        <f t="shared" si="99"/>
        <v/>
      </c>
      <c r="AA389" s="58" t="str">
        <f t="shared" si="100"/>
        <v/>
      </c>
      <c r="AB389" s="58" t="str">
        <f t="shared" si="101"/>
        <v/>
      </c>
      <c r="AC389" s="58" t="str">
        <f t="shared" si="102"/>
        <v/>
      </c>
      <c r="AD389" s="58" t="str">
        <f t="shared" si="103"/>
        <v/>
      </c>
      <c r="AE389" s="55" t="str">
        <f t="shared" si="104"/>
        <v/>
      </c>
      <c r="AF389" s="55" t="str">
        <f t="shared" si="105"/>
        <v/>
      </c>
      <c r="AG389" s="106" t="str">
        <f t="shared" si="106"/>
        <v/>
      </c>
      <c r="AH389" s="89"/>
      <c r="AI389" s="90"/>
      <c r="AJ389" s="109">
        <f t="shared" si="107"/>
        <v>0</v>
      </c>
      <c r="AK389" s="91"/>
      <c r="AL389" s="92"/>
      <c r="AM389" s="110">
        <f t="shared" si="108"/>
        <v>0</v>
      </c>
      <c r="AN389" s="166" t="str">
        <f t="shared" si="109"/>
        <v/>
      </c>
      <c r="AO389" s="166" t="str">
        <f t="shared" si="110"/>
        <v/>
      </c>
    </row>
    <row r="390" spans="1:41" s="3" customFormat="1" ht="39" customHeight="1" thickBot="1">
      <c r="A390" s="2"/>
      <c r="B390" s="93">
        <v>383</v>
      </c>
      <c r="C390" s="197"/>
      <c r="D390" s="198"/>
      <c r="E390" s="199"/>
      <c r="F390" s="4"/>
      <c r="G390" s="4"/>
      <c r="H390" s="198"/>
      <c r="I390" s="213"/>
      <c r="J390" s="214"/>
      <c r="K390" s="202"/>
      <c r="L390" s="203"/>
      <c r="M390" s="204"/>
      <c r="N390" s="205"/>
      <c r="O390" s="206"/>
      <c r="P390" s="207"/>
      <c r="Q390" s="208" t="str">
        <f t="shared" si="95"/>
        <v/>
      </c>
      <c r="R390" s="209" t="str">
        <f t="shared" si="111"/>
        <v/>
      </c>
      <c r="S390" s="215"/>
      <c r="T390" s="216">
        <f t="shared" si="96"/>
        <v>0</v>
      </c>
      <c r="U390" s="208">
        <f t="shared" si="97"/>
        <v>25700</v>
      </c>
      <c r="V390" s="217">
        <f t="shared" si="112"/>
        <v>0</v>
      </c>
      <c r="W390" s="218">
        <f t="shared" si="113"/>
        <v>0</v>
      </c>
      <c r="X390" s="104"/>
      <c r="Y390" s="105" t="str">
        <f t="shared" si="98"/>
        <v/>
      </c>
      <c r="Z390" s="58" t="str">
        <f t="shared" si="99"/>
        <v/>
      </c>
      <c r="AA390" s="58" t="str">
        <f t="shared" si="100"/>
        <v/>
      </c>
      <c r="AB390" s="58" t="str">
        <f t="shared" si="101"/>
        <v/>
      </c>
      <c r="AC390" s="58" t="str">
        <f t="shared" si="102"/>
        <v/>
      </c>
      <c r="AD390" s="58" t="str">
        <f t="shared" si="103"/>
        <v/>
      </c>
      <c r="AE390" s="55" t="str">
        <f t="shared" si="104"/>
        <v/>
      </c>
      <c r="AF390" s="55" t="str">
        <f t="shared" si="105"/>
        <v/>
      </c>
      <c r="AG390" s="106" t="str">
        <f t="shared" si="106"/>
        <v/>
      </c>
      <c r="AH390" s="89"/>
      <c r="AI390" s="90"/>
      <c r="AJ390" s="109">
        <f t="shared" si="107"/>
        <v>0</v>
      </c>
      <c r="AK390" s="91"/>
      <c r="AL390" s="92"/>
      <c r="AM390" s="110">
        <f t="shared" si="108"/>
        <v>0</v>
      </c>
      <c r="AN390" s="166" t="str">
        <f t="shared" si="109"/>
        <v/>
      </c>
      <c r="AO390" s="166" t="str">
        <f t="shared" si="110"/>
        <v/>
      </c>
    </row>
    <row r="391" spans="1:41" s="3" customFormat="1" ht="39" customHeight="1" thickBot="1">
      <c r="A391" s="2"/>
      <c r="B391" s="93">
        <v>384</v>
      </c>
      <c r="C391" s="197"/>
      <c r="D391" s="198"/>
      <c r="E391" s="199"/>
      <c r="F391" s="4"/>
      <c r="G391" s="4"/>
      <c r="H391" s="198"/>
      <c r="I391" s="213"/>
      <c r="J391" s="214"/>
      <c r="K391" s="202"/>
      <c r="L391" s="203"/>
      <c r="M391" s="204"/>
      <c r="N391" s="205"/>
      <c r="O391" s="206"/>
      <c r="P391" s="207"/>
      <c r="Q391" s="208" t="str">
        <f t="shared" si="95"/>
        <v/>
      </c>
      <c r="R391" s="209" t="str">
        <f t="shared" si="111"/>
        <v/>
      </c>
      <c r="S391" s="215"/>
      <c r="T391" s="216">
        <f t="shared" si="96"/>
        <v>0</v>
      </c>
      <c r="U391" s="208">
        <f t="shared" si="97"/>
        <v>25700</v>
      </c>
      <c r="V391" s="217">
        <f t="shared" si="112"/>
        <v>0</v>
      </c>
      <c r="W391" s="218">
        <f t="shared" si="113"/>
        <v>0</v>
      </c>
      <c r="X391" s="104"/>
      <c r="Y391" s="105" t="str">
        <f t="shared" si="98"/>
        <v/>
      </c>
      <c r="Z391" s="58" t="str">
        <f t="shared" si="99"/>
        <v/>
      </c>
      <c r="AA391" s="58" t="str">
        <f t="shared" si="100"/>
        <v/>
      </c>
      <c r="AB391" s="58" t="str">
        <f t="shared" si="101"/>
        <v/>
      </c>
      <c r="AC391" s="58" t="str">
        <f t="shared" si="102"/>
        <v/>
      </c>
      <c r="AD391" s="58" t="str">
        <f t="shared" si="103"/>
        <v/>
      </c>
      <c r="AE391" s="55" t="str">
        <f t="shared" si="104"/>
        <v/>
      </c>
      <c r="AF391" s="55" t="str">
        <f t="shared" si="105"/>
        <v/>
      </c>
      <c r="AG391" s="106" t="str">
        <f t="shared" si="106"/>
        <v/>
      </c>
      <c r="AH391" s="89"/>
      <c r="AI391" s="90"/>
      <c r="AJ391" s="109">
        <f t="shared" si="107"/>
        <v>0</v>
      </c>
      <c r="AK391" s="91"/>
      <c r="AL391" s="92"/>
      <c r="AM391" s="110">
        <f t="shared" si="108"/>
        <v>0</v>
      </c>
      <c r="AN391" s="166" t="str">
        <f t="shared" si="109"/>
        <v/>
      </c>
      <c r="AO391" s="166" t="str">
        <f t="shared" si="110"/>
        <v/>
      </c>
    </row>
    <row r="392" spans="1:41" s="3" customFormat="1" ht="39" customHeight="1" thickBot="1">
      <c r="A392" s="2"/>
      <c r="B392" s="93">
        <v>385</v>
      </c>
      <c r="C392" s="197"/>
      <c r="D392" s="198"/>
      <c r="E392" s="199"/>
      <c r="F392" s="4"/>
      <c r="G392" s="4"/>
      <c r="H392" s="198"/>
      <c r="I392" s="213"/>
      <c r="J392" s="214"/>
      <c r="K392" s="202"/>
      <c r="L392" s="203"/>
      <c r="M392" s="204"/>
      <c r="N392" s="205"/>
      <c r="O392" s="206"/>
      <c r="P392" s="207"/>
      <c r="Q392" s="208" t="str">
        <f t="shared" si="95"/>
        <v/>
      </c>
      <c r="R392" s="209" t="str">
        <f t="shared" si="111"/>
        <v/>
      </c>
      <c r="S392" s="215"/>
      <c r="T392" s="216">
        <f t="shared" si="96"/>
        <v>0</v>
      </c>
      <c r="U392" s="208">
        <f t="shared" si="97"/>
        <v>25700</v>
      </c>
      <c r="V392" s="217">
        <f t="shared" si="112"/>
        <v>0</v>
      </c>
      <c r="W392" s="218">
        <f t="shared" si="113"/>
        <v>0</v>
      </c>
      <c r="X392" s="104"/>
      <c r="Y392" s="105" t="str">
        <f t="shared" si="98"/>
        <v/>
      </c>
      <c r="Z392" s="58" t="str">
        <f t="shared" si="99"/>
        <v/>
      </c>
      <c r="AA392" s="58" t="str">
        <f t="shared" si="100"/>
        <v/>
      </c>
      <c r="AB392" s="58" t="str">
        <f t="shared" si="101"/>
        <v/>
      </c>
      <c r="AC392" s="58" t="str">
        <f t="shared" si="102"/>
        <v/>
      </c>
      <c r="AD392" s="58" t="str">
        <f t="shared" si="103"/>
        <v/>
      </c>
      <c r="AE392" s="55" t="str">
        <f t="shared" si="104"/>
        <v/>
      </c>
      <c r="AF392" s="55" t="str">
        <f t="shared" si="105"/>
        <v/>
      </c>
      <c r="AG392" s="106" t="str">
        <f t="shared" si="106"/>
        <v/>
      </c>
      <c r="AH392" s="89"/>
      <c r="AI392" s="90"/>
      <c r="AJ392" s="109">
        <f t="shared" si="107"/>
        <v>0</v>
      </c>
      <c r="AK392" s="91"/>
      <c r="AL392" s="92"/>
      <c r="AM392" s="110">
        <f t="shared" si="108"/>
        <v>0</v>
      </c>
      <c r="AN392" s="166" t="str">
        <f t="shared" si="109"/>
        <v/>
      </c>
      <c r="AO392" s="166" t="str">
        <f t="shared" si="110"/>
        <v/>
      </c>
    </row>
    <row r="393" spans="1:41" s="3" customFormat="1" ht="39" customHeight="1" thickBot="1">
      <c r="A393" s="2"/>
      <c r="B393" s="93">
        <v>386</v>
      </c>
      <c r="C393" s="197"/>
      <c r="D393" s="198"/>
      <c r="E393" s="199"/>
      <c r="F393" s="4"/>
      <c r="G393" s="4"/>
      <c r="H393" s="198"/>
      <c r="I393" s="213"/>
      <c r="J393" s="214"/>
      <c r="K393" s="202"/>
      <c r="L393" s="203"/>
      <c r="M393" s="204"/>
      <c r="N393" s="205"/>
      <c r="O393" s="206"/>
      <c r="P393" s="207"/>
      <c r="Q393" s="208" t="str">
        <f t="shared" ref="Q393:Q407" si="114">IF(SUM(Z393,AC393,AE393,AG393,AJ393,AK393,AL393)=0,"",SUM(Z393,AC393,AE393,AG393,AJ393,AK393,AL393))</f>
        <v/>
      </c>
      <c r="R393" s="209" t="str">
        <f t="shared" si="111"/>
        <v/>
      </c>
      <c r="S393" s="215"/>
      <c r="T393" s="216">
        <f t="shared" ref="T393:T407" si="115">SUM(R393:S393)</f>
        <v>0</v>
      </c>
      <c r="U393" s="208">
        <f t="shared" ref="U393:U407" si="116">IF(OR(N393="",O393=""),25700,ROUNDDOWN(25700*(N393/O393),0))</f>
        <v>25700</v>
      </c>
      <c r="V393" s="217">
        <f t="shared" si="112"/>
        <v>0</v>
      </c>
      <c r="W393" s="218">
        <f t="shared" si="113"/>
        <v>0</v>
      </c>
      <c r="X393" s="104"/>
      <c r="Y393" s="105" t="str">
        <f t="shared" ref="Y393:Y407" si="117">IF(AND(NOT(F393=""),L393="入園"),((YEAR($Z$3)-YEAR(F393))*12+MONTH($Z$3)-MONTH(F393)+1),"")</f>
        <v/>
      </c>
      <c r="Z393" s="58" t="str">
        <f t="shared" ref="Z393:Z407" si="118">IF(AND(Y393&gt;12,L393="入園"),12,Y393)</f>
        <v/>
      </c>
      <c r="AA393" s="58" t="str">
        <f t="shared" ref="AA393:AA407" si="119">IF(AND(NOT(M393=""),L393="退園"),IF(YEAR(M393)&gt;YEAR($Z$1),(YEAR(M393)-YEAR($Z$1))*12+MONTH(M393)-MONTH($Z$1)+IF(DAY($Z$1)&lt;=DAY(M393),1,0),(YEAR($Z$1)-YEAR(M393))*12+MONTH($Z$1)-MONTH(M393)+IF(DAY($Z$1)&lt;=DAY(M393),1,0)),"")</f>
        <v/>
      </c>
      <c r="AB393" s="58" t="str">
        <f t="shared" ref="AB393:AB407" si="120">IF(AND(NOT(M393=""),L393="退園"),IF(MONTH(M393)&gt;MONTH($Z$1),(YEAR($Z$1)-YEAR(M393))*12+MONTH(M393)-MONTH($Z$1)+IF(DAY($Z$1)&lt;=DAY(M393),1,0),(YEAR($Z$1)-YEAR(M393))*12+MONTH($Z$1)-MONTH(M393)+IF(DAY($Z$1)&lt;=DAY(M393),1,0)),"")</f>
        <v/>
      </c>
      <c r="AC393" s="58" t="str">
        <f t="shared" ref="AC393:AC407" si="121">IF(AA393&lt;=AB393,AB393,AA393)</f>
        <v/>
      </c>
      <c r="AD393" s="58" t="str">
        <f t="shared" ref="AD393:AD407" si="122">IF(AND(NOT(H393=""),L393="在園のまま市内へ転入"),(YEAR($Z$3)-YEAR(H393))*12+MONTH($Z$3)-MONTH(H393)+1,"")</f>
        <v/>
      </c>
      <c r="AE393" s="55" t="str">
        <f t="shared" ref="AE393:AE407" si="123">IF(AND(L393="在園のまま市内へ転入",AD393&gt;12),12,AD393)</f>
        <v/>
      </c>
      <c r="AF393" s="55" t="str">
        <f t="shared" ref="AF393:AF407" si="124">IF(L393="在園のまま市外へ転出",((YEAR($Z$3)-YEAR(F393))*12+MONTH($Z$3)-MONTH(F393)+1),"")</f>
        <v/>
      </c>
      <c r="AG393" s="106" t="str">
        <f t="shared" ref="AG393:AG407" si="125">IF(AF393="","",IF((AF393&gt;12),12,AF393))</f>
        <v/>
      </c>
      <c r="AH393" s="89"/>
      <c r="AI393" s="90"/>
      <c r="AJ393" s="109">
        <f t="shared" ref="AJ393:AJ407" si="126">AH393+AI393</f>
        <v>0</v>
      </c>
      <c r="AK393" s="91"/>
      <c r="AL393" s="92"/>
      <c r="AM393" s="110">
        <f t="shared" ref="AM393:AM407" si="127">COUNTIF(M393,"&lt;2023/4/1")</f>
        <v>0</v>
      </c>
      <c r="AN393" s="166" t="str">
        <f t="shared" ref="AN393:AN407" si="128">IF(AND(NOT(F393=""),L393="満３歳"),((YEAR($Z$3)-YEAR(F393))*12+MONTH($Z$3)-MONTH(F393)+1),"")</f>
        <v/>
      </c>
      <c r="AO393" s="166" t="str">
        <f t="shared" ref="AO393:AO407" si="129">IF(AND(L393="満３歳",AN393&gt;12),12,AN393)</f>
        <v/>
      </c>
    </row>
    <row r="394" spans="1:41" s="3" customFormat="1" ht="39" customHeight="1" thickBot="1">
      <c r="A394" s="2"/>
      <c r="B394" s="93">
        <v>387</v>
      </c>
      <c r="C394" s="197"/>
      <c r="D394" s="198"/>
      <c r="E394" s="199"/>
      <c r="F394" s="4"/>
      <c r="G394" s="4"/>
      <c r="H394" s="198"/>
      <c r="I394" s="213"/>
      <c r="J394" s="214"/>
      <c r="K394" s="202"/>
      <c r="L394" s="203"/>
      <c r="M394" s="204"/>
      <c r="N394" s="205"/>
      <c r="O394" s="206"/>
      <c r="P394" s="207"/>
      <c r="Q394" s="208" t="str">
        <f t="shared" si="114"/>
        <v/>
      </c>
      <c r="R394" s="209" t="str">
        <f t="shared" ref="R394:R407" si="130">IF(Q394="","",ROUNDDOWN(P394/Q394,0))</f>
        <v/>
      </c>
      <c r="S394" s="215"/>
      <c r="T394" s="216">
        <f t="shared" si="115"/>
        <v>0</v>
      </c>
      <c r="U394" s="208">
        <f t="shared" si="116"/>
        <v>25700</v>
      </c>
      <c r="V394" s="217">
        <f t="shared" ref="V394:V407" si="131">IF(T394&gt;U394,U394,T394)</f>
        <v>0</v>
      </c>
      <c r="W394" s="218">
        <f t="shared" ref="W394:W407" si="132">V394-K394</f>
        <v>0</v>
      </c>
      <c r="X394" s="104"/>
      <c r="Y394" s="105" t="str">
        <f t="shared" si="117"/>
        <v/>
      </c>
      <c r="Z394" s="58" t="str">
        <f t="shared" si="118"/>
        <v/>
      </c>
      <c r="AA394" s="58" t="str">
        <f t="shared" si="119"/>
        <v/>
      </c>
      <c r="AB394" s="58" t="str">
        <f t="shared" si="120"/>
        <v/>
      </c>
      <c r="AC394" s="58" t="str">
        <f t="shared" si="121"/>
        <v/>
      </c>
      <c r="AD394" s="58" t="str">
        <f t="shared" si="122"/>
        <v/>
      </c>
      <c r="AE394" s="55" t="str">
        <f t="shared" si="123"/>
        <v/>
      </c>
      <c r="AF394" s="55" t="str">
        <f t="shared" si="124"/>
        <v/>
      </c>
      <c r="AG394" s="106" t="str">
        <f t="shared" si="125"/>
        <v/>
      </c>
      <c r="AH394" s="89"/>
      <c r="AI394" s="90"/>
      <c r="AJ394" s="109">
        <f t="shared" si="126"/>
        <v>0</v>
      </c>
      <c r="AK394" s="91"/>
      <c r="AL394" s="92"/>
      <c r="AM394" s="110">
        <f t="shared" si="127"/>
        <v>0</v>
      </c>
      <c r="AN394" s="166" t="str">
        <f t="shared" si="128"/>
        <v/>
      </c>
      <c r="AO394" s="166" t="str">
        <f t="shared" si="129"/>
        <v/>
      </c>
    </row>
    <row r="395" spans="1:41" s="3" customFormat="1" ht="39" customHeight="1" thickBot="1">
      <c r="A395" s="2"/>
      <c r="B395" s="93">
        <v>388</v>
      </c>
      <c r="C395" s="197"/>
      <c r="D395" s="198"/>
      <c r="E395" s="199"/>
      <c r="F395" s="4"/>
      <c r="G395" s="4"/>
      <c r="H395" s="198"/>
      <c r="I395" s="213"/>
      <c r="J395" s="214"/>
      <c r="K395" s="202"/>
      <c r="L395" s="203"/>
      <c r="M395" s="204"/>
      <c r="N395" s="205"/>
      <c r="O395" s="206"/>
      <c r="P395" s="207"/>
      <c r="Q395" s="208" t="str">
        <f t="shared" si="114"/>
        <v/>
      </c>
      <c r="R395" s="209" t="str">
        <f t="shared" si="130"/>
        <v/>
      </c>
      <c r="S395" s="215"/>
      <c r="T395" s="216">
        <f t="shared" si="115"/>
        <v>0</v>
      </c>
      <c r="U395" s="208">
        <f t="shared" si="116"/>
        <v>25700</v>
      </c>
      <c r="V395" s="217">
        <f t="shared" si="131"/>
        <v>0</v>
      </c>
      <c r="W395" s="218">
        <f t="shared" si="132"/>
        <v>0</v>
      </c>
      <c r="X395" s="104"/>
      <c r="Y395" s="105" t="str">
        <f t="shared" si="117"/>
        <v/>
      </c>
      <c r="Z395" s="58" t="str">
        <f t="shared" si="118"/>
        <v/>
      </c>
      <c r="AA395" s="58" t="str">
        <f t="shared" si="119"/>
        <v/>
      </c>
      <c r="AB395" s="58" t="str">
        <f t="shared" si="120"/>
        <v/>
      </c>
      <c r="AC395" s="58" t="str">
        <f t="shared" si="121"/>
        <v/>
      </c>
      <c r="AD395" s="58" t="str">
        <f t="shared" si="122"/>
        <v/>
      </c>
      <c r="AE395" s="55" t="str">
        <f t="shared" si="123"/>
        <v/>
      </c>
      <c r="AF395" s="55" t="str">
        <f t="shared" si="124"/>
        <v/>
      </c>
      <c r="AG395" s="106" t="str">
        <f t="shared" si="125"/>
        <v/>
      </c>
      <c r="AH395" s="89"/>
      <c r="AI395" s="90"/>
      <c r="AJ395" s="109">
        <f t="shared" si="126"/>
        <v>0</v>
      </c>
      <c r="AK395" s="91"/>
      <c r="AL395" s="92"/>
      <c r="AM395" s="110">
        <f t="shared" si="127"/>
        <v>0</v>
      </c>
      <c r="AN395" s="166" t="str">
        <f t="shared" si="128"/>
        <v/>
      </c>
      <c r="AO395" s="166" t="str">
        <f t="shared" si="129"/>
        <v/>
      </c>
    </row>
    <row r="396" spans="1:41" s="3" customFormat="1" ht="39" customHeight="1" thickBot="1">
      <c r="A396" s="2"/>
      <c r="B396" s="93">
        <v>389</v>
      </c>
      <c r="C396" s="197"/>
      <c r="D396" s="198"/>
      <c r="E396" s="199"/>
      <c r="F396" s="4"/>
      <c r="G396" s="4"/>
      <c r="H396" s="198"/>
      <c r="I396" s="213"/>
      <c r="J396" s="214"/>
      <c r="K396" s="202"/>
      <c r="L396" s="203"/>
      <c r="M396" s="204"/>
      <c r="N396" s="205"/>
      <c r="O396" s="206"/>
      <c r="P396" s="207"/>
      <c r="Q396" s="208" t="str">
        <f t="shared" si="114"/>
        <v/>
      </c>
      <c r="R396" s="209" t="str">
        <f t="shared" si="130"/>
        <v/>
      </c>
      <c r="S396" s="215"/>
      <c r="T396" s="216">
        <f t="shared" si="115"/>
        <v>0</v>
      </c>
      <c r="U396" s="208">
        <f t="shared" si="116"/>
        <v>25700</v>
      </c>
      <c r="V396" s="217">
        <f t="shared" si="131"/>
        <v>0</v>
      </c>
      <c r="W396" s="218">
        <f t="shared" si="132"/>
        <v>0</v>
      </c>
      <c r="X396" s="104"/>
      <c r="Y396" s="105" t="str">
        <f t="shared" si="117"/>
        <v/>
      </c>
      <c r="Z396" s="58" t="str">
        <f t="shared" si="118"/>
        <v/>
      </c>
      <c r="AA396" s="58" t="str">
        <f t="shared" si="119"/>
        <v/>
      </c>
      <c r="AB396" s="58" t="str">
        <f t="shared" si="120"/>
        <v/>
      </c>
      <c r="AC396" s="58" t="str">
        <f t="shared" si="121"/>
        <v/>
      </c>
      <c r="AD396" s="58" t="str">
        <f t="shared" si="122"/>
        <v/>
      </c>
      <c r="AE396" s="55" t="str">
        <f t="shared" si="123"/>
        <v/>
      </c>
      <c r="AF396" s="55" t="str">
        <f t="shared" si="124"/>
        <v/>
      </c>
      <c r="AG396" s="106" t="str">
        <f t="shared" si="125"/>
        <v/>
      </c>
      <c r="AH396" s="89"/>
      <c r="AI396" s="90"/>
      <c r="AJ396" s="109">
        <f t="shared" si="126"/>
        <v>0</v>
      </c>
      <c r="AK396" s="91"/>
      <c r="AL396" s="92"/>
      <c r="AM396" s="110">
        <f t="shared" si="127"/>
        <v>0</v>
      </c>
      <c r="AN396" s="166" t="str">
        <f t="shared" si="128"/>
        <v/>
      </c>
      <c r="AO396" s="166" t="str">
        <f t="shared" si="129"/>
        <v/>
      </c>
    </row>
    <row r="397" spans="1:41" s="3" customFormat="1" ht="39" customHeight="1" thickBot="1">
      <c r="A397" s="2"/>
      <c r="B397" s="93">
        <v>390</v>
      </c>
      <c r="C397" s="197"/>
      <c r="D397" s="198"/>
      <c r="E397" s="199"/>
      <c r="F397" s="4"/>
      <c r="G397" s="4"/>
      <c r="H397" s="198"/>
      <c r="I397" s="213"/>
      <c r="J397" s="214"/>
      <c r="K397" s="202"/>
      <c r="L397" s="203"/>
      <c r="M397" s="204"/>
      <c r="N397" s="205"/>
      <c r="O397" s="206"/>
      <c r="P397" s="207"/>
      <c r="Q397" s="208" t="str">
        <f t="shared" si="114"/>
        <v/>
      </c>
      <c r="R397" s="209" t="str">
        <f t="shared" si="130"/>
        <v/>
      </c>
      <c r="S397" s="215"/>
      <c r="T397" s="216">
        <f t="shared" si="115"/>
        <v>0</v>
      </c>
      <c r="U397" s="208">
        <f t="shared" si="116"/>
        <v>25700</v>
      </c>
      <c r="V397" s="217">
        <f t="shared" si="131"/>
        <v>0</v>
      </c>
      <c r="W397" s="218">
        <f t="shared" si="132"/>
        <v>0</v>
      </c>
      <c r="X397" s="104"/>
      <c r="Y397" s="105" t="str">
        <f t="shared" si="117"/>
        <v/>
      </c>
      <c r="Z397" s="58" t="str">
        <f t="shared" si="118"/>
        <v/>
      </c>
      <c r="AA397" s="58" t="str">
        <f t="shared" si="119"/>
        <v/>
      </c>
      <c r="AB397" s="58" t="str">
        <f t="shared" si="120"/>
        <v/>
      </c>
      <c r="AC397" s="58" t="str">
        <f t="shared" si="121"/>
        <v/>
      </c>
      <c r="AD397" s="58" t="str">
        <f t="shared" si="122"/>
        <v/>
      </c>
      <c r="AE397" s="55" t="str">
        <f t="shared" si="123"/>
        <v/>
      </c>
      <c r="AF397" s="55" t="str">
        <f t="shared" si="124"/>
        <v/>
      </c>
      <c r="AG397" s="106" t="str">
        <f t="shared" si="125"/>
        <v/>
      </c>
      <c r="AH397" s="89"/>
      <c r="AI397" s="90"/>
      <c r="AJ397" s="109">
        <f t="shared" si="126"/>
        <v>0</v>
      </c>
      <c r="AK397" s="91"/>
      <c r="AL397" s="92"/>
      <c r="AM397" s="110">
        <f t="shared" si="127"/>
        <v>0</v>
      </c>
      <c r="AN397" s="166" t="str">
        <f t="shared" si="128"/>
        <v/>
      </c>
      <c r="AO397" s="166" t="str">
        <f t="shared" si="129"/>
        <v/>
      </c>
    </row>
    <row r="398" spans="1:41" s="3" customFormat="1" ht="39" customHeight="1" thickBot="1">
      <c r="A398" s="2"/>
      <c r="B398" s="93">
        <v>391</v>
      </c>
      <c r="C398" s="197"/>
      <c r="D398" s="198"/>
      <c r="E398" s="199"/>
      <c r="F398" s="4"/>
      <c r="G398" s="4"/>
      <c r="H398" s="198"/>
      <c r="I398" s="213"/>
      <c r="J398" s="214"/>
      <c r="K398" s="202"/>
      <c r="L398" s="203"/>
      <c r="M398" s="204"/>
      <c r="N398" s="205"/>
      <c r="O398" s="206"/>
      <c r="P398" s="207"/>
      <c r="Q398" s="208" t="str">
        <f t="shared" si="114"/>
        <v/>
      </c>
      <c r="R398" s="209" t="str">
        <f t="shared" si="130"/>
        <v/>
      </c>
      <c r="S398" s="215"/>
      <c r="T398" s="216">
        <f t="shared" si="115"/>
        <v>0</v>
      </c>
      <c r="U398" s="208">
        <f t="shared" si="116"/>
        <v>25700</v>
      </c>
      <c r="V398" s="217">
        <f t="shared" si="131"/>
        <v>0</v>
      </c>
      <c r="W398" s="218">
        <f t="shared" si="132"/>
        <v>0</v>
      </c>
      <c r="X398" s="104"/>
      <c r="Y398" s="105" t="str">
        <f t="shared" si="117"/>
        <v/>
      </c>
      <c r="Z398" s="58" t="str">
        <f t="shared" si="118"/>
        <v/>
      </c>
      <c r="AA398" s="58" t="str">
        <f t="shared" si="119"/>
        <v/>
      </c>
      <c r="AB398" s="58" t="str">
        <f t="shared" si="120"/>
        <v/>
      </c>
      <c r="AC398" s="58" t="str">
        <f t="shared" si="121"/>
        <v/>
      </c>
      <c r="AD398" s="58" t="str">
        <f t="shared" si="122"/>
        <v/>
      </c>
      <c r="AE398" s="55" t="str">
        <f t="shared" si="123"/>
        <v/>
      </c>
      <c r="AF398" s="55" t="str">
        <f t="shared" si="124"/>
        <v/>
      </c>
      <c r="AG398" s="106" t="str">
        <f t="shared" si="125"/>
        <v/>
      </c>
      <c r="AH398" s="89"/>
      <c r="AI398" s="90"/>
      <c r="AJ398" s="109">
        <f t="shared" si="126"/>
        <v>0</v>
      </c>
      <c r="AK398" s="91"/>
      <c r="AL398" s="92"/>
      <c r="AM398" s="110">
        <f t="shared" si="127"/>
        <v>0</v>
      </c>
      <c r="AN398" s="166" t="str">
        <f t="shared" si="128"/>
        <v/>
      </c>
      <c r="AO398" s="166" t="str">
        <f t="shared" si="129"/>
        <v/>
      </c>
    </row>
    <row r="399" spans="1:41" s="3" customFormat="1" ht="39" customHeight="1" thickBot="1">
      <c r="A399" s="2"/>
      <c r="B399" s="93">
        <v>392</v>
      </c>
      <c r="C399" s="197"/>
      <c r="D399" s="198"/>
      <c r="E399" s="199"/>
      <c r="F399" s="4"/>
      <c r="G399" s="4"/>
      <c r="H399" s="198"/>
      <c r="I399" s="213"/>
      <c r="J399" s="214"/>
      <c r="K399" s="202"/>
      <c r="L399" s="203"/>
      <c r="M399" s="204"/>
      <c r="N399" s="205"/>
      <c r="O399" s="206"/>
      <c r="P399" s="207"/>
      <c r="Q399" s="208" t="str">
        <f t="shared" si="114"/>
        <v/>
      </c>
      <c r="R399" s="209" t="str">
        <f t="shared" si="130"/>
        <v/>
      </c>
      <c r="S399" s="215"/>
      <c r="T399" s="216">
        <f t="shared" si="115"/>
        <v>0</v>
      </c>
      <c r="U399" s="208">
        <f t="shared" si="116"/>
        <v>25700</v>
      </c>
      <c r="V399" s="217">
        <f t="shared" si="131"/>
        <v>0</v>
      </c>
      <c r="W399" s="218">
        <f t="shared" si="132"/>
        <v>0</v>
      </c>
      <c r="X399" s="104"/>
      <c r="Y399" s="105" t="str">
        <f t="shared" si="117"/>
        <v/>
      </c>
      <c r="Z399" s="58" t="str">
        <f t="shared" si="118"/>
        <v/>
      </c>
      <c r="AA399" s="58" t="str">
        <f t="shared" si="119"/>
        <v/>
      </c>
      <c r="AB399" s="58" t="str">
        <f t="shared" si="120"/>
        <v/>
      </c>
      <c r="AC399" s="58" t="str">
        <f t="shared" si="121"/>
        <v/>
      </c>
      <c r="AD399" s="58" t="str">
        <f t="shared" si="122"/>
        <v/>
      </c>
      <c r="AE399" s="55" t="str">
        <f t="shared" si="123"/>
        <v/>
      </c>
      <c r="AF399" s="55" t="str">
        <f t="shared" si="124"/>
        <v/>
      </c>
      <c r="AG399" s="106" t="str">
        <f t="shared" si="125"/>
        <v/>
      </c>
      <c r="AH399" s="89"/>
      <c r="AI399" s="90"/>
      <c r="AJ399" s="109">
        <f t="shared" si="126"/>
        <v>0</v>
      </c>
      <c r="AK399" s="91"/>
      <c r="AL399" s="92"/>
      <c r="AM399" s="110">
        <f t="shared" si="127"/>
        <v>0</v>
      </c>
      <c r="AN399" s="166" t="str">
        <f t="shared" si="128"/>
        <v/>
      </c>
      <c r="AO399" s="166" t="str">
        <f t="shared" si="129"/>
        <v/>
      </c>
    </row>
    <row r="400" spans="1:41" s="3" customFormat="1" ht="39" customHeight="1" thickBot="1">
      <c r="A400" s="2"/>
      <c r="B400" s="93">
        <v>393</v>
      </c>
      <c r="C400" s="197"/>
      <c r="D400" s="198"/>
      <c r="E400" s="199"/>
      <c r="F400" s="4"/>
      <c r="G400" s="4"/>
      <c r="H400" s="198"/>
      <c r="I400" s="213"/>
      <c r="J400" s="214"/>
      <c r="K400" s="202"/>
      <c r="L400" s="203"/>
      <c r="M400" s="204"/>
      <c r="N400" s="205"/>
      <c r="O400" s="206"/>
      <c r="P400" s="207"/>
      <c r="Q400" s="208" t="str">
        <f t="shared" si="114"/>
        <v/>
      </c>
      <c r="R400" s="209" t="str">
        <f t="shared" si="130"/>
        <v/>
      </c>
      <c r="S400" s="215"/>
      <c r="T400" s="216">
        <f t="shared" si="115"/>
        <v>0</v>
      </c>
      <c r="U400" s="208">
        <f t="shared" si="116"/>
        <v>25700</v>
      </c>
      <c r="V400" s="217">
        <f t="shared" si="131"/>
        <v>0</v>
      </c>
      <c r="W400" s="218">
        <f t="shared" si="132"/>
        <v>0</v>
      </c>
      <c r="X400" s="104"/>
      <c r="Y400" s="105" t="str">
        <f t="shared" si="117"/>
        <v/>
      </c>
      <c r="Z400" s="58" t="str">
        <f t="shared" si="118"/>
        <v/>
      </c>
      <c r="AA400" s="58" t="str">
        <f t="shared" si="119"/>
        <v/>
      </c>
      <c r="AB400" s="58" t="str">
        <f t="shared" si="120"/>
        <v/>
      </c>
      <c r="AC400" s="58" t="str">
        <f t="shared" si="121"/>
        <v/>
      </c>
      <c r="AD400" s="58" t="str">
        <f t="shared" si="122"/>
        <v/>
      </c>
      <c r="AE400" s="55" t="str">
        <f t="shared" si="123"/>
        <v/>
      </c>
      <c r="AF400" s="55" t="str">
        <f t="shared" si="124"/>
        <v/>
      </c>
      <c r="AG400" s="106" t="str">
        <f t="shared" si="125"/>
        <v/>
      </c>
      <c r="AH400" s="89"/>
      <c r="AI400" s="90"/>
      <c r="AJ400" s="109">
        <f t="shared" si="126"/>
        <v>0</v>
      </c>
      <c r="AK400" s="91"/>
      <c r="AL400" s="92"/>
      <c r="AM400" s="110">
        <f t="shared" si="127"/>
        <v>0</v>
      </c>
      <c r="AN400" s="166" t="str">
        <f t="shared" si="128"/>
        <v/>
      </c>
      <c r="AO400" s="166" t="str">
        <f t="shared" si="129"/>
        <v/>
      </c>
    </row>
    <row r="401" spans="1:41" s="3" customFormat="1" ht="39" customHeight="1" thickBot="1">
      <c r="A401" s="2"/>
      <c r="B401" s="93">
        <v>394</v>
      </c>
      <c r="C401" s="197"/>
      <c r="D401" s="198"/>
      <c r="E401" s="199"/>
      <c r="F401" s="4"/>
      <c r="G401" s="4"/>
      <c r="H401" s="198"/>
      <c r="I401" s="213"/>
      <c r="J401" s="214"/>
      <c r="K401" s="202"/>
      <c r="L401" s="203"/>
      <c r="M401" s="204"/>
      <c r="N401" s="205"/>
      <c r="O401" s="206"/>
      <c r="P401" s="207"/>
      <c r="Q401" s="208" t="str">
        <f t="shared" si="114"/>
        <v/>
      </c>
      <c r="R401" s="209" t="str">
        <f t="shared" si="130"/>
        <v/>
      </c>
      <c r="S401" s="215"/>
      <c r="T401" s="216">
        <f t="shared" si="115"/>
        <v>0</v>
      </c>
      <c r="U401" s="208">
        <f t="shared" si="116"/>
        <v>25700</v>
      </c>
      <c r="V401" s="217">
        <f>IF(T401&gt;U401,U401,T401)</f>
        <v>0</v>
      </c>
      <c r="W401" s="218">
        <f>V401-K401</f>
        <v>0</v>
      </c>
      <c r="X401" s="104"/>
      <c r="Y401" s="105" t="str">
        <f t="shared" si="117"/>
        <v/>
      </c>
      <c r="Z401" s="58" t="str">
        <f t="shared" si="118"/>
        <v/>
      </c>
      <c r="AA401" s="58" t="str">
        <f t="shared" si="119"/>
        <v/>
      </c>
      <c r="AB401" s="58" t="str">
        <f t="shared" si="120"/>
        <v/>
      </c>
      <c r="AC401" s="58" t="str">
        <f t="shared" si="121"/>
        <v/>
      </c>
      <c r="AD401" s="58" t="str">
        <f t="shared" si="122"/>
        <v/>
      </c>
      <c r="AE401" s="55" t="str">
        <f t="shared" si="123"/>
        <v/>
      </c>
      <c r="AF401" s="55" t="str">
        <f t="shared" si="124"/>
        <v/>
      </c>
      <c r="AG401" s="106" t="str">
        <f t="shared" si="125"/>
        <v/>
      </c>
      <c r="AH401" s="89"/>
      <c r="AI401" s="90"/>
      <c r="AJ401" s="109">
        <f t="shared" si="126"/>
        <v>0</v>
      </c>
      <c r="AK401" s="91"/>
      <c r="AL401" s="92"/>
      <c r="AM401" s="110">
        <f t="shared" si="127"/>
        <v>0</v>
      </c>
      <c r="AN401" s="166" t="str">
        <f t="shared" si="128"/>
        <v/>
      </c>
      <c r="AO401" s="166" t="str">
        <f t="shared" si="129"/>
        <v/>
      </c>
    </row>
    <row r="402" spans="1:41" s="3" customFormat="1" ht="39" customHeight="1" thickBot="1">
      <c r="A402" s="2"/>
      <c r="B402" s="93">
        <v>395</v>
      </c>
      <c r="C402" s="197"/>
      <c r="D402" s="198"/>
      <c r="E402" s="199"/>
      <c r="F402" s="4"/>
      <c r="G402" s="4"/>
      <c r="H402" s="198"/>
      <c r="I402" s="213"/>
      <c r="J402" s="214"/>
      <c r="K402" s="202"/>
      <c r="L402" s="203"/>
      <c r="M402" s="204"/>
      <c r="N402" s="205"/>
      <c r="O402" s="206"/>
      <c r="P402" s="207"/>
      <c r="Q402" s="208" t="str">
        <f t="shared" si="114"/>
        <v/>
      </c>
      <c r="R402" s="209" t="str">
        <f t="shared" si="130"/>
        <v/>
      </c>
      <c r="S402" s="215"/>
      <c r="T402" s="216">
        <f t="shared" si="115"/>
        <v>0</v>
      </c>
      <c r="U402" s="208">
        <f t="shared" si="116"/>
        <v>25700</v>
      </c>
      <c r="V402" s="217">
        <f t="shared" si="131"/>
        <v>0</v>
      </c>
      <c r="W402" s="218">
        <f t="shared" si="132"/>
        <v>0</v>
      </c>
      <c r="X402" s="104"/>
      <c r="Y402" s="105" t="str">
        <f t="shared" si="117"/>
        <v/>
      </c>
      <c r="Z402" s="58" t="str">
        <f t="shared" si="118"/>
        <v/>
      </c>
      <c r="AA402" s="58" t="str">
        <f t="shared" si="119"/>
        <v/>
      </c>
      <c r="AB402" s="58" t="str">
        <f t="shared" si="120"/>
        <v/>
      </c>
      <c r="AC402" s="58" t="str">
        <f t="shared" si="121"/>
        <v/>
      </c>
      <c r="AD402" s="58" t="str">
        <f t="shared" si="122"/>
        <v/>
      </c>
      <c r="AE402" s="55" t="str">
        <f t="shared" si="123"/>
        <v/>
      </c>
      <c r="AF402" s="55" t="str">
        <f t="shared" si="124"/>
        <v/>
      </c>
      <c r="AG402" s="106" t="str">
        <f t="shared" si="125"/>
        <v/>
      </c>
      <c r="AH402" s="89"/>
      <c r="AI402" s="90"/>
      <c r="AJ402" s="109">
        <f t="shared" si="126"/>
        <v>0</v>
      </c>
      <c r="AK402" s="91"/>
      <c r="AL402" s="92"/>
      <c r="AM402" s="110">
        <f t="shared" si="127"/>
        <v>0</v>
      </c>
      <c r="AN402" s="166" t="str">
        <f t="shared" si="128"/>
        <v/>
      </c>
      <c r="AO402" s="166" t="str">
        <f t="shared" si="129"/>
        <v/>
      </c>
    </row>
    <row r="403" spans="1:41" s="3" customFormat="1" ht="39" customHeight="1" thickBot="1">
      <c r="A403" s="2"/>
      <c r="B403" s="93">
        <v>396</v>
      </c>
      <c r="C403" s="197"/>
      <c r="D403" s="198"/>
      <c r="E403" s="199"/>
      <c r="F403" s="4"/>
      <c r="G403" s="4"/>
      <c r="H403" s="198"/>
      <c r="I403" s="213"/>
      <c r="J403" s="214"/>
      <c r="K403" s="202"/>
      <c r="L403" s="203"/>
      <c r="M403" s="204"/>
      <c r="N403" s="205"/>
      <c r="O403" s="206"/>
      <c r="P403" s="207"/>
      <c r="Q403" s="208" t="str">
        <f t="shared" si="114"/>
        <v/>
      </c>
      <c r="R403" s="209" t="str">
        <f t="shared" si="130"/>
        <v/>
      </c>
      <c r="S403" s="215"/>
      <c r="T403" s="216">
        <f t="shared" si="115"/>
        <v>0</v>
      </c>
      <c r="U403" s="208">
        <f t="shared" si="116"/>
        <v>25700</v>
      </c>
      <c r="V403" s="217">
        <f t="shared" si="131"/>
        <v>0</v>
      </c>
      <c r="W403" s="218">
        <f t="shared" si="132"/>
        <v>0</v>
      </c>
      <c r="X403" s="104"/>
      <c r="Y403" s="105" t="str">
        <f t="shared" si="117"/>
        <v/>
      </c>
      <c r="Z403" s="58" t="str">
        <f t="shared" si="118"/>
        <v/>
      </c>
      <c r="AA403" s="58" t="str">
        <f t="shared" si="119"/>
        <v/>
      </c>
      <c r="AB403" s="58" t="str">
        <f t="shared" si="120"/>
        <v/>
      </c>
      <c r="AC403" s="58" t="str">
        <f t="shared" si="121"/>
        <v/>
      </c>
      <c r="AD403" s="58" t="str">
        <f t="shared" si="122"/>
        <v/>
      </c>
      <c r="AE403" s="55" t="str">
        <f t="shared" si="123"/>
        <v/>
      </c>
      <c r="AF403" s="55" t="str">
        <f t="shared" si="124"/>
        <v/>
      </c>
      <c r="AG403" s="106" t="str">
        <f t="shared" si="125"/>
        <v/>
      </c>
      <c r="AH403" s="89"/>
      <c r="AI403" s="90"/>
      <c r="AJ403" s="109">
        <f t="shared" si="126"/>
        <v>0</v>
      </c>
      <c r="AK403" s="91"/>
      <c r="AL403" s="92"/>
      <c r="AM403" s="110">
        <f t="shared" si="127"/>
        <v>0</v>
      </c>
      <c r="AN403" s="166" t="str">
        <f t="shared" si="128"/>
        <v/>
      </c>
      <c r="AO403" s="166" t="str">
        <f t="shared" si="129"/>
        <v/>
      </c>
    </row>
    <row r="404" spans="1:41" s="3" customFormat="1" ht="39" customHeight="1" thickBot="1">
      <c r="A404" s="2"/>
      <c r="B404" s="93">
        <v>397</v>
      </c>
      <c r="C404" s="197"/>
      <c r="D404" s="198"/>
      <c r="E404" s="199"/>
      <c r="F404" s="4"/>
      <c r="G404" s="4"/>
      <c r="H404" s="198"/>
      <c r="I404" s="213"/>
      <c r="J404" s="214"/>
      <c r="K404" s="202"/>
      <c r="L404" s="203"/>
      <c r="M404" s="204"/>
      <c r="N404" s="205"/>
      <c r="O404" s="206"/>
      <c r="P404" s="207"/>
      <c r="Q404" s="208" t="str">
        <f t="shared" si="114"/>
        <v/>
      </c>
      <c r="R404" s="209" t="str">
        <f t="shared" si="130"/>
        <v/>
      </c>
      <c r="S404" s="215"/>
      <c r="T404" s="216">
        <f t="shared" si="115"/>
        <v>0</v>
      </c>
      <c r="U404" s="208">
        <f t="shared" si="116"/>
        <v>25700</v>
      </c>
      <c r="V404" s="217">
        <f t="shared" si="131"/>
        <v>0</v>
      </c>
      <c r="W404" s="218">
        <f t="shared" si="132"/>
        <v>0</v>
      </c>
      <c r="X404" s="104"/>
      <c r="Y404" s="105" t="str">
        <f t="shared" si="117"/>
        <v/>
      </c>
      <c r="Z404" s="58" t="str">
        <f t="shared" si="118"/>
        <v/>
      </c>
      <c r="AA404" s="58" t="str">
        <f t="shared" si="119"/>
        <v/>
      </c>
      <c r="AB404" s="58" t="str">
        <f t="shared" si="120"/>
        <v/>
      </c>
      <c r="AC404" s="58" t="str">
        <f t="shared" si="121"/>
        <v/>
      </c>
      <c r="AD404" s="58" t="str">
        <f t="shared" si="122"/>
        <v/>
      </c>
      <c r="AE404" s="55" t="str">
        <f t="shared" si="123"/>
        <v/>
      </c>
      <c r="AF404" s="55" t="str">
        <f t="shared" si="124"/>
        <v/>
      </c>
      <c r="AG404" s="106" t="str">
        <f t="shared" si="125"/>
        <v/>
      </c>
      <c r="AH404" s="89"/>
      <c r="AI404" s="90"/>
      <c r="AJ404" s="109">
        <f t="shared" si="126"/>
        <v>0</v>
      </c>
      <c r="AK404" s="91"/>
      <c r="AL404" s="92"/>
      <c r="AM404" s="110">
        <f t="shared" si="127"/>
        <v>0</v>
      </c>
      <c r="AN404" s="166" t="str">
        <f t="shared" si="128"/>
        <v/>
      </c>
      <c r="AO404" s="166" t="str">
        <f t="shared" si="129"/>
        <v/>
      </c>
    </row>
    <row r="405" spans="1:41" s="3" customFormat="1" ht="39" customHeight="1" thickBot="1">
      <c r="A405" s="2"/>
      <c r="B405" s="93">
        <v>398</v>
      </c>
      <c r="C405" s="197"/>
      <c r="D405" s="198"/>
      <c r="E405" s="199"/>
      <c r="F405" s="4"/>
      <c r="G405" s="4"/>
      <c r="H405" s="198"/>
      <c r="I405" s="213"/>
      <c r="J405" s="214"/>
      <c r="K405" s="202"/>
      <c r="L405" s="203"/>
      <c r="M405" s="204"/>
      <c r="N405" s="205"/>
      <c r="O405" s="206"/>
      <c r="P405" s="207"/>
      <c r="Q405" s="208" t="str">
        <f t="shared" si="114"/>
        <v/>
      </c>
      <c r="R405" s="209" t="str">
        <f t="shared" si="130"/>
        <v/>
      </c>
      <c r="S405" s="215"/>
      <c r="T405" s="216">
        <f t="shared" si="115"/>
        <v>0</v>
      </c>
      <c r="U405" s="208">
        <f t="shared" si="116"/>
        <v>25700</v>
      </c>
      <c r="V405" s="217">
        <f t="shared" si="131"/>
        <v>0</v>
      </c>
      <c r="W405" s="218">
        <f t="shared" si="132"/>
        <v>0</v>
      </c>
      <c r="X405" s="104"/>
      <c r="Y405" s="105" t="str">
        <f t="shared" si="117"/>
        <v/>
      </c>
      <c r="Z405" s="58" t="str">
        <f t="shared" si="118"/>
        <v/>
      </c>
      <c r="AA405" s="58" t="str">
        <f t="shared" si="119"/>
        <v/>
      </c>
      <c r="AB405" s="58" t="str">
        <f t="shared" si="120"/>
        <v/>
      </c>
      <c r="AC405" s="58" t="str">
        <f t="shared" si="121"/>
        <v/>
      </c>
      <c r="AD405" s="58" t="str">
        <f t="shared" si="122"/>
        <v/>
      </c>
      <c r="AE405" s="55" t="str">
        <f t="shared" si="123"/>
        <v/>
      </c>
      <c r="AF405" s="55" t="str">
        <f t="shared" si="124"/>
        <v/>
      </c>
      <c r="AG405" s="106" t="str">
        <f t="shared" si="125"/>
        <v/>
      </c>
      <c r="AH405" s="89"/>
      <c r="AI405" s="90"/>
      <c r="AJ405" s="109">
        <f t="shared" si="126"/>
        <v>0</v>
      </c>
      <c r="AK405" s="91"/>
      <c r="AL405" s="92"/>
      <c r="AM405" s="110">
        <f t="shared" si="127"/>
        <v>0</v>
      </c>
      <c r="AN405" s="166" t="str">
        <f t="shared" si="128"/>
        <v/>
      </c>
      <c r="AO405" s="166" t="str">
        <f t="shared" si="129"/>
        <v/>
      </c>
    </row>
    <row r="406" spans="1:41" s="3" customFormat="1" ht="39" customHeight="1" thickBot="1">
      <c r="A406" s="2"/>
      <c r="B406" s="93">
        <v>399</v>
      </c>
      <c r="C406" s="197"/>
      <c r="D406" s="198"/>
      <c r="E406" s="199"/>
      <c r="F406" s="4"/>
      <c r="G406" s="4"/>
      <c r="H406" s="198"/>
      <c r="I406" s="213"/>
      <c r="J406" s="214"/>
      <c r="K406" s="202"/>
      <c r="L406" s="203"/>
      <c r="M406" s="204"/>
      <c r="N406" s="205"/>
      <c r="O406" s="206"/>
      <c r="P406" s="207"/>
      <c r="Q406" s="208" t="str">
        <f t="shared" si="114"/>
        <v/>
      </c>
      <c r="R406" s="209" t="str">
        <f t="shared" si="130"/>
        <v/>
      </c>
      <c r="S406" s="215"/>
      <c r="T406" s="216">
        <f t="shared" si="115"/>
        <v>0</v>
      </c>
      <c r="U406" s="208">
        <f t="shared" si="116"/>
        <v>25700</v>
      </c>
      <c r="V406" s="217">
        <f t="shared" si="131"/>
        <v>0</v>
      </c>
      <c r="W406" s="218">
        <f t="shared" si="132"/>
        <v>0</v>
      </c>
      <c r="X406" s="104"/>
      <c r="Y406" s="105" t="str">
        <f t="shared" si="117"/>
        <v/>
      </c>
      <c r="Z406" s="58" t="str">
        <f t="shared" si="118"/>
        <v/>
      </c>
      <c r="AA406" s="58" t="str">
        <f t="shared" si="119"/>
        <v/>
      </c>
      <c r="AB406" s="58" t="str">
        <f t="shared" si="120"/>
        <v/>
      </c>
      <c r="AC406" s="58" t="str">
        <f t="shared" si="121"/>
        <v/>
      </c>
      <c r="AD406" s="58" t="str">
        <f t="shared" si="122"/>
        <v/>
      </c>
      <c r="AE406" s="55" t="str">
        <f t="shared" si="123"/>
        <v/>
      </c>
      <c r="AF406" s="55" t="str">
        <f t="shared" si="124"/>
        <v/>
      </c>
      <c r="AG406" s="106" t="str">
        <f t="shared" si="125"/>
        <v/>
      </c>
      <c r="AH406" s="89"/>
      <c r="AI406" s="90"/>
      <c r="AJ406" s="109">
        <f t="shared" si="126"/>
        <v>0</v>
      </c>
      <c r="AK406" s="91"/>
      <c r="AL406" s="92"/>
      <c r="AM406" s="110">
        <f t="shared" si="127"/>
        <v>0</v>
      </c>
      <c r="AN406" s="166" t="str">
        <f t="shared" si="128"/>
        <v/>
      </c>
      <c r="AO406" s="166" t="str">
        <f t="shared" si="129"/>
        <v/>
      </c>
    </row>
    <row r="407" spans="1:41" s="3" customFormat="1" ht="39" customHeight="1" thickBot="1">
      <c r="A407" s="2"/>
      <c r="B407" s="94">
        <v>400</v>
      </c>
      <c r="C407" s="219"/>
      <c r="D407" s="220"/>
      <c r="E407" s="221"/>
      <c r="F407" s="222"/>
      <c r="G407" s="222"/>
      <c r="H407" s="220"/>
      <c r="I407" s="223"/>
      <c r="J407" s="224"/>
      <c r="K407" s="225"/>
      <c r="L407" s="226"/>
      <c r="M407" s="227"/>
      <c r="N407" s="228"/>
      <c r="O407" s="229"/>
      <c r="P407" s="230"/>
      <c r="Q407" s="231" t="str">
        <f t="shared" si="114"/>
        <v/>
      </c>
      <c r="R407" s="241" t="str">
        <f t="shared" si="130"/>
        <v/>
      </c>
      <c r="S407" s="232"/>
      <c r="T407" s="233">
        <f t="shared" si="115"/>
        <v>0</v>
      </c>
      <c r="U407" s="231">
        <f t="shared" si="116"/>
        <v>25700</v>
      </c>
      <c r="V407" s="48">
        <f t="shared" si="131"/>
        <v>0</v>
      </c>
      <c r="W407" s="234">
        <f t="shared" si="132"/>
        <v>0</v>
      </c>
      <c r="X407" s="104"/>
      <c r="Y407" s="105" t="str">
        <f t="shared" si="117"/>
        <v/>
      </c>
      <c r="Z407" s="58" t="str">
        <f t="shared" si="118"/>
        <v/>
      </c>
      <c r="AA407" s="58" t="str">
        <f t="shared" si="119"/>
        <v/>
      </c>
      <c r="AB407" s="58" t="str">
        <f t="shared" si="120"/>
        <v/>
      </c>
      <c r="AC407" s="58" t="str">
        <f t="shared" si="121"/>
        <v/>
      </c>
      <c r="AD407" s="58" t="str">
        <f t="shared" si="122"/>
        <v/>
      </c>
      <c r="AE407" s="55" t="str">
        <f t="shared" si="123"/>
        <v/>
      </c>
      <c r="AF407" s="55" t="str">
        <f t="shared" si="124"/>
        <v/>
      </c>
      <c r="AG407" s="106" t="str">
        <f t="shared" si="125"/>
        <v/>
      </c>
      <c r="AH407" s="89"/>
      <c r="AI407" s="90"/>
      <c r="AJ407" s="109">
        <f t="shared" si="126"/>
        <v>0</v>
      </c>
      <c r="AK407" s="91"/>
      <c r="AL407" s="92"/>
      <c r="AM407" s="110">
        <f t="shared" si="127"/>
        <v>0</v>
      </c>
      <c r="AN407" s="166" t="str">
        <f t="shared" si="128"/>
        <v/>
      </c>
      <c r="AO407" s="166" t="str">
        <f t="shared" si="129"/>
        <v/>
      </c>
    </row>
    <row r="408" spans="1:41" s="2" customFormat="1">
      <c r="C408" s="235"/>
      <c r="D408" s="165"/>
      <c r="E408" s="165"/>
      <c r="F408" s="165"/>
      <c r="G408" s="165"/>
      <c r="H408" s="165"/>
      <c r="I408" s="165"/>
      <c r="J408" s="165"/>
      <c r="K408" s="165"/>
      <c r="L408" s="165"/>
      <c r="M408" s="165"/>
      <c r="N408" s="165"/>
      <c r="O408" s="165"/>
      <c r="P408" s="165"/>
      <c r="Q408" s="165"/>
      <c r="R408" s="165"/>
      <c r="S408" s="165"/>
      <c r="T408" s="165"/>
      <c r="U408" s="165"/>
      <c r="V408" s="165"/>
      <c r="W408" s="165"/>
      <c r="X408" s="50"/>
      <c r="Y408" s="95"/>
      <c r="Z408" s="50"/>
      <c r="AA408" s="50"/>
      <c r="AB408" s="50"/>
      <c r="AC408" s="50"/>
      <c r="AD408" s="50"/>
      <c r="AE408" s="50"/>
      <c r="AF408" s="50"/>
      <c r="AG408" s="50"/>
      <c r="AJ408" s="50"/>
      <c r="AM408" s="50"/>
      <c r="AN408" s="165"/>
      <c r="AO408" s="165"/>
    </row>
    <row r="409" spans="1:41" s="2" customFormat="1">
      <c r="C409" s="236"/>
      <c r="D409" s="165"/>
      <c r="E409" s="165"/>
      <c r="F409" s="165"/>
      <c r="G409" s="165"/>
      <c r="H409" s="165"/>
      <c r="I409" s="165"/>
      <c r="J409" s="165"/>
      <c r="K409" s="165"/>
      <c r="L409" s="165"/>
      <c r="M409" s="165"/>
      <c r="N409" s="165"/>
      <c r="O409" s="165"/>
      <c r="P409" s="165"/>
      <c r="Q409" s="165"/>
      <c r="R409" s="165"/>
      <c r="S409" s="165"/>
      <c r="T409" s="165"/>
      <c r="U409" s="165"/>
      <c r="V409" s="165"/>
      <c r="W409" s="165"/>
      <c r="X409" s="50"/>
      <c r="Y409" s="95"/>
      <c r="Z409" s="50"/>
      <c r="AA409" s="50"/>
      <c r="AB409" s="50"/>
      <c r="AC409" s="50"/>
      <c r="AD409" s="50"/>
      <c r="AE409" s="50"/>
      <c r="AF409" s="50"/>
      <c r="AG409" s="50"/>
      <c r="AJ409" s="50"/>
      <c r="AM409" s="50"/>
      <c r="AN409" s="165"/>
      <c r="AO409" s="165"/>
    </row>
    <row r="410" spans="1:41" s="2" customFormat="1">
      <c r="C410" s="237"/>
      <c r="D410" s="165"/>
      <c r="E410" s="165"/>
      <c r="F410" s="165"/>
      <c r="G410" s="165"/>
      <c r="H410" s="165"/>
      <c r="I410" s="165"/>
      <c r="J410" s="165"/>
      <c r="K410" s="165"/>
      <c r="L410" s="165"/>
      <c r="M410" s="165"/>
      <c r="N410" s="165"/>
      <c r="O410" s="165"/>
      <c r="P410" s="165"/>
      <c r="Q410" s="165"/>
      <c r="R410" s="165"/>
      <c r="S410" s="165"/>
      <c r="T410" s="165"/>
      <c r="U410" s="165"/>
      <c r="V410" s="165"/>
      <c r="W410" s="165"/>
      <c r="X410" s="50"/>
      <c r="Y410" s="95"/>
      <c r="Z410" s="50"/>
      <c r="AA410" s="50"/>
      <c r="AB410" s="50"/>
      <c r="AC410" s="50"/>
      <c r="AD410" s="50"/>
      <c r="AE410" s="50"/>
      <c r="AF410" s="50"/>
      <c r="AG410" s="50"/>
      <c r="AJ410" s="50"/>
      <c r="AM410" s="50"/>
      <c r="AN410" s="165"/>
      <c r="AO410" s="165"/>
    </row>
    <row r="411" spans="1:41" s="2" customFormat="1">
      <c r="C411" s="236"/>
      <c r="D411" s="165"/>
      <c r="E411" s="165"/>
      <c r="F411" s="165"/>
      <c r="G411" s="165"/>
      <c r="H411" s="165"/>
      <c r="I411" s="165"/>
      <c r="J411" s="165"/>
      <c r="K411" s="165"/>
      <c r="L411" s="165"/>
      <c r="M411" s="165"/>
      <c r="N411" s="165"/>
      <c r="O411" s="165"/>
      <c r="P411" s="165"/>
      <c r="Q411" s="165"/>
      <c r="R411" s="165"/>
      <c r="S411" s="165"/>
      <c r="T411" s="165"/>
      <c r="U411" s="165"/>
      <c r="V411" s="165"/>
      <c r="W411" s="165"/>
      <c r="X411" s="50"/>
      <c r="Y411" s="95"/>
      <c r="Z411" s="50"/>
      <c r="AA411" s="50"/>
      <c r="AB411" s="50"/>
      <c r="AC411" s="50"/>
      <c r="AD411" s="50"/>
      <c r="AE411" s="50"/>
      <c r="AF411" s="50"/>
      <c r="AG411" s="50"/>
      <c r="AJ411" s="50"/>
      <c r="AM411" s="50"/>
      <c r="AN411" s="165"/>
      <c r="AO411" s="165"/>
    </row>
    <row r="412" spans="1:41" s="2" customFormat="1">
      <c r="C412" s="236"/>
      <c r="D412" s="165"/>
      <c r="E412" s="165"/>
      <c r="F412" s="165"/>
      <c r="G412" s="165"/>
      <c r="H412" s="165"/>
      <c r="I412" s="165"/>
      <c r="J412" s="165"/>
      <c r="K412" s="165"/>
      <c r="L412" s="165"/>
      <c r="M412" s="165"/>
      <c r="N412" s="165"/>
      <c r="O412" s="165"/>
      <c r="P412" s="165"/>
      <c r="Q412" s="165"/>
      <c r="R412" s="165"/>
      <c r="S412" s="165"/>
      <c r="T412" s="165"/>
      <c r="U412" s="165"/>
      <c r="V412" s="165"/>
      <c r="W412" s="165"/>
      <c r="X412" s="50"/>
      <c r="Y412" s="95"/>
      <c r="Z412" s="50"/>
      <c r="AA412" s="50"/>
      <c r="AB412" s="50"/>
      <c r="AC412" s="50"/>
      <c r="AD412" s="50"/>
      <c r="AE412" s="50"/>
      <c r="AF412" s="50"/>
      <c r="AG412" s="50"/>
      <c r="AJ412" s="50"/>
      <c r="AM412" s="50"/>
      <c r="AN412" s="165"/>
      <c r="AO412" s="165"/>
    </row>
    <row r="413" spans="1:41" s="2" customFormat="1">
      <c r="C413" s="236"/>
      <c r="D413" s="165"/>
      <c r="E413" s="165"/>
      <c r="F413" s="165"/>
      <c r="G413" s="165"/>
      <c r="H413" s="165"/>
      <c r="I413" s="165"/>
      <c r="J413" s="165"/>
      <c r="K413" s="165"/>
      <c r="L413" s="165"/>
      <c r="M413" s="165"/>
      <c r="N413" s="165"/>
      <c r="O413" s="165"/>
      <c r="P413" s="165"/>
      <c r="Q413" s="165"/>
      <c r="R413" s="165"/>
      <c r="S413" s="165"/>
      <c r="T413" s="165"/>
      <c r="U413" s="165"/>
      <c r="V413" s="165"/>
      <c r="W413" s="165"/>
      <c r="X413" s="50"/>
      <c r="Y413" s="95"/>
      <c r="Z413" s="50"/>
      <c r="AA413" s="50"/>
      <c r="AB413" s="50"/>
      <c r="AC413" s="50"/>
      <c r="AD413" s="50"/>
      <c r="AE413" s="50"/>
      <c r="AF413" s="50"/>
      <c r="AG413" s="50"/>
      <c r="AJ413" s="50"/>
      <c r="AM413" s="50"/>
      <c r="AN413" s="165"/>
      <c r="AO413" s="165"/>
    </row>
    <row r="414" spans="1:41" s="2" customFormat="1">
      <c r="C414" s="236"/>
      <c r="D414" s="165"/>
      <c r="E414" s="165"/>
      <c r="F414" s="165"/>
      <c r="G414" s="165"/>
      <c r="H414" s="165"/>
      <c r="I414" s="165"/>
      <c r="J414" s="165"/>
      <c r="K414" s="165"/>
      <c r="L414" s="165"/>
      <c r="M414" s="165"/>
      <c r="N414" s="165"/>
      <c r="O414" s="165"/>
      <c r="P414" s="165"/>
      <c r="Q414" s="165"/>
      <c r="R414" s="165"/>
      <c r="S414" s="165"/>
      <c r="T414" s="165"/>
      <c r="U414" s="165"/>
      <c r="V414" s="165"/>
      <c r="W414" s="165"/>
      <c r="X414" s="50"/>
      <c r="Y414" s="95"/>
      <c r="Z414" s="50"/>
      <c r="AA414" s="50"/>
      <c r="AB414" s="50"/>
      <c r="AC414" s="50"/>
      <c r="AD414" s="50"/>
      <c r="AE414" s="50"/>
      <c r="AF414" s="50"/>
      <c r="AG414" s="50"/>
      <c r="AJ414" s="50"/>
      <c r="AM414" s="50"/>
      <c r="AN414" s="165"/>
      <c r="AO414" s="165"/>
    </row>
    <row r="415" spans="1:41" s="2" customFormat="1">
      <c r="C415" s="238"/>
      <c r="D415" s="165"/>
      <c r="E415" s="165"/>
      <c r="F415" s="165"/>
      <c r="G415" s="165"/>
      <c r="H415" s="165"/>
      <c r="I415" s="165"/>
      <c r="J415" s="165"/>
      <c r="K415" s="165"/>
      <c r="L415" s="165"/>
      <c r="M415" s="165"/>
      <c r="N415" s="165"/>
      <c r="O415" s="165"/>
      <c r="P415" s="165"/>
      <c r="Q415" s="165"/>
      <c r="R415" s="165"/>
      <c r="S415" s="165"/>
      <c r="T415" s="165"/>
      <c r="U415" s="165"/>
      <c r="V415" s="165"/>
      <c r="W415" s="165"/>
      <c r="X415" s="50"/>
      <c r="Y415" s="95"/>
      <c r="Z415" s="50"/>
      <c r="AA415" s="50"/>
      <c r="AB415" s="50"/>
      <c r="AC415" s="50"/>
      <c r="AD415" s="50"/>
      <c r="AE415" s="50"/>
      <c r="AF415" s="50"/>
      <c r="AG415" s="50"/>
      <c r="AJ415" s="50"/>
      <c r="AM415" s="50"/>
      <c r="AN415" s="165"/>
      <c r="AO415" s="165"/>
    </row>
    <row r="416" spans="1:41">
      <c r="C416" s="239"/>
    </row>
    <row r="417" spans="3:3">
      <c r="C417" s="239"/>
    </row>
    <row r="418" spans="3:3">
      <c r="C418" s="239"/>
    </row>
    <row r="419" spans="3:3">
      <c r="C419" s="239"/>
    </row>
    <row r="420" spans="3:3">
      <c r="C420" s="239"/>
    </row>
  </sheetData>
  <sheetProtection selectLockedCells="1"/>
  <mergeCells count="45">
    <mergeCell ref="AO6:AO7"/>
    <mergeCell ref="AN6:AN7"/>
    <mergeCell ref="AM6:AM7"/>
    <mergeCell ref="AF6:AF7"/>
    <mergeCell ref="AH6:AH7"/>
    <mergeCell ref="AI6:AI7"/>
    <mergeCell ref="AJ6:AJ7"/>
    <mergeCell ref="AK6:AK7"/>
    <mergeCell ref="AL6:AL7"/>
    <mergeCell ref="Z6:Z7"/>
    <mergeCell ref="AA6:AB7"/>
    <mergeCell ref="AC6:AC7"/>
    <mergeCell ref="AE6:AE7"/>
    <mergeCell ref="AG6:AG7"/>
    <mergeCell ref="AD6:AD7"/>
    <mergeCell ref="Q1:S1"/>
    <mergeCell ref="L4:L5"/>
    <mergeCell ref="I3:K3"/>
    <mergeCell ref="S3:S5"/>
    <mergeCell ref="T3:T5"/>
    <mergeCell ref="T1:U1"/>
    <mergeCell ref="U3:U5"/>
    <mergeCell ref="I4:J4"/>
    <mergeCell ref="G4:G5"/>
    <mergeCell ref="C3:H3"/>
    <mergeCell ref="H4:H5"/>
    <mergeCell ref="L3:O3"/>
    <mergeCell ref="W3:W5"/>
    <mergeCell ref="V3:V5"/>
    <mergeCell ref="I6:J6"/>
    <mergeCell ref="I7:J7"/>
    <mergeCell ref="Y6:Y7"/>
    <mergeCell ref="B3:B5"/>
    <mergeCell ref="P3:R3"/>
    <mergeCell ref="K4:K5"/>
    <mergeCell ref="C4:C5"/>
    <mergeCell ref="D4:D5"/>
    <mergeCell ref="E4:E5"/>
    <mergeCell ref="F4:F5"/>
    <mergeCell ref="P4:P5"/>
    <mergeCell ref="Q4:Q5"/>
    <mergeCell ref="R4:R5"/>
    <mergeCell ref="M4:M5"/>
    <mergeCell ref="N4:N5"/>
    <mergeCell ref="O4:O5"/>
  </mergeCells>
  <phoneticPr fontId="1"/>
  <conditionalFormatting sqref="M8:M407">
    <cfRule type="expression" dxfId="0" priority="831" stopIfTrue="1">
      <formula>NOT(OR($L8="休園",$L8="退園",$L8="復園"))</formula>
    </cfRule>
  </conditionalFormatting>
  <dataValidations xWindow="453" yWindow="530" count="7">
    <dataValidation type="list" errorStyle="information" showInputMessage="1" showErrorMessage="1" sqref="L8:L407">
      <formula1>"　,入園,退園,在園のまま市内へ転入,在園のまま市外へ転出,休園,復園,入園キャンセル,満３歳,その他1（支給対象）,その他２（支給対象外）"</formula1>
    </dataValidation>
    <dataValidation type="custom" errorStyle="information" showInputMessage="1" showErrorMessage="1" error="退園、休園、復園が選択されていないので入力できません。" sqref="M8:M407">
      <formula1>OR($L8="退園",$L8="休園",$L8="復園")</formula1>
    </dataValidation>
    <dataValidation type="list" showInputMessage="1" showErrorMessage="1" sqref="I8:I407">
      <formula1>"　,令和元年,令和２年,令和３年,令和４年,令和５年,令和６年,令和７年,令和８年,令和９年,令和10年"</formula1>
    </dataValidation>
    <dataValidation type="list" showInputMessage="1" showErrorMessage="1" sqref="J8:J407">
      <formula1>"　,４月,５月,６月,７月,８月,９月,10月,11月,12月,１月,２月,３月"</formula1>
    </dataValidation>
    <dataValidation type="date" errorStyle="information" operator="greaterThanOrEqual" allowBlank="1" showInputMessage="1" showErrorMessage="1" errorTitle="【日付形式で入力】" error="日付形式で入力してください。_x000a_例_x000a_令和２年９月１日_x000a_2020/9/1" sqref="F8:H407 D8:D407">
      <formula1>1</formula1>
    </dataValidation>
    <dataValidation type="whole" errorStyle="information" operator="greaterThanOrEqual" allowBlank="1" showInputMessage="1" showErrorMessage="1" errorTitle="【数値入力】" error="数値を入力してください。_x000a_（例）日数が17日なら17と入力する。" promptTitle="【日数の考え方】" prompt="❶異動事由が「入園」「市内転入」「満３歳」_x000a_・認定開始日(a)より最初の利用日以降の入園月の平日日数_x000a_❷異動事由が「休園」「退園」「市外転出」_x000a_・最後の利用日までの平日日数_x000a_❸異動事由が「復園」_x000a_・復園日以降の復園月の平日日数" sqref="N8:N407">
      <formula1>0</formula1>
    </dataValidation>
    <dataValidation type="whole" errorStyle="information" operator="greaterThanOrEqual" allowBlank="1" showInputMessage="1" showErrorMessage="1" errorTitle="【数値を入力】" error="数値を入力してください。_x000a_（例）日数が17日なら17と入力する。" promptTitle="【日数の考え方】" prompt="修業期間、修業期間外の月、修業期間と修業期間外がある月は、平日日数を入力します。" sqref="O8:O407">
      <formula1>0</formula1>
    </dataValidation>
  </dataValidations>
  <pageMargins left="0.23622047244094491" right="0.23622047244094491" top="0.55118110236220474" bottom="0.35433070866141736" header="0.31496062992125984" footer="0.31496062992125984"/>
  <pageSetup paperSize="9" scale="39" fitToWidth="0" fitToHeight="0" orientation="landscape" r:id="rId1"/>
  <rowBreaks count="1" manualBreakCount="1">
    <brk id="372"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請求書</vt:lpstr>
      <vt:lpstr>請求金額</vt:lpstr>
      <vt:lpstr>【令和６年度】内訳書（当月請求）満３歳</vt:lpstr>
      <vt:lpstr>【令和６年度】内訳書（当月請求）年少</vt:lpstr>
      <vt:lpstr>【令和６年度】内訳書（当月請求）年中</vt:lpstr>
      <vt:lpstr>【令和６年度】内訳書（当月請求）年長</vt:lpstr>
      <vt:lpstr>【令和６年度】内訳書（追加調整）</vt:lpstr>
      <vt:lpstr>'【令和６年度】内訳書（追加調整）'!Print_Area</vt:lpstr>
      <vt:lpstr>'【令和６年度】内訳書（当月請求）年少'!Print_Area</vt:lpstr>
      <vt:lpstr>'【令和６年度】内訳書（当月請求）年中'!Print_Area</vt:lpstr>
      <vt:lpstr>'【令和６年度】内訳書（当月請求）年長'!Print_Area</vt:lpstr>
      <vt:lpstr>'【令和６年度】内訳書（当月請求）満３歳'!Print_Area</vt:lpstr>
      <vt:lpstr>請求金額!Print_Area</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鈴木雄介</dc:creator>
  <cp:lastModifiedBy>川崎市</cp:lastModifiedBy>
  <cp:lastPrinted>2021-12-24T00:38:04Z</cp:lastPrinted>
  <dcterms:created xsi:type="dcterms:W3CDTF">2020-03-26T09:28:44Z</dcterms:created>
  <dcterms:modified xsi:type="dcterms:W3CDTF">2024-03-11T00:14:13Z</dcterms:modified>
</cp:coreProperties>
</file>