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activeTab="1"/>
  </bookViews>
  <sheets>
    <sheet name="(記入例)実績報告" sheetId="2" r:id="rId1"/>
    <sheet name="実績報告 " sheetId="4" r:id="rId2"/>
  </sheets>
  <definedNames>
    <definedName name="_xlnm.Print_Area" localSheetId="0">'(記入例)実績報告'!$A$1:$X$40</definedName>
    <definedName name="_xlnm.Print_Area" localSheetId="1">'実績報告 '!$A$1:$X$40</definedName>
  </definedNames>
  <calcPr calcId="162913"/>
</workbook>
</file>

<file path=xl/calcChain.xml><?xml version="1.0" encoding="utf-8"?>
<calcChain xmlns="http://schemas.openxmlformats.org/spreadsheetml/2006/main">
  <c r="AO30" i="4" l="1"/>
  <c r="AO26" i="4"/>
  <c r="AO27" i="4"/>
  <c r="AO28" i="4"/>
  <c r="AO29" i="4"/>
  <c r="AO25" i="4"/>
  <c r="AO19" i="4"/>
  <c r="AO20" i="4"/>
  <c r="AO21" i="4"/>
  <c r="AO22" i="4"/>
  <c r="AO23" i="4"/>
  <c r="AO24" i="4"/>
  <c r="AO31" i="4" l="1"/>
  <c r="F17" i="4" s="1"/>
  <c r="F31" i="4" s="1"/>
  <c r="AO19" i="2" l="1"/>
  <c r="AO23" i="2"/>
  <c r="AO26" i="2"/>
  <c r="AO30" i="2"/>
  <c r="AO22" i="2"/>
  <c r="AO21" i="2"/>
  <c r="AO29" i="2"/>
  <c r="AO24" i="2"/>
  <c r="AO28" i="2"/>
  <c r="AO20" i="2"/>
  <c r="AO27" i="2"/>
  <c r="AO25" i="2"/>
  <c r="AO31" i="2" l="1"/>
  <c r="F17" i="2" s="1"/>
  <c r="F31" i="2" s="1"/>
</calcChain>
</file>

<file path=xl/sharedStrings.xml><?xml version="1.0" encoding="utf-8"?>
<sst xmlns="http://schemas.openxmlformats.org/spreadsheetml/2006/main" count="217" uniqueCount="95">
  <si>
    <t>具体的な使途内容</t>
    <rPh sb="0" eb="3">
      <t>グタイテキ</t>
    </rPh>
    <rPh sb="4" eb="6">
      <t>シト</t>
    </rPh>
    <rPh sb="6" eb="8">
      <t>ナイヨウ</t>
    </rPh>
    <phoneticPr fontId="2"/>
  </si>
  <si>
    <t>職員の賃金改善</t>
    <phoneticPr fontId="2"/>
  </si>
  <si>
    <t>□</t>
  </si>
  <si>
    <t>□</t>
    <phoneticPr fontId="2"/>
  </si>
  <si>
    <t>■</t>
  </si>
  <si>
    <t>■</t>
    <phoneticPr fontId="2"/>
  </si>
  <si>
    <t>20人</t>
    <rPh sb="2" eb="3">
      <t>ニン</t>
    </rPh>
    <phoneticPr fontId="2"/>
  </si>
  <si>
    <t>21人～30人</t>
    <rPh sb="2" eb="3">
      <t>ニン</t>
    </rPh>
    <rPh sb="6" eb="7">
      <t>ニン</t>
    </rPh>
    <phoneticPr fontId="2"/>
  </si>
  <si>
    <t>31人～40人</t>
    <rPh sb="2" eb="3">
      <t>ニン</t>
    </rPh>
    <rPh sb="6" eb="7">
      <t>ニン</t>
    </rPh>
    <phoneticPr fontId="2"/>
  </si>
  <si>
    <t>41人～50人</t>
    <rPh sb="2" eb="3">
      <t>ニン</t>
    </rPh>
    <rPh sb="6" eb="7">
      <t>ニン</t>
    </rPh>
    <phoneticPr fontId="2"/>
  </si>
  <si>
    <t>51人～60人</t>
    <rPh sb="2" eb="3">
      <t>ニン</t>
    </rPh>
    <rPh sb="6" eb="7">
      <t>ニン</t>
    </rPh>
    <phoneticPr fontId="2"/>
  </si>
  <si>
    <t>61人～70人</t>
    <rPh sb="2" eb="3">
      <t>ニン</t>
    </rPh>
    <rPh sb="6" eb="7">
      <t>ニン</t>
    </rPh>
    <phoneticPr fontId="2"/>
  </si>
  <si>
    <t>71人～80人</t>
    <rPh sb="2" eb="3">
      <t>ニン</t>
    </rPh>
    <rPh sb="6" eb="7">
      <t>ニン</t>
    </rPh>
    <phoneticPr fontId="2"/>
  </si>
  <si>
    <t>81人～90人</t>
    <rPh sb="2" eb="3">
      <t>ニン</t>
    </rPh>
    <rPh sb="6" eb="7">
      <t>ニン</t>
    </rPh>
    <phoneticPr fontId="2"/>
  </si>
  <si>
    <t>91人～100人</t>
    <rPh sb="2" eb="3">
      <t>ニン</t>
    </rPh>
    <rPh sb="7" eb="8">
      <t>ニン</t>
    </rPh>
    <phoneticPr fontId="2"/>
  </si>
  <si>
    <t>101人～110人</t>
    <rPh sb="3" eb="4">
      <t>ニン</t>
    </rPh>
    <rPh sb="8" eb="9">
      <t>ニン</t>
    </rPh>
    <phoneticPr fontId="2"/>
  </si>
  <si>
    <t>111人～120人</t>
    <rPh sb="3" eb="4">
      <t>ニン</t>
    </rPh>
    <rPh sb="8" eb="9">
      <t>ニン</t>
    </rPh>
    <phoneticPr fontId="2"/>
  </si>
  <si>
    <t>121人～130人</t>
    <rPh sb="3" eb="4">
      <t>ニン</t>
    </rPh>
    <rPh sb="8" eb="9">
      <t>ニン</t>
    </rPh>
    <phoneticPr fontId="2"/>
  </si>
  <si>
    <t>131人～140人</t>
    <rPh sb="3" eb="4">
      <t>ニン</t>
    </rPh>
    <rPh sb="8" eb="9">
      <t>ニン</t>
    </rPh>
    <phoneticPr fontId="2"/>
  </si>
  <si>
    <t>141人～150人</t>
    <rPh sb="3" eb="4">
      <t>ニン</t>
    </rPh>
    <rPh sb="8" eb="9">
      <t>ニン</t>
    </rPh>
    <phoneticPr fontId="2"/>
  </si>
  <si>
    <t>151人～160人</t>
    <rPh sb="3" eb="4">
      <t>ニン</t>
    </rPh>
    <rPh sb="8" eb="9">
      <t>ニン</t>
    </rPh>
    <phoneticPr fontId="2"/>
  </si>
  <si>
    <t>161人～170人</t>
    <rPh sb="3" eb="4">
      <t>ニン</t>
    </rPh>
    <rPh sb="8" eb="9">
      <t>ニン</t>
    </rPh>
    <phoneticPr fontId="2"/>
  </si>
  <si>
    <t>171人～</t>
    <rPh sb="3" eb="4">
      <t>ニン</t>
    </rPh>
    <phoneticPr fontId="2"/>
  </si>
  <si>
    <t>定員</t>
    <rPh sb="0" eb="2">
      <t>テイイン</t>
    </rPh>
    <phoneticPr fontId="2"/>
  </si>
  <si>
    <t>加算分</t>
    <rPh sb="0" eb="2">
      <t>カサン</t>
    </rPh>
    <rPh sb="2" eb="3">
      <t>ブン</t>
    </rPh>
    <phoneticPr fontId="2"/>
  </si>
  <si>
    <t>基本分</t>
    <rPh sb="0" eb="2">
      <t>キホン</t>
    </rPh>
    <rPh sb="2" eb="3">
      <t>ブン</t>
    </rPh>
    <phoneticPr fontId="2"/>
  </si>
  <si>
    <t>←選択してください</t>
    <rPh sb="1" eb="3">
      <t>センタク</t>
    </rPh>
    <phoneticPr fontId="2"/>
  </si>
  <si>
    <t>・原則、加算認定時と同じ使途を選択してください（認定要件が変わる場合があります）。</t>
    <rPh sb="1" eb="3">
      <t>ゲンソク</t>
    </rPh>
    <rPh sb="4" eb="6">
      <t>カサン</t>
    </rPh>
    <rPh sb="6" eb="8">
      <t>ニンテイ</t>
    </rPh>
    <rPh sb="8" eb="9">
      <t>ジ</t>
    </rPh>
    <rPh sb="10" eb="11">
      <t>オナ</t>
    </rPh>
    <rPh sb="12" eb="14">
      <t>シト</t>
    </rPh>
    <rPh sb="15" eb="17">
      <t>センタク</t>
    </rPh>
    <rPh sb="24" eb="26">
      <t>ニンテイ</t>
    </rPh>
    <rPh sb="26" eb="28">
      <t>ヨウケン</t>
    </rPh>
    <rPh sb="29" eb="30">
      <t>カ</t>
    </rPh>
    <rPh sb="32" eb="34">
      <t>バアイ</t>
    </rPh>
    <phoneticPr fontId="2"/>
  </si>
  <si>
    <t>加算額の残額</t>
    <rPh sb="0" eb="2">
      <t>カサン</t>
    </rPh>
    <rPh sb="2" eb="3">
      <t>ガク</t>
    </rPh>
    <rPh sb="4" eb="6">
      <t>ザンガク</t>
    </rPh>
    <phoneticPr fontId="2"/>
  </si>
  <si>
    <t>残額が生じた理由</t>
    <rPh sb="0" eb="2">
      <t>ザンガク</t>
    </rPh>
    <rPh sb="3" eb="4">
      <t>ショウ</t>
    </rPh>
    <rPh sb="6" eb="8">
      <t>リユウ</t>
    </rPh>
    <phoneticPr fontId="2"/>
  </si>
  <si>
    <t>残額の使途</t>
    <rPh sb="0" eb="2">
      <t>ザンガク</t>
    </rPh>
    <rPh sb="3" eb="5">
      <t>シト</t>
    </rPh>
    <phoneticPr fontId="2"/>
  </si>
  <si>
    <t>・残額が生じた場合は、同一会計年度内に人件費として職員に支給をしてください。</t>
    <rPh sb="1" eb="3">
      <t>ザンガク</t>
    </rPh>
    <rPh sb="4" eb="5">
      <t>ショウ</t>
    </rPh>
    <rPh sb="7" eb="9">
      <t>バアイ</t>
    </rPh>
    <rPh sb="11" eb="13">
      <t>ドウイツ</t>
    </rPh>
    <rPh sb="13" eb="15">
      <t>カイケイ</t>
    </rPh>
    <rPh sb="15" eb="18">
      <t>ネンドナイ</t>
    </rPh>
    <rPh sb="19" eb="22">
      <t>ジンケンヒ</t>
    </rPh>
    <rPh sb="25" eb="27">
      <t>ショクイン</t>
    </rPh>
    <rPh sb="28" eb="30">
      <t>シキュウ</t>
    </rPh>
    <phoneticPr fontId="2"/>
  </si>
  <si>
    <t>利用定員</t>
    <rPh sb="0" eb="2">
      <t>リヨウ</t>
    </rPh>
    <rPh sb="2" eb="4">
      <t>テイイン</t>
    </rPh>
    <phoneticPr fontId="2"/>
  </si>
  <si>
    <t>４月加算額</t>
    <rPh sb="1" eb="2">
      <t>ガツ</t>
    </rPh>
    <rPh sb="2" eb="4">
      <t>カサン</t>
    </rPh>
    <rPh sb="4" eb="5">
      <t>ガク</t>
    </rPh>
    <phoneticPr fontId="2"/>
  </si>
  <si>
    <t>５月加算額</t>
    <rPh sb="1" eb="2">
      <t>ガツ</t>
    </rPh>
    <rPh sb="2" eb="4">
      <t>カサン</t>
    </rPh>
    <rPh sb="4" eb="5">
      <t>ガク</t>
    </rPh>
    <phoneticPr fontId="2"/>
  </si>
  <si>
    <t>６月加算額</t>
    <rPh sb="1" eb="2">
      <t>ガツ</t>
    </rPh>
    <rPh sb="2" eb="4">
      <t>カサン</t>
    </rPh>
    <rPh sb="4" eb="5">
      <t>ガク</t>
    </rPh>
    <phoneticPr fontId="2"/>
  </si>
  <si>
    <t>７月加算額</t>
    <rPh sb="1" eb="2">
      <t>ガツ</t>
    </rPh>
    <rPh sb="2" eb="4">
      <t>カサン</t>
    </rPh>
    <rPh sb="4" eb="5">
      <t>ガク</t>
    </rPh>
    <phoneticPr fontId="2"/>
  </si>
  <si>
    <t>８月加算額</t>
    <rPh sb="1" eb="2">
      <t>ガツ</t>
    </rPh>
    <rPh sb="2" eb="4">
      <t>カサン</t>
    </rPh>
    <rPh sb="4" eb="5">
      <t>ガク</t>
    </rPh>
    <phoneticPr fontId="2"/>
  </si>
  <si>
    <t>９月加算額</t>
    <rPh sb="1" eb="2">
      <t>ガツ</t>
    </rPh>
    <rPh sb="2" eb="4">
      <t>カサン</t>
    </rPh>
    <rPh sb="4" eb="5">
      <t>ガク</t>
    </rPh>
    <phoneticPr fontId="2"/>
  </si>
  <si>
    <t>１０月加算額</t>
    <rPh sb="2" eb="3">
      <t>ガツ</t>
    </rPh>
    <rPh sb="3" eb="5">
      <t>カサン</t>
    </rPh>
    <rPh sb="5" eb="6">
      <t>ガク</t>
    </rPh>
    <phoneticPr fontId="2"/>
  </si>
  <si>
    <t>１１月加算額</t>
    <rPh sb="2" eb="3">
      <t>ガツ</t>
    </rPh>
    <rPh sb="3" eb="5">
      <t>カサン</t>
    </rPh>
    <rPh sb="5" eb="6">
      <t>ガク</t>
    </rPh>
    <phoneticPr fontId="2"/>
  </si>
  <si>
    <t>１２月加算額</t>
    <rPh sb="2" eb="3">
      <t>ガツ</t>
    </rPh>
    <rPh sb="3" eb="5">
      <t>カサン</t>
    </rPh>
    <rPh sb="5" eb="6">
      <t>ガク</t>
    </rPh>
    <phoneticPr fontId="2"/>
  </si>
  <si>
    <t>１月加算額</t>
    <rPh sb="1" eb="2">
      <t>ガツ</t>
    </rPh>
    <rPh sb="2" eb="4">
      <t>カサン</t>
    </rPh>
    <rPh sb="4" eb="5">
      <t>ガク</t>
    </rPh>
    <phoneticPr fontId="2"/>
  </si>
  <si>
    <t>２月加算額</t>
    <rPh sb="1" eb="2">
      <t>ガツ</t>
    </rPh>
    <rPh sb="2" eb="4">
      <t>カサン</t>
    </rPh>
    <rPh sb="4" eb="5">
      <t>ガク</t>
    </rPh>
    <phoneticPr fontId="2"/>
  </si>
  <si>
    <t>３月加算額</t>
    <rPh sb="1" eb="2">
      <t>ガツ</t>
    </rPh>
    <rPh sb="2" eb="4">
      <t>カサン</t>
    </rPh>
    <rPh sb="4" eb="5">
      <t>ガク</t>
    </rPh>
    <phoneticPr fontId="2"/>
  </si>
  <si>
    <t>年間計</t>
    <rPh sb="0" eb="2">
      <t>ネンカン</t>
    </rPh>
    <rPh sb="2" eb="3">
      <t>ケイ</t>
    </rPh>
    <phoneticPr fontId="2"/>
  </si>
  <si>
    <t>・灰色の欄は自動入力されます。</t>
    <rPh sb="1" eb="3">
      <t>ハイイロ</t>
    </rPh>
    <rPh sb="4" eb="5">
      <t>ラン</t>
    </rPh>
    <rPh sb="6" eb="8">
      <t>ジドウ</t>
    </rPh>
    <rPh sb="8" eb="10">
      <t>ニュウリョク</t>
    </rPh>
    <phoneticPr fontId="2"/>
  </si>
  <si>
    <t>氏 名</t>
    <rPh sb="0" eb="1">
      <t>シ</t>
    </rPh>
    <rPh sb="2" eb="3">
      <t>ナ</t>
    </rPh>
    <phoneticPr fontId="2"/>
  </si>
  <si>
    <t>チーム保育体制
の取組内容</t>
    <rPh sb="3" eb="5">
      <t>ホイク</t>
    </rPh>
    <rPh sb="5" eb="7">
      <t>タイセイ</t>
    </rPh>
    <rPh sb="9" eb="11">
      <t>トリクミ</t>
    </rPh>
    <rPh sb="11" eb="13">
      <t>ナイヨウ</t>
    </rPh>
    <phoneticPr fontId="2"/>
  </si>
  <si>
    <t>（記載例）
キャリアを積んだ保育士が、若手保育士とともにチーム保育を実践</t>
    <rPh sb="1" eb="3">
      <t>キサイ</t>
    </rPh>
    <rPh sb="3" eb="4">
      <t>レイ</t>
    </rPh>
    <rPh sb="11" eb="12">
      <t>ツ</t>
    </rPh>
    <rPh sb="14" eb="17">
      <t>ホイクシ</t>
    </rPh>
    <rPh sb="19" eb="21">
      <t>ワカテ</t>
    </rPh>
    <rPh sb="21" eb="24">
      <t>ホイクシ</t>
    </rPh>
    <rPh sb="31" eb="33">
      <t>ホイク</t>
    </rPh>
    <rPh sb="34" eb="36">
      <t>ジッセン</t>
    </rPh>
    <phoneticPr fontId="2"/>
  </si>
  <si>
    <t>専任の保育士の増員</t>
    <rPh sb="0" eb="2">
      <t>センニン</t>
    </rPh>
    <phoneticPr fontId="2"/>
  </si>
  <si>
    <t xml:space="preserve">－法人名－
</t>
    <rPh sb="1" eb="3">
      <t>ホウジン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</si>
  <si>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</si>
  <si>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○○保育園</t>
    <rPh sb="2" eb="5">
      <t>ホイクエン</t>
    </rPh>
    <phoneticPr fontId="2"/>
  </si>
  <si>
    <t>円</t>
    <rPh sb="0" eb="1">
      <t>エン</t>
    </rPh>
    <phoneticPr fontId="2"/>
  </si>
  <si>
    <t>加算額の使途（両方選択可）</t>
    <rPh sb="0" eb="2">
      <t>カサン</t>
    </rPh>
    <rPh sb="2" eb="3">
      <t>ガク</t>
    </rPh>
    <rPh sb="4" eb="6">
      <t>シト</t>
    </rPh>
    <rPh sb="7" eb="9">
      <t>リョウホウ</t>
    </rPh>
    <rPh sb="9" eb="11">
      <t>センタク</t>
    </rPh>
    <rPh sb="11" eb="12">
      <t>カ</t>
    </rPh>
    <phoneticPr fontId="2"/>
  </si>
  <si>
    <t>いて、次のとおり報告します。</t>
    <phoneticPr fontId="2"/>
  </si>
  <si>
    <t>（記載例）
想定外の職員の年度途中退職が生じたため。</t>
    <rPh sb="6" eb="8">
      <t>ソウテイ</t>
    </rPh>
    <rPh sb="8" eb="9">
      <t>ガイ</t>
    </rPh>
    <rPh sb="10" eb="12">
      <t>ショクイン</t>
    </rPh>
    <rPh sb="13" eb="15">
      <t>ネンド</t>
    </rPh>
    <rPh sb="15" eb="17">
      <t>トチュウ</t>
    </rPh>
    <rPh sb="17" eb="19">
      <t>タイショク</t>
    </rPh>
    <rPh sb="20" eb="21">
      <t>ショウ</t>
    </rPh>
    <phoneticPr fontId="2"/>
  </si>
  <si>
    <t>（記載例）
○年○月に全ての職員に対し一時金として支給など</t>
    <rPh sb="7" eb="8">
      <t>ネン</t>
    </rPh>
    <rPh sb="9" eb="10">
      <t>ガツ</t>
    </rPh>
    <rPh sb="11" eb="12">
      <t>スベ</t>
    </rPh>
    <rPh sb="14" eb="16">
      <t>ショクイン</t>
    </rPh>
    <rPh sb="17" eb="18">
      <t>タイ</t>
    </rPh>
    <rPh sb="19" eb="22">
      <t>イチジキン</t>
    </rPh>
    <rPh sb="25" eb="27">
      <t>シキュウ</t>
    </rPh>
    <phoneticPr fontId="2"/>
  </si>
  <si>
    <t>4月児童数</t>
    <rPh sb="1" eb="2">
      <t>ガツ</t>
    </rPh>
    <rPh sb="2" eb="4">
      <t>ジドウ</t>
    </rPh>
    <rPh sb="4" eb="5">
      <t>スウ</t>
    </rPh>
    <phoneticPr fontId="2"/>
  </si>
  <si>
    <t>5月児童数</t>
    <rPh sb="1" eb="2">
      <t>ガツ</t>
    </rPh>
    <rPh sb="2" eb="4">
      <t>ジドウ</t>
    </rPh>
    <rPh sb="4" eb="5">
      <t>スウ</t>
    </rPh>
    <phoneticPr fontId="2"/>
  </si>
  <si>
    <t>6月児童数</t>
    <rPh sb="1" eb="2">
      <t>ガツ</t>
    </rPh>
    <rPh sb="2" eb="4">
      <t>ジドウ</t>
    </rPh>
    <rPh sb="4" eb="5">
      <t>スウ</t>
    </rPh>
    <phoneticPr fontId="2"/>
  </si>
  <si>
    <t>7月児童数</t>
    <rPh sb="1" eb="2">
      <t>ガツ</t>
    </rPh>
    <rPh sb="2" eb="4">
      <t>ジドウ</t>
    </rPh>
    <rPh sb="4" eb="5">
      <t>スウ</t>
    </rPh>
    <phoneticPr fontId="2"/>
  </si>
  <si>
    <t>8月児童数</t>
    <rPh sb="1" eb="2">
      <t>ガツ</t>
    </rPh>
    <rPh sb="2" eb="4">
      <t>ジドウ</t>
    </rPh>
    <rPh sb="4" eb="5">
      <t>スウ</t>
    </rPh>
    <phoneticPr fontId="2"/>
  </si>
  <si>
    <t>9月児童数</t>
    <rPh sb="1" eb="2">
      <t>ガツ</t>
    </rPh>
    <rPh sb="2" eb="4">
      <t>ジドウ</t>
    </rPh>
    <rPh sb="4" eb="5">
      <t>スウ</t>
    </rPh>
    <phoneticPr fontId="2"/>
  </si>
  <si>
    <t>10月児童数</t>
    <rPh sb="2" eb="3">
      <t>ガツ</t>
    </rPh>
    <rPh sb="3" eb="5">
      <t>ジドウ</t>
    </rPh>
    <rPh sb="5" eb="6">
      <t>スウ</t>
    </rPh>
    <phoneticPr fontId="2"/>
  </si>
  <si>
    <t>11月児童数</t>
    <rPh sb="2" eb="3">
      <t>ガツ</t>
    </rPh>
    <rPh sb="3" eb="5">
      <t>ジドウ</t>
    </rPh>
    <rPh sb="5" eb="6">
      <t>スウ</t>
    </rPh>
    <phoneticPr fontId="2"/>
  </si>
  <si>
    <t>12月児童数</t>
    <rPh sb="2" eb="3">
      <t>ガツ</t>
    </rPh>
    <rPh sb="3" eb="5">
      <t>ジドウ</t>
    </rPh>
    <rPh sb="5" eb="6">
      <t>スウ</t>
    </rPh>
    <phoneticPr fontId="2"/>
  </si>
  <si>
    <t>1月児童数</t>
    <rPh sb="1" eb="2">
      <t>ガツ</t>
    </rPh>
    <rPh sb="2" eb="4">
      <t>ジドウ</t>
    </rPh>
    <rPh sb="4" eb="5">
      <t>スウ</t>
    </rPh>
    <phoneticPr fontId="2"/>
  </si>
  <si>
    <t>2月児童数</t>
    <rPh sb="1" eb="2">
      <t>ガツ</t>
    </rPh>
    <rPh sb="2" eb="4">
      <t>ジドウ</t>
    </rPh>
    <rPh sb="4" eb="5">
      <t>スウ</t>
    </rPh>
    <phoneticPr fontId="2"/>
  </si>
  <si>
    <t>3月児童数</t>
    <rPh sb="1" eb="2">
      <t>ガツ</t>
    </rPh>
    <rPh sb="2" eb="4">
      <t>ジドウ</t>
    </rPh>
    <rPh sb="4" eb="5">
      <t>スウ</t>
    </rPh>
    <phoneticPr fontId="2"/>
  </si>
  <si>
    <t>当該月の市外児を含む入所児童数を入力してください。</t>
    <rPh sb="0" eb="2">
      <t>トウガイ</t>
    </rPh>
    <rPh sb="2" eb="3">
      <t>ゲツ</t>
    </rPh>
    <rPh sb="4" eb="6">
      <t>シガイ</t>
    </rPh>
    <rPh sb="6" eb="7">
      <t>ジ</t>
    </rPh>
    <rPh sb="8" eb="9">
      <t>フク</t>
    </rPh>
    <rPh sb="10" eb="12">
      <t>ニュウショ</t>
    </rPh>
    <rPh sb="12" eb="14">
      <t>ジドウ</t>
    </rPh>
    <rPh sb="14" eb="15">
      <t>スウ</t>
    </rPh>
    <rPh sb="16" eb="18">
      <t>ニュウリョク</t>
    </rPh>
    <phoneticPr fontId="2"/>
  </si>
  <si>
    <t>※加算額には、チーム保育推進加算のうち、基本分と処遇改善等加算のうちの基礎分の額を入力してく</t>
    <rPh sb="1" eb="3">
      <t>カサン</t>
    </rPh>
    <rPh sb="3" eb="4">
      <t>ガク</t>
    </rPh>
    <rPh sb="10" eb="12">
      <t>ホイク</t>
    </rPh>
    <rPh sb="12" eb="14">
      <t>スイシン</t>
    </rPh>
    <rPh sb="14" eb="16">
      <t>カサン</t>
    </rPh>
    <rPh sb="20" eb="22">
      <t>キホン</t>
    </rPh>
    <rPh sb="22" eb="23">
      <t>ブン</t>
    </rPh>
    <rPh sb="24" eb="26">
      <t>ショグウ</t>
    </rPh>
    <rPh sb="26" eb="28">
      <t>カイゼン</t>
    </rPh>
    <rPh sb="28" eb="29">
      <t>トウ</t>
    </rPh>
    <rPh sb="29" eb="31">
      <t>カサン</t>
    </rPh>
    <rPh sb="35" eb="37">
      <t>キソ</t>
    </rPh>
    <rPh sb="37" eb="38">
      <t>ブン</t>
    </rPh>
    <rPh sb="39" eb="40">
      <t>ガク</t>
    </rPh>
    <rPh sb="41" eb="43">
      <t>ニュウリョク</t>
    </rPh>
    <phoneticPr fontId="2"/>
  </si>
  <si>
    <t>（記載例）
・本加算を活用して保育士1人を増員（使途が「専任の保育士の増員」の場合）
・既に必要保育士数を超えて配置しているため、各保育士の賃金改善に一時金として**,***円～***,***円を充当など</t>
    <rPh sb="7" eb="8">
      <t>ホン</t>
    </rPh>
    <rPh sb="8" eb="10">
      <t>カサン</t>
    </rPh>
    <rPh sb="11" eb="13">
      <t>カツヨウ</t>
    </rPh>
    <rPh sb="15" eb="18">
      <t>ホイクシ</t>
    </rPh>
    <rPh sb="19" eb="20">
      <t>ニン</t>
    </rPh>
    <rPh sb="21" eb="23">
      <t>ゾウイン</t>
    </rPh>
    <rPh sb="24" eb="26">
      <t>シト</t>
    </rPh>
    <rPh sb="28" eb="30">
      <t>センニン</t>
    </rPh>
    <rPh sb="31" eb="34">
      <t>ホイクシ</t>
    </rPh>
    <rPh sb="35" eb="37">
      <t>ゾウイン</t>
    </rPh>
    <rPh sb="39" eb="41">
      <t>バアイ</t>
    </rPh>
    <rPh sb="44" eb="45">
      <t>スデ</t>
    </rPh>
    <rPh sb="46" eb="48">
      <t>ヒツヨウ</t>
    </rPh>
    <rPh sb="48" eb="51">
      <t>ホイクシ</t>
    </rPh>
    <rPh sb="51" eb="52">
      <t>スウ</t>
    </rPh>
    <rPh sb="53" eb="54">
      <t>コ</t>
    </rPh>
    <rPh sb="56" eb="58">
      <t>ハイチ</t>
    </rPh>
    <rPh sb="65" eb="66">
      <t>カク</t>
    </rPh>
    <rPh sb="66" eb="69">
      <t>ホイクシ</t>
    </rPh>
    <rPh sb="70" eb="72">
      <t>チンギン</t>
    </rPh>
    <rPh sb="72" eb="74">
      <t>カイゼン</t>
    </rPh>
    <rPh sb="75" eb="78">
      <t>イチジキン</t>
    </rPh>
    <rPh sb="87" eb="88">
      <t>エン</t>
    </rPh>
    <rPh sb="96" eb="97">
      <t>エン</t>
    </rPh>
    <rPh sb="98" eb="100">
      <t>ジュウトウ</t>
    </rPh>
    <phoneticPr fontId="2"/>
  </si>
  <si>
    <t>ださい。処遇改善等加算のうちの賃金改善要件分は、別途賃金改善の中で実績報告をしてください。</t>
    <rPh sb="28" eb="30">
      <t>カイゼン</t>
    </rPh>
    <rPh sb="31" eb="32">
      <t>ナカ</t>
    </rPh>
    <rPh sb="33" eb="35">
      <t>ジッセキ</t>
    </rPh>
    <rPh sb="35" eb="37">
      <t>ホウコク</t>
    </rPh>
    <phoneticPr fontId="2"/>
  </si>
  <si>
    <t>※加算額の使途については、別途その使途の積算が分かる書類を保管しておいてください。</t>
    <rPh sb="1" eb="3">
      <t>カサン</t>
    </rPh>
    <rPh sb="3" eb="4">
      <t>ガク</t>
    </rPh>
    <rPh sb="5" eb="7">
      <t>シト</t>
    </rPh>
    <rPh sb="13" eb="15">
      <t>ベット</t>
    </rPh>
    <rPh sb="17" eb="19">
      <t>シト</t>
    </rPh>
    <rPh sb="20" eb="22">
      <t>セキサン</t>
    </rPh>
    <rPh sb="23" eb="24">
      <t>ワ</t>
    </rPh>
    <rPh sb="26" eb="28">
      <t>ショルイ</t>
    </rPh>
    <rPh sb="29" eb="31">
      <t>ホカン</t>
    </rPh>
    <phoneticPr fontId="2"/>
  </si>
  <si>
    <r>
      <t xml:space="preserve">加算額（実績）
</t>
    </r>
    <r>
      <rPr>
        <sz val="10.5"/>
        <color theme="8" tint="-0.249977111117893"/>
        <rFont val="ＭＳ 明朝"/>
        <family val="1"/>
        <charset val="128"/>
      </rPr>
      <t>※賃金改善分を
除いた金額</t>
    </r>
    <rPh sb="0" eb="2">
      <t>カサン</t>
    </rPh>
    <rPh sb="2" eb="3">
      <t>ガク</t>
    </rPh>
    <rPh sb="4" eb="6">
      <t>ジッセキ</t>
    </rPh>
    <rPh sb="10" eb="12">
      <t>チンギン</t>
    </rPh>
    <rPh sb="12" eb="14">
      <t>カイゼン</t>
    </rPh>
    <rPh sb="14" eb="15">
      <t>ブン</t>
    </rPh>
    <rPh sb="17" eb="18">
      <t>ノゾ</t>
    </rPh>
    <rPh sb="20" eb="22">
      <t>キンガク</t>
    </rPh>
    <phoneticPr fontId="2"/>
  </si>
  <si>
    <t>・加算額（実績）の算出にあたっては、下記太枠の項目をそれぞれ選択・入力してください。</t>
    <rPh sb="1" eb="3">
      <t>カサン</t>
    </rPh>
    <rPh sb="3" eb="4">
      <t>ガク</t>
    </rPh>
    <rPh sb="5" eb="7">
      <t>ジッセキ</t>
    </rPh>
    <rPh sb="9" eb="11">
      <t>サンシュツ</t>
    </rPh>
    <rPh sb="18" eb="20">
      <t>カキ</t>
    </rPh>
    <rPh sb="20" eb="22">
      <t>フトワク</t>
    </rPh>
    <rPh sb="23" eb="25">
      <t>コウモク</t>
    </rPh>
    <rPh sb="30" eb="32">
      <t>センタク</t>
    </rPh>
    <rPh sb="33" eb="35">
      <t>ニュウリョク</t>
    </rPh>
    <phoneticPr fontId="2"/>
  </si>
  <si>
    <r>
      <t xml:space="preserve">実支出額
</t>
    </r>
    <r>
      <rPr>
        <sz val="10.5"/>
        <color theme="8" tint="-0.249977111117893"/>
        <rFont val="ＭＳ 明朝"/>
        <family val="1"/>
        <charset val="128"/>
      </rPr>
      <t xml:space="preserve">
※賃金改善分を
除いた金額</t>
    </r>
    <rPh sb="0" eb="1">
      <t>ジツ</t>
    </rPh>
    <rPh sb="1" eb="3">
      <t>シシュツ</t>
    </rPh>
    <rPh sb="3" eb="4">
      <t>ガク</t>
    </rPh>
    <phoneticPr fontId="2"/>
  </si>
  <si>
    <t>（宛先）川 崎 市 長　様</t>
    <rPh sb="1" eb="2">
      <t>アテ</t>
    </rPh>
    <rPh sb="2" eb="3">
      <t>サキ</t>
    </rPh>
    <rPh sb="4" eb="5">
      <t>カワ</t>
    </rPh>
    <rPh sb="6" eb="7">
      <t>サキ</t>
    </rPh>
    <rPh sb="8" eb="9">
      <t>シ</t>
    </rPh>
    <rPh sb="10" eb="11">
      <t>チョウ</t>
    </rPh>
    <rPh sb="12" eb="13">
      <t>サマ</t>
    </rPh>
    <phoneticPr fontId="2"/>
  </si>
  <si>
    <t>令和○年度チーム保育推進加算実績報告書（記入例）</t>
    <rPh sb="0" eb="2">
      <t>レイワ</t>
    </rPh>
    <rPh sb="3" eb="5">
      <t>ネンド</t>
    </rPh>
    <rPh sb="4" eb="5">
      <t>ド</t>
    </rPh>
    <rPh sb="5" eb="7">
      <t>ヘイネンド</t>
    </rPh>
    <rPh sb="8" eb="10">
      <t>ホイク</t>
    </rPh>
    <rPh sb="10" eb="12">
      <t>スイシン</t>
    </rPh>
    <rPh sb="12" eb="14">
      <t>カサン</t>
    </rPh>
    <rPh sb="14" eb="16">
      <t>ジッセキ</t>
    </rPh>
    <rPh sb="16" eb="19">
      <t>ホウコクショ</t>
    </rPh>
    <rPh sb="20" eb="22">
      <t>キニュウ</t>
    </rPh>
    <rPh sb="22" eb="23">
      <t>レイ</t>
    </rPh>
    <phoneticPr fontId="2"/>
  </si>
  <si>
    <t>令和○年３月３１日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</si>
  <si>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　令和○年度子どものための教育・保育給付費等のうち、チーム保育推進加算の執行に係る実績につ</t>
    <rPh sb="1" eb="3">
      <t>レイワ</t>
    </rPh>
    <rPh sb="4" eb="5">
      <t>ネン</t>
    </rPh>
    <rPh sb="5" eb="6">
      <t>ド</t>
    </rPh>
    <rPh sb="29" eb="31">
      <t>ホイク</t>
    </rPh>
    <rPh sb="31" eb="33">
      <t>スイシン</t>
    </rPh>
    <rPh sb="33" eb="35">
      <t>カサン</t>
    </rPh>
    <phoneticPr fontId="2"/>
  </si>
  <si>
    <t>令和　年３月３１日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</si>
  <si>
    <t>　令和　年度子どものための教育・保育給付費等のうち、チーム保育推進加算の執行に係る実績につ</t>
    <rPh sb="1" eb="3">
      <t>レイワ</t>
    </rPh>
    <rPh sb="4" eb="5">
      <t>ネン</t>
    </rPh>
    <rPh sb="5" eb="6">
      <t>ド</t>
    </rPh>
    <rPh sb="29" eb="31">
      <t>ホイク</t>
    </rPh>
    <rPh sb="31" eb="33">
      <t>スイシン</t>
    </rPh>
    <rPh sb="33" eb="35">
      <t>カサン</t>
    </rPh>
    <phoneticPr fontId="2"/>
  </si>
  <si>
    <t>－法人本部の所在地－</t>
    <phoneticPr fontId="2"/>
  </si>
  <si>
    <t>所在地</t>
    <phoneticPr fontId="2"/>
  </si>
  <si>
    <t>・灰色の欄は利用定員・各月児童数を入力すると自動入力されます。</t>
    <rPh sb="1" eb="3">
      <t>ハイイロ</t>
    </rPh>
    <rPh sb="4" eb="5">
      <t>ラン</t>
    </rPh>
    <rPh sb="6" eb="8">
      <t>リヨウ</t>
    </rPh>
    <rPh sb="8" eb="10">
      <t>テイイン</t>
    </rPh>
    <rPh sb="11" eb="13">
      <t>カクツキ</t>
    </rPh>
    <rPh sb="13" eb="15">
      <t>ジドウ</t>
    </rPh>
    <rPh sb="15" eb="16">
      <t>スウ</t>
    </rPh>
    <rPh sb="17" eb="19">
      <t>ニュウリョク</t>
    </rPh>
    <rPh sb="22" eb="24">
      <t>ジドウ</t>
    </rPh>
    <rPh sb="24" eb="26">
      <t>ニュウリョク</t>
    </rPh>
    <phoneticPr fontId="2"/>
  </si>
  <si>
    <t>○</t>
    <phoneticPr fontId="2"/>
  </si>
  <si>
    <t>令和〇年〇月～○月単価（年度中に単価変更があった場合に使用）</t>
    <rPh sb="0" eb="2">
      <t>レイワ</t>
    </rPh>
    <rPh sb="3" eb="4">
      <t>ネン</t>
    </rPh>
    <rPh sb="5" eb="6">
      <t>ガツ</t>
    </rPh>
    <rPh sb="8" eb="9">
      <t>ガツ</t>
    </rPh>
    <rPh sb="9" eb="11">
      <t>タンカ</t>
    </rPh>
    <rPh sb="12" eb="15">
      <t>ネンドチュウ</t>
    </rPh>
    <rPh sb="16" eb="18">
      <t>タンカ</t>
    </rPh>
    <rPh sb="18" eb="20">
      <t>ヘンコウ</t>
    </rPh>
    <rPh sb="24" eb="26">
      <t>バアイ</t>
    </rPh>
    <rPh sb="27" eb="29">
      <t>シヨウ</t>
    </rPh>
    <phoneticPr fontId="2"/>
  </si>
  <si>
    <t>令和〇年度チーム保育推進加算実績報告書</t>
    <rPh sb="0" eb="2">
      <t>レイワ</t>
    </rPh>
    <rPh sb="3" eb="5">
      <t>ネンド</t>
    </rPh>
    <rPh sb="4" eb="5">
      <t>ド</t>
    </rPh>
    <rPh sb="5" eb="7">
      <t>ヘイネンド</t>
    </rPh>
    <rPh sb="8" eb="10">
      <t>ホイク</t>
    </rPh>
    <rPh sb="10" eb="12">
      <t>スイシン</t>
    </rPh>
    <rPh sb="12" eb="14">
      <t>カサン</t>
    </rPh>
    <rPh sb="14" eb="16">
      <t>ジッセキ</t>
    </rPh>
    <rPh sb="16" eb="19">
      <t>ホウコクショ</t>
    </rPh>
    <phoneticPr fontId="2"/>
  </si>
  <si>
    <t>単価変更があった月から全月に〇を付ける
↓</t>
    <rPh sb="0" eb="2">
      <t>タンカ</t>
    </rPh>
    <rPh sb="2" eb="4">
      <t>ヘンコウ</t>
    </rPh>
    <rPh sb="8" eb="9">
      <t>ツキ</t>
    </rPh>
    <rPh sb="11" eb="12">
      <t>ゼン</t>
    </rPh>
    <rPh sb="12" eb="13">
      <t>ツキ</t>
    </rPh>
    <rPh sb="16" eb="17">
      <t>ツ</t>
    </rPh>
    <phoneticPr fontId="2"/>
  </si>
  <si>
    <t>○</t>
    <phoneticPr fontId="2"/>
  </si>
  <si>
    <t>－法人代表者職・氏名－     　　</t>
    <rPh sb="5" eb="6">
      <t>シャ</t>
    </rPh>
    <phoneticPr fontId="2"/>
  </si>
  <si>
    <t>令和4年4月～令和5年3月単価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ツキ</t>
    </rPh>
    <rPh sb="13" eb="15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</si>
</sst>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8" tint="-0.249977111117893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/>
    <xf numFmtId="0" fontId="3" fillId="0" borderId="0" xfId="0" applyFont="1" applyAlignment="1">
      <alignment vertical="center"/>
    </xf>
    <xf numFmtId="58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38" fontId="3" fillId="0" borderId="13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/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58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distributed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14" xfId="0" applyFont="1" applyBorder="1" applyAlignment="1" applyProtection="1">
      <alignment horizontal="distributed" vertical="center" wrapText="1"/>
      <protection locked="0"/>
    </xf>
    <xf numFmtId="0" fontId="3" fillId="0" borderId="14" xfId="0" applyFont="1" applyBorder="1" applyAlignment="1" applyProtection="1">
      <alignment horizontal="distributed"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38" fontId="3" fillId="2" borderId="10" xfId="1" applyFont="1" applyFill="1" applyBorder="1" applyAlignment="1" applyProtection="1">
      <alignment horizontal="center" vertical="center"/>
      <protection locked="0"/>
    </xf>
    <xf numFmtId="38" fontId="3" fillId="2" borderId="11" xfId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38" fontId="3" fillId="0" borderId="2" xfId="1" applyFont="1" applyBorder="1" applyAlignment="1" applyProtection="1">
      <alignment horizontal="center" vertical="center"/>
      <protection locked="0"/>
    </xf>
    <xf numFmtId="38" fontId="3" fillId="0" borderId="3" xfId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horizontal="center" vertical="center"/>
      <protection locked="0"/>
    </xf>
    <xf numFmtId="38" fontId="3" fillId="0" borderId="8" xfId="1" applyFont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horizontal="center" vertical="center"/>
      <protection locked="0"/>
    </xf>
    <xf numFmtId="38" fontId="3" fillId="0" borderId="9" xfId="1" applyFont="1" applyBorder="1" applyAlignment="1" applyProtection="1">
      <alignment horizontal="center" vertical="center"/>
      <protection locked="0"/>
    </xf>
    <xf numFmtId="38" fontId="3" fillId="0" borderId="5" xfId="1" applyFont="1" applyBorder="1" applyAlignment="1" applyProtection="1">
      <alignment horizontal="center" vertical="center"/>
      <protection locked="0"/>
    </xf>
    <xf numFmtId="38" fontId="3" fillId="0" borderId="6" xfId="1" applyFont="1" applyBorder="1" applyAlignment="1" applyProtection="1">
      <alignment horizontal="center" vertical="center"/>
      <protection locked="0"/>
    </xf>
    <xf numFmtId="38" fontId="3" fillId="0" borderId="7" xfId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distributed" vertical="center"/>
      <protection locked="0"/>
    </xf>
    <xf numFmtId="0" fontId="3" fillId="0" borderId="11" xfId="0" applyFont="1" applyBorder="1" applyAlignment="1" applyProtection="1">
      <alignment horizontal="distributed" vertical="center"/>
      <protection locked="0"/>
    </xf>
    <xf numFmtId="0" fontId="3" fillId="0" borderId="12" xfId="0" applyFont="1" applyBorder="1" applyAlignment="1" applyProtection="1">
      <alignment horizontal="distributed" vertical="center"/>
      <protection locked="0"/>
    </xf>
    <xf numFmtId="38" fontId="3" fillId="2" borderId="12" xfId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  <color rgb="FFEEEEEE"/>
      <color rgb="FFE0E0E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3</xdr:row>
      <xdr:rowOff>38100</xdr:rowOff>
    </xdr:from>
    <xdr:to>
      <xdr:col>23</xdr:col>
      <xdr:colOff>171450</xdr:colOff>
      <xdr:row>4</xdr:row>
      <xdr:rowOff>9525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24325" y="781050"/>
          <a:ext cx="2552700" cy="219075"/>
        </a:xfrm>
        <a:prstGeom prst="rect">
          <a:avLst/>
        </a:prstGeom>
        <a:solidFill>
          <a:srgbClr val="D99594"/>
        </a:solidFill>
        <a:ln w="317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※日付は３月末としてください。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5"/>
  <sheetViews>
    <sheetView view="pageBreakPreview" topLeftCell="A25" zoomScaleNormal="100" zoomScaleSheetLayoutView="100" workbookViewId="0">
      <selection activeCell="AH32" sqref="AH32"/>
    </sheetView>
  </sheetViews>
  <sheetFormatPr defaultRowHeight="12.75" x14ac:dyDescent="0.15"/>
  <cols>
    <col min="1" max="1" width="5.625" style="1" customWidth="1"/>
    <col min="2" max="24" width="3.625" style="1" customWidth="1"/>
    <col min="25" max="26" width="10.625" style="11" customWidth="1"/>
    <col min="27" max="27" width="15.625" style="11" customWidth="1"/>
    <col min="28" max="32" width="10.625" style="11" customWidth="1"/>
    <col min="33" max="33" width="14.375" style="11" customWidth="1"/>
    <col min="34" max="35" width="9" style="11"/>
    <col min="36" max="36" width="14.5" style="11" customWidth="1"/>
    <col min="37" max="38" width="9" style="11"/>
    <col min="39" max="39" width="10.125" style="11" customWidth="1"/>
    <col min="40" max="40" width="13.75" style="11" bestFit="1" customWidth="1"/>
    <col min="41" max="41" width="10.875" style="11" customWidth="1"/>
    <col min="42" max="42" width="7.5" style="11" bestFit="1" customWidth="1"/>
    <col min="43" max="43" width="2" style="11" customWidth="1"/>
    <col min="44" max="44" width="13.75" style="11" bestFit="1" customWidth="1"/>
    <col min="45" max="45" width="10.375" style="11" bestFit="1" customWidth="1"/>
    <col min="46" max="16384" width="9" style="11"/>
  </cols>
  <sheetData>
    <row r="1" spans="1:41" ht="20.100000000000001" customHeight="1" x14ac:dyDescent="0.15">
      <c r="A1" s="67" t="s">
        <v>80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41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41" ht="20.100000000000001" customHeight="1" x14ac:dyDescent="0.15">
      <c r="P3" s="2"/>
      <c r="R3" s="68" t="s">
        <v>81</v>
      </c>
      <c r="S3" s="68"/>
      <c r="T3" s="68"/>
      <c r="U3" s="68"/>
      <c r="V3" s="68"/>
      <c r="W3" s="68"/>
      <c r="X3" s="68"/>
      <c r="AN3" s="1" t="s">
        <v>3</v>
      </c>
      <c r="AO3" s="11" t="s">
        <v>92</v>
      </c>
    </row>
    <row r="4" spans="1:41" ht="20.100000000000001" customHeight="1" x14ac:dyDescent="0.15">
      <c r="P4" s="2"/>
      <c r="T4" s="17"/>
      <c r="U4" s="17"/>
      <c r="V4" s="17"/>
      <c r="W4" s="17"/>
      <c r="X4" s="17"/>
      <c r="AN4" s="1"/>
    </row>
    <row r="5" spans="1:41" ht="20.100000000000001" customHeight="1" x14ac:dyDescent="0.15">
      <c r="A5" s="1" t="s">
        <v>79</v>
      </c>
      <c r="AN5" s="1" t="s">
        <v>5</v>
      </c>
    </row>
    <row r="6" spans="1:41" ht="20.100000000000001" customHeight="1" x14ac:dyDescent="0.15">
      <c r="AN6" s="1"/>
    </row>
    <row r="7" spans="1:41" ht="20.100000000000001" customHeight="1" x14ac:dyDescent="0.15">
      <c r="K7" s="7"/>
      <c r="L7" s="7"/>
      <c r="M7" s="8" t="s">
        <v>86</v>
      </c>
      <c r="N7" s="7"/>
      <c r="O7" s="9" t="s">
        <v>85</v>
      </c>
      <c r="P7" s="8"/>
      <c r="Q7" s="8"/>
      <c r="R7" s="8"/>
      <c r="S7" s="8"/>
      <c r="T7" s="8"/>
      <c r="U7" s="8"/>
      <c r="V7" s="8"/>
      <c r="W7" s="8"/>
      <c r="X7" s="8"/>
    </row>
    <row r="8" spans="1:41" ht="20.100000000000001" customHeight="1" x14ac:dyDescent="0.15">
      <c r="J8" s="11"/>
      <c r="K8" s="7"/>
      <c r="L8" s="7"/>
      <c r="M8" s="8" t="s">
        <v>47</v>
      </c>
      <c r="N8" s="7"/>
      <c r="O8" s="9" t="s">
        <v>51</v>
      </c>
      <c r="P8" s="8"/>
      <c r="Q8" s="8"/>
      <c r="R8" s="8"/>
      <c r="S8" s="8"/>
      <c r="T8" s="8"/>
      <c r="U8" s="8"/>
      <c r="V8" s="8"/>
      <c r="W8" s="8"/>
      <c r="X8" s="7"/>
    </row>
    <row r="9" spans="1:41" ht="20.100000000000001" customHeight="1" x14ac:dyDescent="0.15">
      <c r="O9" s="18" t="s">
        <v>93</v>
      </c>
      <c r="W9" s="19"/>
    </row>
    <row r="10" spans="1:41" ht="20.100000000000001" customHeight="1" x14ac:dyDescent="0.15"/>
    <row r="11" spans="1:41" ht="18" customHeight="1" x14ac:dyDescent="0.15">
      <c r="A11" s="20" t="s">
        <v>82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41" ht="18" customHeight="1" x14ac:dyDescent="0.15">
      <c r="A12" s="10" t="s">
        <v>56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" t="s">
        <v>46</v>
      </c>
    </row>
    <row r="13" spans="1:41" ht="20.100000000000001" customHeight="1" x14ac:dyDescent="0.15">
      <c r="A13" s="69" t="s">
        <v>52</v>
      </c>
      <c r="B13" s="69"/>
      <c r="C13" s="69"/>
      <c r="D13" s="69"/>
      <c r="E13" s="69"/>
      <c r="F13" s="70" t="s">
        <v>53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41" ht="20.100000000000001" customHeight="1" x14ac:dyDescent="0.15">
      <c r="A14" s="69" t="s">
        <v>48</v>
      </c>
      <c r="B14" s="71"/>
      <c r="C14" s="71"/>
      <c r="D14" s="71"/>
      <c r="E14" s="71"/>
      <c r="F14" s="109" t="s">
        <v>49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1"/>
    </row>
    <row r="15" spans="1:41" ht="20.100000000000001" customHeight="1" x14ac:dyDescent="0.15">
      <c r="A15" s="107"/>
      <c r="B15" s="108"/>
      <c r="C15" s="108"/>
      <c r="D15" s="108"/>
      <c r="E15" s="108"/>
      <c r="F15" s="10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1"/>
    </row>
    <row r="16" spans="1:41" ht="20.100000000000001" customHeight="1" x14ac:dyDescent="0.15">
      <c r="A16" s="108"/>
      <c r="B16" s="108"/>
      <c r="C16" s="108"/>
      <c r="D16" s="108"/>
      <c r="E16" s="108"/>
      <c r="F16" s="109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1"/>
    </row>
    <row r="17" spans="1:46" ht="20.100000000000001" customHeight="1" x14ac:dyDescent="0.15">
      <c r="A17" s="58" t="s">
        <v>76</v>
      </c>
      <c r="B17" s="74"/>
      <c r="C17" s="74"/>
      <c r="D17" s="74"/>
      <c r="E17" s="75"/>
      <c r="F17" s="55">
        <f>AO31</f>
        <v>6269760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96" t="s">
        <v>54</v>
      </c>
      <c r="X17" s="54"/>
      <c r="AG17" s="29" t="s">
        <v>94</v>
      </c>
      <c r="AJ17" s="29" t="s">
        <v>89</v>
      </c>
      <c r="AO17" s="52"/>
      <c r="AP17" s="97" t="s">
        <v>91</v>
      </c>
      <c r="AQ17" s="97"/>
      <c r="AR17" s="97"/>
      <c r="AS17" s="97"/>
      <c r="AT17" s="52"/>
    </row>
    <row r="18" spans="1:46" ht="20.100000000000001" customHeight="1" x14ac:dyDescent="0.15">
      <c r="A18" s="76"/>
      <c r="B18" s="77"/>
      <c r="C18" s="77"/>
      <c r="D18" s="77"/>
      <c r="E18" s="78"/>
      <c r="F18" s="91" t="s">
        <v>55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3"/>
      <c r="Y18" s="11" t="s">
        <v>27</v>
      </c>
      <c r="AG18" s="5" t="s">
        <v>23</v>
      </c>
      <c r="AH18" s="5" t="s">
        <v>25</v>
      </c>
      <c r="AI18" s="5" t="s">
        <v>24</v>
      </c>
      <c r="AJ18" s="23" t="s">
        <v>23</v>
      </c>
      <c r="AK18" s="23" t="s">
        <v>25</v>
      </c>
      <c r="AL18" s="23" t="s">
        <v>24</v>
      </c>
      <c r="AO18" s="52"/>
      <c r="AP18" s="97"/>
      <c r="AQ18" s="97"/>
      <c r="AR18" s="97"/>
      <c r="AS18" s="97"/>
      <c r="AT18" s="52"/>
    </row>
    <row r="19" spans="1:46" ht="20.100000000000001" customHeight="1" thickBot="1" x14ac:dyDescent="0.2">
      <c r="A19" s="76"/>
      <c r="B19" s="77"/>
      <c r="C19" s="77"/>
      <c r="D19" s="77"/>
      <c r="E19" s="78"/>
      <c r="F19" s="3" t="s">
        <v>2</v>
      </c>
      <c r="G19" s="94" t="s">
        <v>50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5"/>
      <c r="Y19" s="11" t="s">
        <v>77</v>
      </c>
      <c r="AG19" s="6" t="s">
        <v>6</v>
      </c>
      <c r="AH19" s="12">
        <v>22500</v>
      </c>
      <c r="AI19" s="13">
        <v>220</v>
      </c>
      <c r="AJ19" s="13" t="s">
        <v>6</v>
      </c>
      <c r="AK19" s="13"/>
      <c r="AL19" s="13"/>
      <c r="AN19" s="5" t="s">
        <v>33</v>
      </c>
      <c r="AO19" s="13">
        <f>IF(AP19="○",(VLOOKUP($AA$20,$AJ$19:$AL$35,2,FALSE)+VLOOKUP($AA$20,$AJ$19:$AL$35,3,FALSE)*12)*AA21,(VLOOKUP($AA$20,$AG$19:$AI$35,2,FALSE)+VLOOKUP($AA$20,$AG$19:$AI$35,3,FALSE)*12)*AA21)</f>
        <v>504000</v>
      </c>
      <c r="AP19" s="23"/>
      <c r="AQ19" s="30"/>
    </row>
    <row r="20" spans="1:46" ht="20.100000000000001" customHeight="1" thickBot="1" x14ac:dyDescent="0.2">
      <c r="A20" s="76"/>
      <c r="B20" s="77"/>
      <c r="C20" s="77"/>
      <c r="D20" s="77"/>
      <c r="E20" s="78"/>
      <c r="F20" s="3" t="s">
        <v>4</v>
      </c>
      <c r="G20" s="85" t="s">
        <v>1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6"/>
      <c r="Z20" s="21" t="s">
        <v>32</v>
      </c>
      <c r="AA20" s="24" t="s">
        <v>19</v>
      </c>
      <c r="AB20" s="1" t="s">
        <v>26</v>
      </c>
      <c r="AG20" s="5" t="s">
        <v>7</v>
      </c>
      <c r="AH20" s="13">
        <v>15000</v>
      </c>
      <c r="AI20" s="13">
        <v>150</v>
      </c>
      <c r="AJ20" s="13" t="s">
        <v>7</v>
      </c>
      <c r="AK20" s="13"/>
      <c r="AL20" s="13"/>
      <c r="AN20" s="5" t="s">
        <v>34</v>
      </c>
      <c r="AO20" s="13">
        <f>IF(AP20="○",(VLOOKUP($AA$20,$AJ$19:$AL$35,2,FALSE)+VLOOKUP($AA$20,$AJ$19:$AL$35,3,FALSE)*12)*AA22,(VLOOKUP($AA$20,$AG$19:$AI$35,2,FALSE)+VLOOKUP($AA$20,$AG$19:$AI$35,3,FALSE)*12)*AA22)</f>
        <v>507360</v>
      </c>
      <c r="AP20" s="23"/>
      <c r="AQ20" s="30"/>
    </row>
    <row r="21" spans="1:46" ht="20.100000000000001" customHeight="1" x14ac:dyDescent="0.15">
      <c r="A21" s="76"/>
      <c r="B21" s="77"/>
      <c r="C21" s="77"/>
      <c r="D21" s="77"/>
      <c r="E21" s="78"/>
      <c r="F21" s="87" t="s">
        <v>0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9"/>
      <c r="Z21" s="21" t="s">
        <v>59</v>
      </c>
      <c r="AA21" s="25">
        <v>150</v>
      </c>
      <c r="AB21" s="22" t="s">
        <v>65</v>
      </c>
      <c r="AC21" s="27">
        <v>156</v>
      </c>
      <c r="AG21" s="5" t="s">
        <v>8</v>
      </c>
      <c r="AH21" s="13">
        <v>11250</v>
      </c>
      <c r="AI21" s="13">
        <v>110</v>
      </c>
      <c r="AJ21" s="13" t="s">
        <v>8</v>
      </c>
      <c r="AK21" s="13"/>
      <c r="AL21" s="13"/>
      <c r="AN21" s="5" t="s">
        <v>35</v>
      </c>
      <c r="AO21" s="13">
        <f t="shared" ref="AO21:AO24" si="0">IF(AP21="○",(VLOOKUP($AA$20,$AJ$19:$AL$35,2,FALSE)+VLOOKUP($AA$20,$AJ$19:$AL$35,3,FALSE)*12)*AA23,(VLOOKUP($AA$20,$AG$19:$AI$35,2,FALSE)+VLOOKUP($AA$20,$AG$19:$AI$35,3,FALSE)*12)*AA23)</f>
        <v>510720</v>
      </c>
      <c r="AP21" s="23"/>
      <c r="AQ21" s="30"/>
    </row>
    <row r="22" spans="1:46" ht="20.100000000000001" customHeight="1" x14ac:dyDescent="0.15">
      <c r="A22" s="76"/>
      <c r="B22" s="77"/>
      <c r="C22" s="77"/>
      <c r="D22" s="77"/>
      <c r="E22" s="78"/>
      <c r="F22" s="90" t="s">
        <v>73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Z22" s="21" t="s">
        <v>60</v>
      </c>
      <c r="AA22" s="25">
        <v>151</v>
      </c>
      <c r="AB22" s="22" t="s">
        <v>66</v>
      </c>
      <c r="AC22" s="25">
        <v>157</v>
      </c>
      <c r="AG22" s="5" t="s">
        <v>9</v>
      </c>
      <c r="AH22" s="13">
        <v>9000</v>
      </c>
      <c r="AI22" s="13">
        <v>90</v>
      </c>
      <c r="AJ22" s="13" t="s">
        <v>9</v>
      </c>
      <c r="AK22" s="13"/>
      <c r="AL22" s="13"/>
      <c r="AN22" s="5" t="s">
        <v>36</v>
      </c>
      <c r="AO22" s="13">
        <f t="shared" si="0"/>
        <v>514080</v>
      </c>
      <c r="AP22" s="23"/>
      <c r="AQ22" s="30"/>
    </row>
    <row r="23" spans="1:46" ht="20.100000000000001" customHeight="1" x14ac:dyDescent="0.15">
      <c r="A23" s="76"/>
      <c r="B23" s="77"/>
      <c r="C23" s="77"/>
      <c r="D23" s="77"/>
      <c r="E23" s="78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Z23" s="21" t="s">
        <v>61</v>
      </c>
      <c r="AA23" s="25">
        <v>152</v>
      </c>
      <c r="AB23" s="22" t="s">
        <v>67</v>
      </c>
      <c r="AC23" s="25">
        <v>158</v>
      </c>
      <c r="AG23" s="5" t="s">
        <v>10</v>
      </c>
      <c r="AH23" s="13">
        <v>7500</v>
      </c>
      <c r="AI23" s="13">
        <v>70</v>
      </c>
      <c r="AJ23" s="13" t="s">
        <v>10</v>
      </c>
      <c r="AK23" s="13"/>
      <c r="AL23" s="13"/>
      <c r="AN23" s="5" t="s">
        <v>37</v>
      </c>
      <c r="AO23" s="13">
        <f t="shared" si="0"/>
        <v>517440</v>
      </c>
      <c r="AP23" s="23"/>
      <c r="AQ23" s="30"/>
    </row>
    <row r="24" spans="1:46" ht="20.100000000000001" customHeight="1" x14ac:dyDescent="0.15">
      <c r="A24" s="76"/>
      <c r="B24" s="77"/>
      <c r="C24" s="77"/>
      <c r="D24" s="77"/>
      <c r="E24" s="78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Z24" s="21" t="s">
        <v>62</v>
      </c>
      <c r="AA24" s="25">
        <v>153</v>
      </c>
      <c r="AB24" s="22" t="s">
        <v>68</v>
      </c>
      <c r="AC24" s="25">
        <v>159</v>
      </c>
      <c r="AG24" s="5" t="s">
        <v>11</v>
      </c>
      <c r="AH24" s="13">
        <v>6430</v>
      </c>
      <c r="AI24" s="13">
        <v>60</v>
      </c>
      <c r="AJ24" s="13" t="s">
        <v>11</v>
      </c>
      <c r="AK24" s="13"/>
      <c r="AL24" s="13"/>
      <c r="AN24" s="5" t="s">
        <v>38</v>
      </c>
      <c r="AO24" s="13">
        <f t="shared" si="0"/>
        <v>520800</v>
      </c>
      <c r="AP24" s="23"/>
      <c r="AQ24" s="30"/>
    </row>
    <row r="25" spans="1:46" ht="20.100000000000001" customHeight="1" x14ac:dyDescent="0.15">
      <c r="A25" s="79"/>
      <c r="B25" s="80"/>
      <c r="C25" s="80"/>
      <c r="D25" s="80"/>
      <c r="E25" s="81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Z25" s="21" t="s">
        <v>63</v>
      </c>
      <c r="AA25" s="25">
        <v>154</v>
      </c>
      <c r="AB25" s="22" t="s">
        <v>69</v>
      </c>
      <c r="AC25" s="25">
        <v>160</v>
      </c>
      <c r="AG25" s="5" t="s">
        <v>12</v>
      </c>
      <c r="AH25" s="13">
        <v>5620</v>
      </c>
      <c r="AI25" s="13">
        <v>50</v>
      </c>
      <c r="AJ25" s="13" t="s">
        <v>12</v>
      </c>
      <c r="AK25" s="13"/>
      <c r="AL25" s="13"/>
      <c r="AN25" s="5" t="s">
        <v>39</v>
      </c>
      <c r="AO25" s="13">
        <f>IF(AP25="○",(VLOOKUP($AA$20,$AJ$19:$AL$35,2,FALSE)+VLOOKUP($AA$20,$AJ$19:$AL$35,3,FALSE)*12)*AC21,(VLOOKUP($AA$20,$AG$19:$AI$35,2,FALSE)+VLOOKUP($AA$20,$AG$19:$AI$35,3,FALSE)*12)*AC21)</f>
        <v>524160</v>
      </c>
      <c r="AP25" s="23"/>
      <c r="AQ25" s="30"/>
    </row>
    <row r="26" spans="1:46" ht="20.100000000000001" customHeight="1" thickBot="1" x14ac:dyDescent="0.2">
      <c r="A26" s="58" t="s">
        <v>78</v>
      </c>
      <c r="B26" s="59"/>
      <c r="C26" s="59"/>
      <c r="D26" s="59"/>
      <c r="E26" s="60"/>
      <c r="F26" s="98">
        <v>5794000</v>
      </c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100"/>
      <c r="W26" s="58" t="s">
        <v>54</v>
      </c>
      <c r="X26" s="60"/>
      <c r="Z26" s="21" t="s">
        <v>64</v>
      </c>
      <c r="AA26" s="26">
        <v>155</v>
      </c>
      <c r="AB26" s="22" t="s">
        <v>70</v>
      </c>
      <c r="AC26" s="26">
        <v>161</v>
      </c>
      <c r="AG26" s="5" t="s">
        <v>13</v>
      </c>
      <c r="AH26" s="13">
        <v>5000</v>
      </c>
      <c r="AI26" s="13">
        <v>50</v>
      </c>
      <c r="AJ26" s="13" t="s">
        <v>13</v>
      </c>
      <c r="AK26" s="13"/>
      <c r="AL26" s="13"/>
      <c r="AN26" s="5" t="s">
        <v>40</v>
      </c>
      <c r="AO26" s="13">
        <f t="shared" ref="AO26:AO29" si="1">IF(AP26="○",(VLOOKUP($AA$20,$AJ$19:$AL$35,2,FALSE)+VLOOKUP($AA$20,$AJ$19:$AL$35,3,FALSE)*12)*AC22,(VLOOKUP($AA$20,$AG$19:$AI$35,2,FALSE)+VLOOKUP($AA$20,$AG$19:$AI$35,3,FALSE)*12)*AC22)</f>
        <v>527520</v>
      </c>
      <c r="AP26" s="23"/>
      <c r="AQ26" s="30"/>
    </row>
    <row r="27" spans="1:46" ht="20.100000000000001" customHeight="1" x14ac:dyDescent="0.15">
      <c r="A27" s="61"/>
      <c r="B27" s="62"/>
      <c r="C27" s="62"/>
      <c r="D27" s="62"/>
      <c r="E27" s="63"/>
      <c r="F27" s="101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3"/>
      <c r="W27" s="61"/>
      <c r="X27" s="63"/>
      <c r="Z27" s="14" t="s">
        <v>71</v>
      </c>
      <c r="AG27" s="5" t="s">
        <v>14</v>
      </c>
      <c r="AH27" s="13">
        <v>4500</v>
      </c>
      <c r="AI27" s="13">
        <v>40</v>
      </c>
      <c r="AJ27" s="13" t="s">
        <v>14</v>
      </c>
      <c r="AK27" s="13"/>
      <c r="AL27" s="13"/>
      <c r="AN27" s="5" t="s">
        <v>41</v>
      </c>
      <c r="AO27" s="13">
        <f t="shared" si="1"/>
        <v>530880</v>
      </c>
      <c r="AP27" s="23"/>
      <c r="AQ27" s="30"/>
    </row>
    <row r="28" spans="1:46" ht="20.100000000000001" customHeight="1" x14ac:dyDescent="0.15">
      <c r="A28" s="61"/>
      <c r="B28" s="62"/>
      <c r="C28" s="62"/>
      <c r="D28" s="62"/>
      <c r="E28" s="63"/>
      <c r="F28" s="101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3"/>
      <c r="W28" s="61"/>
      <c r="X28" s="63"/>
      <c r="AG28" s="5" t="s">
        <v>15</v>
      </c>
      <c r="AH28" s="13">
        <v>4090</v>
      </c>
      <c r="AI28" s="13">
        <v>40</v>
      </c>
      <c r="AJ28" s="13" t="s">
        <v>15</v>
      </c>
      <c r="AK28" s="13"/>
      <c r="AL28" s="13"/>
      <c r="AN28" s="5" t="s">
        <v>42</v>
      </c>
      <c r="AO28" s="13">
        <f t="shared" si="1"/>
        <v>534240</v>
      </c>
      <c r="AP28" s="23"/>
      <c r="AQ28" s="30"/>
    </row>
    <row r="29" spans="1:46" ht="20.100000000000001" customHeight="1" x14ac:dyDescent="0.15">
      <c r="A29" s="61"/>
      <c r="B29" s="62"/>
      <c r="C29" s="62"/>
      <c r="D29" s="62"/>
      <c r="E29" s="63"/>
      <c r="F29" s="101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3"/>
      <c r="W29" s="61"/>
      <c r="X29" s="63"/>
      <c r="AG29" s="5" t="s">
        <v>16</v>
      </c>
      <c r="AH29" s="13">
        <v>3750</v>
      </c>
      <c r="AI29" s="13">
        <v>30</v>
      </c>
      <c r="AJ29" s="13" t="s">
        <v>16</v>
      </c>
      <c r="AK29" s="13"/>
      <c r="AL29" s="13"/>
      <c r="AN29" s="5" t="s">
        <v>43</v>
      </c>
      <c r="AO29" s="13">
        <f t="shared" si="1"/>
        <v>537600</v>
      </c>
      <c r="AP29" s="23"/>
      <c r="AQ29" s="30"/>
    </row>
    <row r="30" spans="1:46" ht="17.25" customHeight="1" x14ac:dyDescent="0.15">
      <c r="A30" s="64"/>
      <c r="B30" s="65"/>
      <c r="C30" s="65"/>
      <c r="D30" s="65"/>
      <c r="E30" s="66"/>
      <c r="F30" s="104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6"/>
      <c r="W30" s="64"/>
      <c r="X30" s="66"/>
      <c r="AG30" s="5" t="s">
        <v>17</v>
      </c>
      <c r="AH30" s="13">
        <v>3460</v>
      </c>
      <c r="AI30" s="13">
        <v>30</v>
      </c>
      <c r="AJ30" s="13" t="s">
        <v>17</v>
      </c>
      <c r="AK30" s="13"/>
      <c r="AL30" s="13"/>
      <c r="AN30" s="5" t="s">
        <v>44</v>
      </c>
      <c r="AO30" s="13">
        <f>IF(AP30="○",(VLOOKUP($AA$20,$AJ$19:$AL$35,2,FALSE)+VLOOKUP($AA$20,$AJ$19:$AL$35,3,FALSE)*12)*AC26,(VLOOKUP($AA$20,$AG$19:$AI$35,2,FALSE)+VLOOKUP($AA$20,$AG$19:$AI$35,3,FALSE)*12)*AC26)</f>
        <v>540960</v>
      </c>
      <c r="AP30" s="23"/>
      <c r="AQ30" s="30"/>
    </row>
    <row r="31" spans="1:46" ht="20.100000000000001" customHeight="1" x14ac:dyDescent="0.15">
      <c r="A31" s="82" t="s">
        <v>28</v>
      </c>
      <c r="B31" s="83"/>
      <c r="C31" s="83"/>
      <c r="D31" s="83"/>
      <c r="E31" s="84"/>
      <c r="F31" s="55">
        <f>IF(F17-F26&gt;0,F17-F26,"")</f>
        <v>475760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7"/>
      <c r="W31" s="53" t="s">
        <v>54</v>
      </c>
      <c r="X31" s="54"/>
      <c r="AG31" s="5" t="s">
        <v>18</v>
      </c>
      <c r="AH31" s="13">
        <v>3210</v>
      </c>
      <c r="AI31" s="13">
        <v>30</v>
      </c>
      <c r="AJ31" s="13" t="s">
        <v>18</v>
      </c>
      <c r="AK31" s="13"/>
      <c r="AL31" s="13"/>
      <c r="AN31" s="15" t="s">
        <v>45</v>
      </c>
      <c r="AO31" s="16">
        <f>SUM(AO19:AO30)</f>
        <v>6269760</v>
      </c>
    </row>
    <row r="32" spans="1:46" ht="20.100000000000001" customHeight="1" x14ac:dyDescent="0.15">
      <c r="A32" s="71" t="s">
        <v>29</v>
      </c>
      <c r="B32" s="71"/>
      <c r="C32" s="71"/>
      <c r="D32" s="71"/>
      <c r="E32" s="71"/>
      <c r="F32" s="72" t="s">
        <v>57</v>
      </c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AG32" s="5" t="s">
        <v>19</v>
      </c>
      <c r="AH32" s="13">
        <v>3000</v>
      </c>
      <c r="AI32" s="13">
        <v>30</v>
      </c>
      <c r="AJ32" s="13" t="s">
        <v>19</v>
      </c>
      <c r="AK32" s="13"/>
      <c r="AL32" s="13"/>
    </row>
    <row r="33" spans="1:38" ht="20.100000000000001" customHeight="1" x14ac:dyDescent="0.15">
      <c r="A33" s="71"/>
      <c r="B33" s="71"/>
      <c r="C33" s="71"/>
      <c r="D33" s="71"/>
      <c r="E33" s="71"/>
      <c r="F33" s="72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Z33" s="14"/>
      <c r="AG33" s="23" t="s">
        <v>20</v>
      </c>
      <c r="AH33" s="13">
        <v>2810</v>
      </c>
      <c r="AI33" s="13">
        <v>20</v>
      </c>
      <c r="AJ33" s="13" t="s">
        <v>20</v>
      </c>
      <c r="AK33" s="13"/>
      <c r="AL33" s="13"/>
    </row>
    <row r="34" spans="1:38" ht="20.100000000000001" customHeight="1" x14ac:dyDescent="0.15">
      <c r="A34" s="71"/>
      <c r="B34" s="71"/>
      <c r="C34" s="71"/>
      <c r="D34" s="71"/>
      <c r="E34" s="71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AG34" s="5" t="s">
        <v>21</v>
      </c>
      <c r="AH34" s="13">
        <v>2640</v>
      </c>
      <c r="AI34" s="13">
        <v>20</v>
      </c>
      <c r="AJ34" s="13" t="s">
        <v>21</v>
      </c>
      <c r="AK34" s="13"/>
      <c r="AL34" s="13"/>
    </row>
    <row r="35" spans="1:38" ht="20.100000000000001" customHeight="1" x14ac:dyDescent="0.15">
      <c r="A35" s="71" t="s">
        <v>30</v>
      </c>
      <c r="B35" s="71"/>
      <c r="C35" s="71"/>
      <c r="D35" s="71"/>
      <c r="E35" s="71"/>
      <c r="F35" s="72" t="s">
        <v>58</v>
      </c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11" t="s">
        <v>31</v>
      </c>
      <c r="AG35" s="5" t="s">
        <v>22</v>
      </c>
      <c r="AH35" s="13">
        <v>2500</v>
      </c>
      <c r="AI35" s="13">
        <v>20</v>
      </c>
      <c r="AJ35" s="13" t="s">
        <v>22</v>
      </c>
      <c r="AK35" s="13"/>
      <c r="AL35" s="13"/>
    </row>
    <row r="36" spans="1:38" ht="20.100000000000001" customHeight="1" x14ac:dyDescent="0.15">
      <c r="A36" s="71"/>
      <c r="B36" s="71"/>
      <c r="C36" s="71"/>
      <c r="D36" s="71"/>
      <c r="E36" s="71"/>
      <c r="F36" s="72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38" ht="20.100000000000001" customHeight="1" x14ac:dyDescent="0.15">
      <c r="A37" s="71"/>
      <c r="B37" s="71"/>
      <c r="C37" s="71"/>
      <c r="D37" s="71"/>
      <c r="E37" s="71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1:38" ht="18" customHeight="1" x14ac:dyDescent="0.15">
      <c r="A38" s="28" t="s">
        <v>72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38" ht="19.5" customHeight="1" x14ac:dyDescent="0.15">
      <c r="A39" s="28" t="s">
        <v>74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38" ht="19.5" customHeight="1" x14ac:dyDescent="0.15">
      <c r="A40" s="28" t="s">
        <v>75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38" ht="19.5" customHeight="1" x14ac:dyDescent="0.15"/>
    <row r="42" spans="1:38" ht="19.5" customHeight="1" x14ac:dyDescent="0.15"/>
    <row r="43" spans="1:38" ht="19.5" customHeight="1" x14ac:dyDescent="0.15"/>
    <row r="44" spans="1:38" ht="19.5" customHeight="1" x14ac:dyDescent="0.15"/>
    <row r="45" spans="1:38" ht="19.5" customHeight="1" x14ac:dyDescent="0.15"/>
  </sheetData>
  <mergeCells count="25">
    <mergeCell ref="AP17:AS18"/>
    <mergeCell ref="F26:V30"/>
    <mergeCell ref="W26:X30"/>
    <mergeCell ref="A14:E16"/>
    <mergeCell ref="F14:X16"/>
    <mergeCell ref="F17:V17"/>
    <mergeCell ref="A35:E37"/>
    <mergeCell ref="F32:X34"/>
    <mergeCell ref="F35:X37"/>
    <mergeCell ref="A17:E25"/>
    <mergeCell ref="A31:E31"/>
    <mergeCell ref="A32:E34"/>
    <mergeCell ref="G20:X20"/>
    <mergeCell ref="F21:X21"/>
    <mergeCell ref="F22:X25"/>
    <mergeCell ref="F18:X18"/>
    <mergeCell ref="G19:X19"/>
    <mergeCell ref="W17:X17"/>
    <mergeCell ref="W31:X31"/>
    <mergeCell ref="F31:V31"/>
    <mergeCell ref="A26:E30"/>
    <mergeCell ref="A1:X1"/>
    <mergeCell ref="R3:X3"/>
    <mergeCell ref="A13:E13"/>
    <mergeCell ref="F13:X13"/>
  </mergeCells>
  <phoneticPr fontId="2"/>
  <dataValidations count="3">
    <dataValidation type="list" allowBlank="1" showInputMessage="1" showErrorMessage="1" sqref="F19:F20">
      <formula1>$AN$3:$AN$5</formula1>
    </dataValidation>
    <dataValidation type="list" allowBlank="1" showInputMessage="1" showErrorMessage="1" sqref="AA20">
      <formula1>$AG$19:$AG$35</formula1>
    </dataValidation>
    <dataValidation type="list" allowBlank="1" showInputMessage="1" showErrorMessage="1" sqref="AP19:AP30">
      <formula1>$AO$3:$AO$4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tabSelected="1" view="pageBreakPreview" zoomScale="75" zoomScaleNormal="100" zoomScaleSheetLayoutView="75" workbookViewId="0">
      <selection activeCell="M4" sqref="M4"/>
    </sheetView>
  </sheetViews>
  <sheetFormatPr defaultRowHeight="12.75" x14ac:dyDescent="0.15"/>
  <cols>
    <col min="1" max="1" width="5.625" style="1" customWidth="1"/>
    <col min="2" max="24" width="3.625" style="1" customWidth="1"/>
    <col min="25" max="26" width="10.625" style="11" customWidth="1"/>
    <col min="27" max="27" width="15.625" style="11" customWidth="1"/>
    <col min="28" max="28" width="10.625" style="11" customWidth="1"/>
    <col min="29" max="29" width="14.625" style="11" customWidth="1"/>
    <col min="30" max="32" width="10.625" style="11" customWidth="1"/>
    <col min="33" max="33" width="14.375" style="11" customWidth="1"/>
    <col min="34" max="35" width="9" style="11"/>
    <col min="36" max="36" width="14.5" style="11" customWidth="1"/>
    <col min="37" max="38" width="9" style="11"/>
    <col min="39" max="39" width="5" style="11" customWidth="1"/>
    <col min="40" max="40" width="13.75" style="11" bestFit="1" customWidth="1"/>
    <col min="41" max="41" width="10.875" style="11" customWidth="1"/>
    <col min="42" max="42" width="7.5" style="11" bestFit="1" customWidth="1"/>
    <col min="43" max="43" width="2" style="11" customWidth="1"/>
    <col min="44" max="44" width="13.75" style="11" bestFit="1" customWidth="1"/>
    <col min="45" max="45" width="10.375" style="11" bestFit="1" customWidth="1"/>
    <col min="46" max="16384" width="9" style="11"/>
  </cols>
  <sheetData>
    <row r="1" spans="1:41" ht="20.100000000000001" customHeight="1" x14ac:dyDescent="0.15">
      <c r="A1" s="110" t="s">
        <v>90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41" ht="20.100000000000001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41" ht="20.100000000000001" customHeight="1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8"/>
      <c r="Q3" s="37"/>
      <c r="R3" s="111" t="s">
        <v>83</v>
      </c>
      <c r="S3" s="111"/>
      <c r="T3" s="111"/>
      <c r="U3" s="111"/>
      <c r="V3" s="111"/>
      <c r="W3" s="111"/>
      <c r="X3" s="111"/>
      <c r="AN3" s="1" t="s">
        <v>3</v>
      </c>
      <c r="AO3" s="11" t="s">
        <v>88</v>
      </c>
    </row>
    <row r="4" spans="1:41" ht="20.100000000000001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Q4" s="37"/>
      <c r="R4" s="37"/>
      <c r="S4" s="37"/>
      <c r="T4" s="39"/>
      <c r="U4" s="39"/>
      <c r="V4" s="39"/>
      <c r="W4" s="39"/>
      <c r="X4" s="39"/>
      <c r="AN4" s="1"/>
    </row>
    <row r="5" spans="1:41" ht="20.100000000000001" customHeight="1" x14ac:dyDescent="0.15">
      <c r="A5" s="37" t="s">
        <v>79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AN5" s="1" t="s">
        <v>5</v>
      </c>
    </row>
    <row r="6" spans="1:41" ht="20.100000000000001" customHeight="1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AN6" s="1"/>
    </row>
    <row r="7" spans="1:41" ht="20.100000000000001" customHeight="1" x14ac:dyDescent="0.15">
      <c r="A7" s="37"/>
      <c r="B7" s="37"/>
      <c r="C7" s="37"/>
      <c r="D7" s="37"/>
      <c r="E7" s="37"/>
      <c r="F7" s="37"/>
      <c r="G7" s="37"/>
      <c r="H7" s="37"/>
      <c r="I7" s="37"/>
      <c r="J7" s="37"/>
      <c r="K7" s="40"/>
      <c r="L7" s="40"/>
      <c r="M7" s="41" t="s">
        <v>86</v>
      </c>
      <c r="N7" s="40"/>
      <c r="O7" s="42"/>
      <c r="P7" s="41"/>
      <c r="Q7" s="41"/>
      <c r="R7" s="41"/>
      <c r="S7" s="41"/>
      <c r="T7" s="41"/>
      <c r="U7" s="41"/>
      <c r="V7" s="41"/>
      <c r="W7" s="41"/>
      <c r="X7" s="41"/>
    </row>
    <row r="8" spans="1:41" ht="20.100000000000001" customHeight="1" x14ac:dyDescent="0.15">
      <c r="A8" s="37"/>
      <c r="B8" s="37"/>
      <c r="C8" s="37"/>
      <c r="D8" s="37"/>
      <c r="E8" s="37"/>
      <c r="F8" s="37"/>
      <c r="G8" s="37"/>
      <c r="H8" s="37"/>
      <c r="I8" s="37"/>
      <c r="J8" s="43"/>
      <c r="K8" s="40"/>
      <c r="L8" s="40"/>
      <c r="M8" s="41" t="s">
        <v>47</v>
      </c>
      <c r="N8" s="40"/>
      <c r="O8" s="42"/>
      <c r="P8" s="41"/>
      <c r="Q8" s="41"/>
      <c r="R8" s="41"/>
      <c r="S8" s="41"/>
      <c r="T8" s="41"/>
      <c r="U8" s="41"/>
      <c r="V8" s="41"/>
      <c r="W8" s="41"/>
      <c r="X8" s="40"/>
    </row>
    <row r="9" spans="1:41" ht="20.100000000000001" customHeight="1" x14ac:dyDescent="0.1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44"/>
      <c r="P9" s="37"/>
      <c r="Q9" s="37"/>
      <c r="R9" s="37"/>
      <c r="S9" s="37"/>
      <c r="T9" s="37"/>
      <c r="U9" s="37"/>
      <c r="V9" s="37"/>
      <c r="W9" s="45"/>
      <c r="X9" s="37"/>
    </row>
    <row r="10" spans="1:41" ht="20.100000000000001" customHeight="1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41" ht="18" customHeight="1" x14ac:dyDescent="0.15">
      <c r="A11" s="46" t="s">
        <v>84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41" ht="18" customHeight="1" x14ac:dyDescent="0.15">
      <c r="A12" s="46" t="s">
        <v>56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51" t="s">
        <v>87</v>
      </c>
    </row>
    <row r="13" spans="1:41" ht="20.100000000000001" customHeight="1" x14ac:dyDescent="0.15">
      <c r="A13" s="112" t="s">
        <v>52</v>
      </c>
      <c r="B13" s="112"/>
      <c r="C13" s="112"/>
      <c r="D13" s="112"/>
      <c r="E13" s="112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</row>
    <row r="14" spans="1:41" ht="20.100000000000001" customHeight="1" x14ac:dyDescent="0.15">
      <c r="A14" s="112" t="s">
        <v>48</v>
      </c>
      <c r="B14" s="114"/>
      <c r="C14" s="114"/>
      <c r="D14" s="114"/>
      <c r="E14" s="114"/>
      <c r="F14" s="117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"/>
    </row>
    <row r="15" spans="1:41" ht="20.100000000000001" customHeight="1" x14ac:dyDescent="0.15">
      <c r="A15" s="115"/>
      <c r="B15" s="116"/>
      <c r="C15" s="116"/>
      <c r="D15" s="116"/>
      <c r="E15" s="116"/>
      <c r="F15" s="117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"/>
    </row>
    <row r="16" spans="1:41" ht="20.100000000000001" customHeight="1" x14ac:dyDescent="0.15">
      <c r="A16" s="116"/>
      <c r="B16" s="116"/>
      <c r="C16" s="116"/>
      <c r="D16" s="116"/>
      <c r="E16" s="116"/>
      <c r="F16" s="117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"/>
    </row>
    <row r="17" spans="1:45" ht="20.100000000000001" customHeight="1" x14ac:dyDescent="0.15">
      <c r="A17" s="119" t="s">
        <v>76</v>
      </c>
      <c r="B17" s="120"/>
      <c r="C17" s="120"/>
      <c r="D17" s="120"/>
      <c r="E17" s="121"/>
      <c r="F17" s="128" t="e">
        <f>AO31</f>
        <v>#N/A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30" t="s">
        <v>54</v>
      </c>
      <c r="X17" s="131"/>
      <c r="AG17" s="29" t="s">
        <v>94</v>
      </c>
      <c r="AJ17" s="29" t="s">
        <v>89</v>
      </c>
      <c r="AP17" s="97" t="s">
        <v>91</v>
      </c>
      <c r="AQ17" s="97"/>
      <c r="AR17" s="97"/>
      <c r="AS17" s="97"/>
    </row>
    <row r="18" spans="1:45" ht="20.100000000000001" customHeight="1" x14ac:dyDescent="0.15">
      <c r="A18" s="122"/>
      <c r="B18" s="123"/>
      <c r="C18" s="123"/>
      <c r="D18" s="123"/>
      <c r="E18" s="124"/>
      <c r="F18" s="132" t="s">
        <v>55</v>
      </c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4"/>
      <c r="Y18" s="50" t="s">
        <v>27</v>
      </c>
      <c r="AG18" s="23" t="s">
        <v>23</v>
      </c>
      <c r="AH18" s="23" t="s">
        <v>25</v>
      </c>
      <c r="AI18" s="23" t="s">
        <v>24</v>
      </c>
      <c r="AJ18" s="23" t="s">
        <v>23</v>
      </c>
      <c r="AK18" s="23" t="s">
        <v>25</v>
      </c>
      <c r="AL18" s="23" t="s">
        <v>24</v>
      </c>
      <c r="AP18" s="97"/>
      <c r="AQ18" s="97"/>
      <c r="AR18" s="97"/>
      <c r="AS18" s="97"/>
    </row>
    <row r="19" spans="1:45" ht="20.100000000000001" customHeight="1" thickBot="1" x14ac:dyDescent="0.2">
      <c r="A19" s="122"/>
      <c r="B19" s="123"/>
      <c r="C19" s="123"/>
      <c r="D19" s="123"/>
      <c r="E19" s="124"/>
      <c r="F19" s="47" t="s">
        <v>2</v>
      </c>
      <c r="G19" s="135" t="s">
        <v>50</v>
      </c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6"/>
      <c r="Y19" s="50" t="s">
        <v>77</v>
      </c>
      <c r="AG19" s="6" t="s">
        <v>6</v>
      </c>
      <c r="AH19" s="12">
        <v>22500</v>
      </c>
      <c r="AI19" s="13">
        <v>220</v>
      </c>
      <c r="AJ19" s="13" t="s">
        <v>6</v>
      </c>
      <c r="AK19" s="13"/>
      <c r="AL19" s="13"/>
      <c r="AN19" s="23" t="s">
        <v>33</v>
      </c>
      <c r="AO19" s="13" t="e">
        <f>IF(AP19="○",(VLOOKUP($AA$20,$AJ$19:$AL$35,2,FALSE)+VLOOKUP($AA$20,$AJ$19:$AL$35,3,FALSE)*12)*AA21,(VLOOKUP($AA$20,$AG$19:$AI$35,2,FALSE)+VLOOKUP($AA$20,$AG$19:$AI$35,3,FALSE)*12)*AA21)</f>
        <v>#N/A</v>
      </c>
      <c r="AP19" s="23"/>
    </row>
    <row r="20" spans="1:45" ht="20.100000000000001" customHeight="1" thickBot="1" x14ac:dyDescent="0.2">
      <c r="A20" s="122"/>
      <c r="B20" s="123"/>
      <c r="C20" s="123"/>
      <c r="D20" s="123"/>
      <c r="E20" s="124"/>
      <c r="F20" s="47" t="s">
        <v>2</v>
      </c>
      <c r="G20" s="137" t="s">
        <v>1</v>
      </c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8"/>
      <c r="Z20" s="21" t="s">
        <v>32</v>
      </c>
      <c r="AA20" s="32"/>
      <c r="AB20" s="166" t="s">
        <v>26</v>
      </c>
      <c r="AG20" s="23" t="s">
        <v>7</v>
      </c>
      <c r="AH20" s="13">
        <v>15000</v>
      </c>
      <c r="AI20" s="13">
        <v>150</v>
      </c>
      <c r="AJ20" s="13" t="s">
        <v>7</v>
      </c>
      <c r="AK20" s="13"/>
      <c r="AL20" s="13"/>
      <c r="AN20" s="23" t="s">
        <v>34</v>
      </c>
      <c r="AO20" s="13" t="e">
        <f>IF(AP20="○",(VLOOKUP($AA$20,$AJ$19:$AL$35,2,FALSE)+VLOOKUP($AA$20,$AJ$19:$AL$35,3,FALSE)*12)*AA22,(VLOOKUP($AA$20,$AG$19:$AI$35,2,FALSE)+VLOOKUP($AA$20,$AG$19:$AI$35,3,FALSE)*12)*AA22)</f>
        <v>#N/A</v>
      </c>
      <c r="AP20" s="23"/>
    </row>
    <row r="21" spans="1:45" ht="20.100000000000001" customHeight="1" x14ac:dyDescent="0.15">
      <c r="A21" s="122"/>
      <c r="B21" s="123"/>
      <c r="C21" s="123"/>
      <c r="D21" s="123"/>
      <c r="E21" s="124"/>
      <c r="F21" s="139" t="s">
        <v>0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1"/>
      <c r="Z21" s="21" t="s">
        <v>59</v>
      </c>
      <c r="AA21" s="33"/>
      <c r="AB21" s="22" t="s">
        <v>65</v>
      </c>
      <c r="AC21" s="35"/>
      <c r="AG21" s="23" t="s">
        <v>8</v>
      </c>
      <c r="AH21" s="13">
        <v>11250</v>
      </c>
      <c r="AI21" s="13">
        <v>110</v>
      </c>
      <c r="AJ21" s="13" t="s">
        <v>8</v>
      </c>
      <c r="AK21" s="13"/>
      <c r="AL21" s="13"/>
      <c r="AN21" s="23" t="s">
        <v>35</v>
      </c>
      <c r="AO21" s="13" t="e">
        <f t="shared" ref="AO21:AO24" si="0">IF(AP21="○",(VLOOKUP($AA$20,$AJ$19:$AL$35,2,FALSE)+VLOOKUP($AA$20,$AJ$19:$AL$35,3,FALSE)*12)*AA23,(VLOOKUP($AA$20,$AG$19:$AI$35,2,FALSE)+VLOOKUP($AA$20,$AG$19:$AI$35,3,FALSE)*12)*AA23)</f>
        <v>#N/A</v>
      </c>
      <c r="AP21" s="23"/>
    </row>
    <row r="22" spans="1:45" ht="20.100000000000001" customHeight="1" x14ac:dyDescent="0.15">
      <c r="A22" s="122"/>
      <c r="B22" s="123"/>
      <c r="C22" s="123"/>
      <c r="D22" s="123"/>
      <c r="E22" s="124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Z22" s="21" t="s">
        <v>60</v>
      </c>
      <c r="AA22" s="33"/>
      <c r="AB22" s="22" t="s">
        <v>66</v>
      </c>
      <c r="AC22" s="33"/>
      <c r="AG22" s="23" t="s">
        <v>9</v>
      </c>
      <c r="AH22" s="13">
        <v>9000</v>
      </c>
      <c r="AI22" s="13">
        <v>90</v>
      </c>
      <c r="AJ22" s="13" t="s">
        <v>9</v>
      </c>
      <c r="AK22" s="13"/>
      <c r="AL22" s="13"/>
      <c r="AN22" s="23" t="s">
        <v>36</v>
      </c>
      <c r="AO22" s="13" t="e">
        <f t="shared" si="0"/>
        <v>#N/A</v>
      </c>
      <c r="AP22" s="23"/>
    </row>
    <row r="23" spans="1:45" ht="20.100000000000001" customHeight="1" x14ac:dyDescent="0.15">
      <c r="A23" s="122"/>
      <c r="B23" s="123"/>
      <c r="C23" s="123"/>
      <c r="D23" s="123"/>
      <c r="E23" s="124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Z23" s="21" t="s">
        <v>61</v>
      </c>
      <c r="AA23" s="33"/>
      <c r="AB23" s="22" t="s">
        <v>67</v>
      </c>
      <c r="AC23" s="33"/>
      <c r="AG23" s="23" t="s">
        <v>10</v>
      </c>
      <c r="AH23" s="13">
        <v>7500</v>
      </c>
      <c r="AI23" s="13">
        <v>70</v>
      </c>
      <c r="AJ23" s="13" t="s">
        <v>10</v>
      </c>
      <c r="AK23" s="13"/>
      <c r="AL23" s="13"/>
      <c r="AN23" s="23" t="s">
        <v>37</v>
      </c>
      <c r="AO23" s="13" t="e">
        <f t="shared" si="0"/>
        <v>#N/A</v>
      </c>
      <c r="AP23" s="23"/>
    </row>
    <row r="24" spans="1:45" ht="20.100000000000001" customHeight="1" x14ac:dyDescent="0.15">
      <c r="A24" s="122"/>
      <c r="B24" s="123"/>
      <c r="C24" s="123"/>
      <c r="D24" s="123"/>
      <c r="E24" s="124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Z24" s="21" t="s">
        <v>62</v>
      </c>
      <c r="AA24" s="33"/>
      <c r="AB24" s="22" t="s">
        <v>68</v>
      </c>
      <c r="AC24" s="33"/>
      <c r="AG24" s="23" t="s">
        <v>11</v>
      </c>
      <c r="AH24" s="13">
        <v>6430</v>
      </c>
      <c r="AI24" s="13">
        <v>60</v>
      </c>
      <c r="AJ24" s="13" t="s">
        <v>11</v>
      </c>
      <c r="AK24" s="13"/>
      <c r="AL24" s="13"/>
      <c r="AN24" s="23" t="s">
        <v>38</v>
      </c>
      <c r="AO24" s="13" t="e">
        <f t="shared" si="0"/>
        <v>#N/A</v>
      </c>
      <c r="AP24" s="23"/>
    </row>
    <row r="25" spans="1:45" ht="20.100000000000001" customHeight="1" x14ac:dyDescent="0.15">
      <c r="A25" s="125"/>
      <c r="B25" s="126"/>
      <c r="C25" s="126"/>
      <c r="D25" s="126"/>
      <c r="E25" s="12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Z25" s="21" t="s">
        <v>63</v>
      </c>
      <c r="AA25" s="33"/>
      <c r="AB25" s="22" t="s">
        <v>69</v>
      </c>
      <c r="AC25" s="33"/>
      <c r="AG25" s="23" t="s">
        <v>12</v>
      </c>
      <c r="AH25" s="13">
        <v>5620</v>
      </c>
      <c r="AI25" s="13">
        <v>50</v>
      </c>
      <c r="AJ25" s="13" t="s">
        <v>12</v>
      </c>
      <c r="AK25" s="13"/>
      <c r="AL25" s="13"/>
      <c r="AN25" s="23" t="s">
        <v>39</v>
      </c>
      <c r="AO25" s="13" t="e">
        <f>IF(AP25="○",(VLOOKUP($AA$20,$AJ$19:$AL$35,2,FALSE)+VLOOKUP($AA$20,$AJ$19:$AL$35,3,FALSE)*12)*AC21,(VLOOKUP($AA$20,$AG$19:$AI$35,2,FALSE)+VLOOKUP($AA$20,$AG$19:$AI$35,3,FALSE)*12)*AC21)</f>
        <v>#N/A</v>
      </c>
      <c r="AP25" s="23"/>
    </row>
    <row r="26" spans="1:45" ht="20.100000000000001" customHeight="1" thickBot="1" x14ac:dyDescent="0.2">
      <c r="A26" s="119" t="s">
        <v>78</v>
      </c>
      <c r="B26" s="144"/>
      <c r="C26" s="144"/>
      <c r="D26" s="144"/>
      <c r="E26" s="145"/>
      <c r="F26" s="152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4"/>
      <c r="W26" s="119" t="s">
        <v>54</v>
      </c>
      <c r="X26" s="145"/>
      <c r="Z26" s="21" t="s">
        <v>64</v>
      </c>
      <c r="AA26" s="34"/>
      <c r="AB26" s="22" t="s">
        <v>70</v>
      </c>
      <c r="AC26" s="34"/>
      <c r="AG26" s="23" t="s">
        <v>13</v>
      </c>
      <c r="AH26" s="13">
        <v>5000</v>
      </c>
      <c r="AI26" s="13">
        <v>50</v>
      </c>
      <c r="AJ26" s="13" t="s">
        <v>13</v>
      </c>
      <c r="AK26" s="13"/>
      <c r="AL26" s="13"/>
      <c r="AN26" s="23" t="s">
        <v>40</v>
      </c>
      <c r="AO26" s="13" t="e">
        <f t="shared" ref="AO26:AO29" si="1">IF(AP26="○",(VLOOKUP($AA$20,$AJ$19:$AL$35,2,FALSE)+VLOOKUP($AA$20,$AJ$19:$AL$35,3,FALSE)*12)*AC22,(VLOOKUP($AA$20,$AG$19:$AI$35,2,FALSE)+VLOOKUP($AA$20,$AG$19:$AI$35,3,FALSE)*12)*AC22)</f>
        <v>#N/A</v>
      </c>
      <c r="AP26" s="23"/>
    </row>
    <row r="27" spans="1:45" ht="20.100000000000001" customHeight="1" x14ac:dyDescent="0.15">
      <c r="A27" s="146"/>
      <c r="B27" s="147"/>
      <c r="C27" s="147"/>
      <c r="D27" s="147"/>
      <c r="E27" s="148"/>
      <c r="F27" s="155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7"/>
      <c r="W27" s="146"/>
      <c r="X27" s="148"/>
      <c r="Z27" s="49" t="s">
        <v>71</v>
      </c>
      <c r="AG27" s="23" t="s">
        <v>14</v>
      </c>
      <c r="AH27" s="13">
        <v>4500</v>
      </c>
      <c r="AI27" s="13">
        <v>40</v>
      </c>
      <c r="AJ27" s="13" t="s">
        <v>14</v>
      </c>
      <c r="AK27" s="13"/>
      <c r="AL27" s="13"/>
      <c r="AN27" s="23" t="s">
        <v>41</v>
      </c>
      <c r="AO27" s="13" t="e">
        <f t="shared" si="1"/>
        <v>#N/A</v>
      </c>
      <c r="AP27" s="23"/>
    </row>
    <row r="28" spans="1:45" ht="20.100000000000001" customHeight="1" x14ac:dyDescent="0.15">
      <c r="A28" s="146"/>
      <c r="B28" s="147"/>
      <c r="C28" s="147"/>
      <c r="D28" s="147"/>
      <c r="E28" s="148"/>
      <c r="F28" s="155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7"/>
      <c r="W28" s="146"/>
      <c r="X28" s="148"/>
      <c r="AG28" s="23" t="s">
        <v>15</v>
      </c>
      <c r="AH28" s="13">
        <v>4090</v>
      </c>
      <c r="AI28" s="13">
        <v>40</v>
      </c>
      <c r="AJ28" s="13" t="s">
        <v>15</v>
      </c>
      <c r="AK28" s="13"/>
      <c r="AL28" s="13"/>
      <c r="AN28" s="23" t="s">
        <v>42</v>
      </c>
      <c r="AO28" s="13" t="e">
        <f t="shared" si="1"/>
        <v>#N/A</v>
      </c>
      <c r="AP28" s="23"/>
    </row>
    <row r="29" spans="1:45" ht="20.100000000000001" customHeight="1" x14ac:dyDescent="0.15">
      <c r="A29" s="146"/>
      <c r="B29" s="147"/>
      <c r="C29" s="147"/>
      <c r="D29" s="147"/>
      <c r="E29" s="148"/>
      <c r="F29" s="155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7"/>
      <c r="W29" s="146"/>
      <c r="X29" s="148"/>
      <c r="AG29" s="23" t="s">
        <v>16</v>
      </c>
      <c r="AH29" s="13">
        <v>3750</v>
      </c>
      <c r="AI29" s="13">
        <v>30</v>
      </c>
      <c r="AJ29" s="13" t="s">
        <v>16</v>
      </c>
      <c r="AK29" s="13"/>
      <c r="AL29" s="13"/>
      <c r="AN29" s="23" t="s">
        <v>43</v>
      </c>
      <c r="AO29" s="13" t="e">
        <f t="shared" si="1"/>
        <v>#N/A</v>
      </c>
      <c r="AP29" s="23"/>
    </row>
    <row r="30" spans="1:45" ht="17.25" customHeight="1" x14ac:dyDescent="0.15">
      <c r="A30" s="149"/>
      <c r="B30" s="150"/>
      <c r="C30" s="150"/>
      <c r="D30" s="150"/>
      <c r="E30" s="151"/>
      <c r="F30" s="158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60"/>
      <c r="W30" s="149"/>
      <c r="X30" s="151"/>
      <c r="AG30" s="23" t="s">
        <v>17</v>
      </c>
      <c r="AH30" s="13">
        <v>3460</v>
      </c>
      <c r="AI30" s="13">
        <v>30</v>
      </c>
      <c r="AJ30" s="13" t="s">
        <v>17</v>
      </c>
      <c r="AK30" s="13"/>
      <c r="AL30" s="13"/>
      <c r="AN30" s="23" t="s">
        <v>44</v>
      </c>
      <c r="AO30" s="13" t="e">
        <f>IF(AP30="○",(VLOOKUP($AA$20,$AJ$19:$AL$35,2,FALSE)+VLOOKUP($AA$20,$AJ$19:$AL$35,3,FALSE)*12)*AC26,(VLOOKUP($AA$20,$AG$19:$AI$35,2,FALSE)+VLOOKUP($AA$20,$AG$19:$AI$35,3,FALSE)*12)*AC26)</f>
        <v>#N/A</v>
      </c>
      <c r="AP30" s="23"/>
    </row>
    <row r="31" spans="1:45" ht="20.100000000000001" customHeight="1" x14ac:dyDescent="0.15">
      <c r="A31" s="161" t="s">
        <v>28</v>
      </c>
      <c r="B31" s="162"/>
      <c r="C31" s="162"/>
      <c r="D31" s="162"/>
      <c r="E31" s="163"/>
      <c r="F31" s="128" t="e">
        <f>IF(F17-F26&gt;0,F17-F26,"")</f>
        <v>#N/A</v>
      </c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64"/>
      <c r="W31" s="165" t="s">
        <v>54</v>
      </c>
      <c r="X31" s="131"/>
      <c r="AG31" s="23" t="s">
        <v>18</v>
      </c>
      <c r="AH31" s="13">
        <v>3210</v>
      </c>
      <c r="AI31" s="13">
        <v>30</v>
      </c>
      <c r="AJ31" s="13" t="s">
        <v>18</v>
      </c>
      <c r="AK31" s="13"/>
      <c r="AL31" s="13"/>
      <c r="AN31" s="15" t="s">
        <v>45</v>
      </c>
      <c r="AO31" s="16" t="e">
        <f>SUM(AO19:AO30)</f>
        <v>#N/A</v>
      </c>
      <c r="AP31" s="31"/>
    </row>
    <row r="32" spans="1:45" ht="20.100000000000001" customHeight="1" x14ac:dyDescent="0.15">
      <c r="A32" s="114" t="s">
        <v>29</v>
      </c>
      <c r="B32" s="114"/>
      <c r="C32" s="114"/>
      <c r="D32" s="114"/>
      <c r="E32" s="114"/>
      <c r="F32" s="118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AG32" s="23" t="s">
        <v>19</v>
      </c>
      <c r="AH32" s="13">
        <v>3000</v>
      </c>
      <c r="AI32" s="13">
        <v>30</v>
      </c>
      <c r="AJ32" s="13" t="s">
        <v>19</v>
      </c>
      <c r="AK32" s="13"/>
      <c r="AL32" s="13"/>
    </row>
    <row r="33" spans="1:38" ht="20.100000000000001" customHeight="1" x14ac:dyDescent="0.15">
      <c r="A33" s="114"/>
      <c r="B33" s="114"/>
      <c r="C33" s="114"/>
      <c r="D33" s="114"/>
      <c r="E33" s="114"/>
      <c r="F33" s="118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Z33" s="14"/>
      <c r="AG33" s="23" t="s">
        <v>20</v>
      </c>
      <c r="AH33" s="13">
        <v>2810</v>
      </c>
      <c r="AI33" s="13">
        <v>20</v>
      </c>
      <c r="AJ33" s="13" t="s">
        <v>20</v>
      </c>
      <c r="AK33" s="13"/>
      <c r="AL33" s="13"/>
    </row>
    <row r="34" spans="1:38" ht="20.100000000000001" customHeight="1" x14ac:dyDescent="0.15">
      <c r="A34" s="114"/>
      <c r="B34" s="114"/>
      <c r="C34" s="114"/>
      <c r="D34" s="114"/>
      <c r="E34" s="114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AG34" s="23" t="s">
        <v>21</v>
      </c>
      <c r="AH34" s="13">
        <v>2640</v>
      </c>
      <c r="AI34" s="13">
        <v>20</v>
      </c>
      <c r="AJ34" s="13" t="s">
        <v>21</v>
      </c>
      <c r="AK34" s="13"/>
      <c r="AL34" s="13"/>
    </row>
    <row r="35" spans="1:38" ht="20.100000000000001" customHeight="1" x14ac:dyDescent="0.15">
      <c r="A35" s="114" t="s">
        <v>30</v>
      </c>
      <c r="B35" s="114"/>
      <c r="C35" s="114"/>
      <c r="D35" s="114"/>
      <c r="E35" s="114"/>
      <c r="F35" s="118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1" t="s">
        <v>31</v>
      </c>
      <c r="AG35" s="23" t="s">
        <v>22</v>
      </c>
      <c r="AH35" s="13">
        <v>2500</v>
      </c>
      <c r="AI35" s="13">
        <v>20</v>
      </c>
      <c r="AJ35" s="13" t="s">
        <v>22</v>
      </c>
      <c r="AK35" s="13"/>
      <c r="AL35" s="13"/>
    </row>
    <row r="36" spans="1:38" ht="20.100000000000001" customHeight="1" x14ac:dyDescent="0.15">
      <c r="A36" s="114"/>
      <c r="B36" s="114"/>
      <c r="C36" s="114"/>
      <c r="D36" s="114"/>
      <c r="E36" s="114"/>
      <c r="F36" s="118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</row>
    <row r="37" spans="1:38" ht="20.100000000000001" customHeight="1" x14ac:dyDescent="0.15">
      <c r="A37" s="114"/>
      <c r="B37" s="114"/>
      <c r="C37" s="114"/>
      <c r="D37" s="114"/>
      <c r="E37" s="114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</row>
    <row r="38" spans="1:38" ht="18" customHeight="1" x14ac:dyDescent="0.15">
      <c r="A38" s="48" t="s">
        <v>72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38" ht="19.5" customHeight="1" x14ac:dyDescent="0.15">
      <c r="A39" s="48" t="s">
        <v>74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38" ht="19.5" customHeight="1" x14ac:dyDescent="0.15">
      <c r="A40" s="48" t="s">
        <v>75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38" ht="19.5" customHeight="1" x14ac:dyDescent="0.15"/>
    <row r="42" spans="1:38" ht="19.5" customHeight="1" x14ac:dyDescent="0.15"/>
    <row r="43" spans="1:38" ht="19.5" customHeight="1" x14ac:dyDescent="0.15"/>
    <row r="44" spans="1:38" ht="19.5" customHeight="1" x14ac:dyDescent="0.15"/>
    <row r="45" spans="1:38" ht="19.5" customHeight="1" x14ac:dyDescent="0.15"/>
  </sheetData>
  <mergeCells count="25">
    <mergeCell ref="A32:E34"/>
    <mergeCell ref="F32:X34"/>
    <mergeCell ref="A35:E37"/>
    <mergeCell ref="F35:X37"/>
    <mergeCell ref="A26:E30"/>
    <mergeCell ref="F26:V30"/>
    <mergeCell ref="W26:X30"/>
    <mergeCell ref="A31:E31"/>
    <mergeCell ref="F31:V31"/>
    <mergeCell ref="W31:X31"/>
    <mergeCell ref="AP17:AS18"/>
    <mergeCell ref="A1:X1"/>
    <mergeCell ref="R3:X3"/>
    <mergeCell ref="A13:E13"/>
    <mergeCell ref="F13:X13"/>
    <mergeCell ref="A14:E16"/>
    <mergeCell ref="F14:X16"/>
    <mergeCell ref="A17:E25"/>
    <mergeCell ref="F17:V17"/>
    <mergeCell ref="W17:X17"/>
    <mergeCell ref="F18:X18"/>
    <mergeCell ref="G19:X19"/>
    <mergeCell ref="G20:X20"/>
    <mergeCell ref="F21:X21"/>
    <mergeCell ref="F22:X25"/>
  </mergeCells>
  <phoneticPr fontId="2"/>
  <dataValidations count="3">
    <dataValidation type="list" allowBlank="1" showInputMessage="1" showErrorMessage="1" sqref="AA20">
      <formula1>$AG$19:$AG$35</formula1>
    </dataValidation>
    <dataValidation type="list" allowBlank="1" showInputMessage="1" showErrorMessage="1" sqref="F19:F20">
      <formula1>$AN$3:$AN$5</formula1>
    </dataValidation>
    <dataValidation type="list" allowBlank="1" showInputMessage="1" showErrorMessage="1" sqref="AP19:AP30">
      <formula1>$AO$3:$AO$4</formula1>
    </dataValidation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(記入例)実績報告</vt:lpstr>
      <vt:lpstr>実績報告 </vt:lpstr>
      <vt:lpstr>'(記入例)実績報告'!Print_Area</vt:lpstr>
      <vt:lpstr>'実績報告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2023-03-01T05:59:52Z</dcterms:modified>
</cp:coreProperties>
</file>