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05" windowHeight="9945"/>
  </bookViews>
  <sheets>
    <sheet name="実績報告書 (記入例)" sheetId="9" r:id="rId1"/>
    <sheet name="実績報告書（白紙）" sheetId="8" r:id="rId2"/>
  </sheets>
  <definedNames>
    <definedName name="_xlnm.Print_Area" localSheetId="0">'実績報告書 (記入例)'!$A$1:$Y$40</definedName>
    <definedName name="_xlnm.Print_Area" localSheetId="1">'実績報告書（白紙）'!$A$1:$Y$40</definedName>
  </definedNames>
  <calcPr calcId="162913"/>
</workbook>
</file>

<file path=xl/calcChain.xml><?xml version="1.0" encoding="utf-8"?>
<calcChain xmlns="http://schemas.openxmlformats.org/spreadsheetml/2006/main">
  <c r="AP30" i="9" l="1"/>
  <c r="AP26" i="9"/>
  <c r="AP27" i="9"/>
  <c r="AP28" i="9"/>
  <c r="AP29" i="9"/>
  <c r="AP25" i="9"/>
  <c r="AP20" i="9"/>
  <c r="AP21" i="9"/>
  <c r="AP22" i="9"/>
  <c r="AP23" i="9"/>
  <c r="AP24" i="9"/>
  <c r="AP19" i="9"/>
  <c r="AP19" i="8"/>
  <c r="AP26" i="8" l="1"/>
  <c r="AP27" i="8"/>
  <c r="AP28" i="8"/>
  <c r="AP29" i="8"/>
  <c r="AP30" i="8"/>
  <c r="AP25" i="8"/>
  <c r="AP20" i="8"/>
  <c r="AP21" i="8"/>
  <c r="AP22" i="8"/>
  <c r="AP23" i="8"/>
  <c r="AP24" i="8"/>
  <c r="AP31" i="8" l="1"/>
  <c r="AP31" i="9" l="1"/>
  <c r="F17" i="9" l="1"/>
  <c r="F31" i="9" s="1"/>
  <c r="F17" i="8"/>
  <c r="F31" i="8" s="1"/>
</calcChain>
</file>

<file path=xl/sharedStrings.xml><?xml version="1.0" encoding="utf-8"?>
<sst xmlns="http://schemas.openxmlformats.org/spreadsheetml/2006/main" count="225" uniqueCount="95">
  <si>
    <t>人</t>
    <rPh sb="0" eb="1">
      <t>ニン</t>
    </rPh>
    <phoneticPr fontId="2"/>
  </si>
  <si>
    <t>円</t>
    <rPh sb="0" eb="1">
      <t>エン</t>
    </rPh>
    <phoneticPr fontId="2"/>
  </si>
  <si>
    <t>具体的な使途内容</t>
    <rPh sb="0" eb="3">
      <t>グタイテキ</t>
    </rPh>
    <rPh sb="4" eb="6">
      <t>シト</t>
    </rPh>
    <rPh sb="6" eb="8">
      <t>ナイヨウ</t>
    </rPh>
    <phoneticPr fontId="2"/>
  </si>
  <si>
    <t>職員の賃金改善</t>
    <phoneticPr fontId="2"/>
  </si>
  <si>
    <t>□</t>
  </si>
  <si>
    <t>□</t>
    <phoneticPr fontId="2"/>
  </si>
  <si>
    <t>■</t>
    <phoneticPr fontId="2"/>
  </si>
  <si>
    <t>20人</t>
    <rPh sb="2" eb="3">
      <t>ニン</t>
    </rPh>
    <phoneticPr fontId="2"/>
  </si>
  <si>
    <t>21人～30人</t>
    <rPh sb="2" eb="3">
      <t>ニン</t>
    </rPh>
    <rPh sb="6" eb="7">
      <t>ニン</t>
    </rPh>
    <phoneticPr fontId="2"/>
  </si>
  <si>
    <t>31人～40人</t>
    <rPh sb="2" eb="3">
      <t>ニン</t>
    </rPh>
    <rPh sb="6" eb="7">
      <t>ニン</t>
    </rPh>
    <phoneticPr fontId="2"/>
  </si>
  <si>
    <t>41人～50人</t>
    <rPh sb="2" eb="3">
      <t>ニン</t>
    </rPh>
    <rPh sb="6" eb="7">
      <t>ニン</t>
    </rPh>
    <phoneticPr fontId="2"/>
  </si>
  <si>
    <t>51人～60人</t>
    <rPh sb="2" eb="3">
      <t>ニン</t>
    </rPh>
    <rPh sb="6" eb="7">
      <t>ニン</t>
    </rPh>
    <phoneticPr fontId="2"/>
  </si>
  <si>
    <t>61人～70人</t>
    <rPh sb="2" eb="3">
      <t>ニン</t>
    </rPh>
    <rPh sb="6" eb="7">
      <t>ニン</t>
    </rPh>
    <phoneticPr fontId="2"/>
  </si>
  <si>
    <t>81人～90人</t>
    <rPh sb="2" eb="3">
      <t>ニン</t>
    </rPh>
    <rPh sb="6" eb="7">
      <t>ニン</t>
    </rPh>
    <phoneticPr fontId="2"/>
  </si>
  <si>
    <t>91人～100人</t>
    <rPh sb="2" eb="3">
      <t>ニン</t>
    </rPh>
    <rPh sb="7" eb="8">
      <t>ニン</t>
    </rPh>
    <phoneticPr fontId="2"/>
  </si>
  <si>
    <t>101人～110人</t>
    <rPh sb="3" eb="4">
      <t>ニン</t>
    </rPh>
    <rPh sb="8" eb="9">
      <t>ニン</t>
    </rPh>
    <phoneticPr fontId="2"/>
  </si>
  <si>
    <t>111人～120人</t>
    <rPh sb="3" eb="4">
      <t>ニン</t>
    </rPh>
    <rPh sb="8" eb="9">
      <t>ニン</t>
    </rPh>
    <phoneticPr fontId="2"/>
  </si>
  <si>
    <t>121人～130人</t>
    <rPh sb="3" eb="4">
      <t>ニン</t>
    </rPh>
    <rPh sb="8" eb="9">
      <t>ニン</t>
    </rPh>
    <phoneticPr fontId="2"/>
  </si>
  <si>
    <t>131人～140人</t>
    <rPh sb="3" eb="4">
      <t>ニン</t>
    </rPh>
    <rPh sb="8" eb="9">
      <t>ニン</t>
    </rPh>
    <phoneticPr fontId="2"/>
  </si>
  <si>
    <t>141人～150人</t>
    <rPh sb="3" eb="4">
      <t>ニン</t>
    </rPh>
    <rPh sb="8" eb="9">
      <t>ニン</t>
    </rPh>
    <phoneticPr fontId="2"/>
  </si>
  <si>
    <t>151人～160人</t>
    <rPh sb="3" eb="4">
      <t>ニン</t>
    </rPh>
    <rPh sb="8" eb="9">
      <t>ニン</t>
    </rPh>
    <phoneticPr fontId="2"/>
  </si>
  <si>
    <t>161人～170人</t>
    <rPh sb="3" eb="4">
      <t>ニン</t>
    </rPh>
    <rPh sb="8" eb="9">
      <t>ニン</t>
    </rPh>
    <phoneticPr fontId="2"/>
  </si>
  <si>
    <t>171人～</t>
    <rPh sb="3" eb="4">
      <t>ニン</t>
    </rPh>
    <phoneticPr fontId="2"/>
  </si>
  <si>
    <t>定員</t>
    <rPh sb="0" eb="2">
      <t>テイイン</t>
    </rPh>
    <phoneticPr fontId="2"/>
  </si>
  <si>
    <t>加算分</t>
    <rPh sb="0" eb="2">
      <t>カサン</t>
    </rPh>
    <rPh sb="2" eb="3">
      <t>ブン</t>
    </rPh>
    <phoneticPr fontId="2"/>
  </si>
  <si>
    <t>基本分</t>
    <rPh sb="0" eb="2">
      <t>キホン</t>
    </rPh>
    <rPh sb="2" eb="3">
      <t>ブン</t>
    </rPh>
    <phoneticPr fontId="2"/>
  </si>
  <si>
    <t>←選択してください</t>
    <rPh sb="1" eb="3">
      <t>センタク</t>
    </rPh>
    <phoneticPr fontId="2"/>
  </si>
  <si>
    <t>－法人名－</t>
    <rPh sb="1" eb="3">
      <t>ホウジン</t>
    </rPh>
    <rPh sb="3" eb="4">
      <t>メイ</t>
    </rPh>
    <phoneticPr fontId="2"/>
  </si>
  <si>
    <t>－法人代表者職・氏名－</t>
    <rPh sb="5" eb="6">
      <t>シャ</t>
    </rPh>
    <phoneticPr fontId="2"/>
  </si>
  <si>
    <t>施設名</t>
    <rPh sb="0" eb="2">
      <t>シセツ</t>
    </rPh>
    <rPh sb="2" eb="3">
      <t>メイ</t>
    </rPh>
    <phoneticPr fontId="2"/>
  </si>
  <si>
    <t>チーム保育体制
の取組内容</t>
    <rPh sb="3" eb="5">
      <t>ホイク</t>
    </rPh>
    <rPh sb="5" eb="7">
      <t>タイセイ</t>
    </rPh>
    <rPh sb="9" eb="11">
      <t>トリクミ</t>
    </rPh>
    <rPh sb="11" eb="13">
      <t>ナイヨウ</t>
    </rPh>
    <phoneticPr fontId="2"/>
  </si>
  <si>
    <t>加算見込額の使途（両方選択可）</t>
    <rPh sb="0" eb="2">
      <t>カサン</t>
    </rPh>
    <rPh sb="2" eb="4">
      <t>ミコミ</t>
    </rPh>
    <rPh sb="4" eb="5">
      <t>ガク</t>
    </rPh>
    <rPh sb="6" eb="8">
      <t>シト</t>
    </rPh>
    <rPh sb="9" eb="11">
      <t>リョウホウ</t>
    </rPh>
    <rPh sb="11" eb="13">
      <t>センタク</t>
    </rPh>
    <rPh sb="13" eb="14">
      <t>カ</t>
    </rPh>
    <phoneticPr fontId="2"/>
  </si>
  <si>
    <t>専任の保育士の増員</t>
    <rPh sb="0" eb="2">
      <t>センニン</t>
    </rPh>
    <phoneticPr fontId="2"/>
  </si>
  <si>
    <t>71人～80人</t>
    <rPh sb="2" eb="3">
      <t>ニン</t>
    </rPh>
    <rPh sb="6" eb="7">
      <t>ニン</t>
    </rPh>
    <phoneticPr fontId="2"/>
  </si>
  <si>
    <t>－法人本部の所在地 －</t>
    <rPh sb="6" eb="9">
      <t>ショザイチ</t>
    </rPh>
    <phoneticPr fontId="2"/>
  </si>
  <si>
    <t>所在地</t>
    <rPh sb="0" eb="3">
      <t>ショザイチ</t>
    </rPh>
    <phoneticPr fontId="2"/>
  </si>
  <si>
    <t>氏　名</t>
    <rPh sb="0" eb="1">
      <t>シ</t>
    </rPh>
    <rPh sb="2" eb="3">
      <t>ナ</t>
    </rPh>
    <phoneticPr fontId="2"/>
  </si>
  <si>
    <t>（あて先）川 崎 市 長　</t>
    <rPh sb="3" eb="4">
      <t>サキ</t>
    </rPh>
    <rPh sb="5" eb="6">
      <t>カワ</t>
    </rPh>
    <rPh sb="7" eb="8">
      <t>サキ</t>
    </rPh>
    <rPh sb="9" eb="10">
      <t>シ</t>
    </rPh>
    <rPh sb="11" eb="12">
      <t>チョウ</t>
    </rPh>
    <phoneticPr fontId="2"/>
  </si>
  <si>
    <t>加算人数</t>
    <rPh sb="0" eb="4">
      <t>カサンニンズウ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</si>
  <si>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</si>
  <si>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年度チーム保育推進加算実績報告書</t>
    <rPh sb="0" eb="1">
      <t>レイ</t>
    </rPh>
    <rPh sb="1" eb="2">
      <t>カズ</t>
    </rPh>
    <rPh sb="3" eb="4">
      <t>ネン</t>
    </rPh>
    <rPh sb="4" eb="5">
      <t>ド</t>
    </rPh>
    <rPh sb="8" eb="10">
      <t>ホイク</t>
    </rPh>
    <rPh sb="10" eb="12">
      <t>スイシン</t>
    </rPh>
    <rPh sb="12" eb="14">
      <t>カサン</t>
    </rPh>
    <rPh sb="14" eb="16">
      <t>ジッセキ</t>
    </rPh>
    <rPh sb="16" eb="19">
      <t>ホウコクショ</t>
    </rPh>
    <rPh sb="18" eb="19">
      <t>ショ</t>
    </rPh>
    <phoneticPr fontId="2"/>
  </si>
  <si>
    <t>　令和　年度の子どものための教育・保育給付費等のうち、チーム保育推進加算の執行に係る実績について、</t>
    <rPh sb="1" eb="2">
      <t>レイ</t>
    </rPh>
    <rPh sb="2" eb="3">
      <t>カズ</t>
    </rPh>
    <rPh sb="4" eb="5">
      <t>ネン</t>
    </rPh>
    <rPh sb="5" eb="6">
      <t>ド</t>
    </rPh>
    <rPh sb="30" eb="32">
      <t>ホイク</t>
    </rPh>
    <rPh sb="32" eb="34">
      <t>スイシン</t>
    </rPh>
    <rPh sb="34" eb="36">
      <t>カサン</t>
    </rPh>
    <rPh sb="37" eb="39">
      <t>シッコウ</t>
    </rPh>
    <rPh sb="40" eb="41">
      <t>カカ</t>
    </rPh>
    <rPh sb="42" eb="44">
      <t>ジッセキ</t>
    </rPh>
    <phoneticPr fontId="2"/>
  </si>
  <si>
    <t>次のとおり報告します。</t>
    <rPh sb="5" eb="7">
      <t>ホウコク</t>
    </rPh>
    <phoneticPr fontId="2"/>
  </si>
  <si>
    <r>
      <t xml:space="preserve">加算額（実績）
</t>
    </r>
    <r>
      <rPr>
        <sz val="10.5"/>
        <color theme="8" tint="-0.249977111117893"/>
        <rFont val="ＭＳ 明朝"/>
        <family val="1"/>
        <charset val="128"/>
      </rPr>
      <t>※賃金改善分を
除いた金額</t>
    </r>
    <rPh sb="0" eb="2">
      <t>カサン</t>
    </rPh>
    <rPh sb="2" eb="3">
      <t>ガク</t>
    </rPh>
    <rPh sb="4" eb="6">
      <t>ジッセキ</t>
    </rPh>
    <rPh sb="10" eb="12">
      <t>チンギン</t>
    </rPh>
    <rPh sb="12" eb="14">
      <t>カイゼン</t>
    </rPh>
    <rPh sb="14" eb="15">
      <t>ブン</t>
    </rPh>
    <rPh sb="17" eb="18">
      <t>ノゾ</t>
    </rPh>
    <rPh sb="20" eb="22">
      <t>キンガク</t>
    </rPh>
    <phoneticPr fontId="2"/>
  </si>
  <si>
    <r>
      <t xml:space="preserve">実支出額
</t>
    </r>
    <r>
      <rPr>
        <sz val="10.5"/>
        <color theme="8" tint="-0.249977111117893"/>
        <rFont val="ＭＳ 明朝"/>
        <family val="1"/>
        <charset val="128"/>
      </rPr>
      <t xml:space="preserve">
※賃金改善分を
除いた金額</t>
    </r>
    <phoneticPr fontId="2"/>
  </si>
  <si>
    <t>加算額の残額</t>
    <rPh sb="0" eb="3">
      <t>カサンガク</t>
    </rPh>
    <rPh sb="4" eb="6">
      <t>ザンガク</t>
    </rPh>
    <phoneticPr fontId="2"/>
  </si>
  <si>
    <t>残額が生じた理由</t>
    <rPh sb="0" eb="2">
      <t>ザンガク</t>
    </rPh>
    <rPh sb="3" eb="4">
      <t>ショウ</t>
    </rPh>
    <rPh sb="6" eb="8">
      <t>リユウ</t>
    </rPh>
    <phoneticPr fontId="2"/>
  </si>
  <si>
    <t>残額の使途</t>
    <rPh sb="0" eb="2">
      <t>ザンガク</t>
    </rPh>
    <rPh sb="3" eb="5">
      <t>シト</t>
    </rPh>
    <phoneticPr fontId="2"/>
  </si>
  <si>
    <t>・残額が生じた場合は、同一会計年度内に人件費として職員に支給をしてください。</t>
    <rPh sb="1" eb="3">
      <t>ザンガク</t>
    </rPh>
    <rPh sb="4" eb="5">
      <t>ショウ</t>
    </rPh>
    <rPh sb="7" eb="9">
      <t>バアイ</t>
    </rPh>
    <rPh sb="11" eb="13">
      <t>ドウイツ</t>
    </rPh>
    <rPh sb="13" eb="15">
      <t>カイケイ</t>
    </rPh>
    <rPh sb="15" eb="18">
      <t>ネンドナイ</t>
    </rPh>
    <rPh sb="19" eb="22">
      <t>ジンケンヒ</t>
    </rPh>
    <rPh sb="25" eb="27">
      <t>ショクイン</t>
    </rPh>
    <rPh sb="28" eb="30">
      <t>シキュウ</t>
    </rPh>
    <phoneticPr fontId="2"/>
  </si>
  <si>
    <t>※加算額の使途については、別途その使途の積算が分かる書類を保管しておいてください。</t>
    <rPh sb="1" eb="3">
      <t>カサン</t>
    </rPh>
    <rPh sb="3" eb="4">
      <t>ガク</t>
    </rPh>
    <rPh sb="5" eb="7">
      <t>シト</t>
    </rPh>
    <rPh sb="13" eb="15">
      <t>ベット</t>
    </rPh>
    <rPh sb="17" eb="19">
      <t>シト</t>
    </rPh>
    <rPh sb="20" eb="22">
      <t>セキサン</t>
    </rPh>
    <rPh sb="23" eb="24">
      <t>ワ</t>
    </rPh>
    <rPh sb="26" eb="28">
      <t>ショルイ</t>
    </rPh>
    <rPh sb="29" eb="31">
      <t>ホカン</t>
    </rPh>
    <phoneticPr fontId="2"/>
  </si>
  <si>
    <t>○</t>
    <phoneticPr fontId="2"/>
  </si>
  <si>
    <t>令和〇年〇月～○月単価（年度中に単価変更があった場合に使用）</t>
    <rPh sb="0" eb="2">
      <t>レイワ</t>
    </rPh>
    <rPh sb="3" eb="4">
      <t>ネン</t>
    </rPh>
    <rPh sb="5" eb="6">
      <t>ガツ</t>
    </rPh>
    <rPh sb="8" eb="9">
      <t>ガツ</t>
    </rPh>
    <rPh sb="9" eb="11">
      <t>タンカ</t>
    </rPh>
    <rPh sb="12" eb="15">
      <t>ネンドチュウ</t>
    </rPh>
    <rPh sb="16" eb="18">
      <t>タンカ</t>
    </rPh>
    <rPh sb="18" eb="20">
      <t>ヘンコウ</t>
    </rPh>
    <rPh sb="24" eb="26">
      <t>バアイ</t>
    </rPh>
    <rPh sb="27" eb="29">
      <t>シヨウ</t>
    </rPh>
    <phoneticPr fontId="2"/>
  </si>
  <si>
    <t>単価変更があった月から全月に〇を付ける
↓</t>
    <rPh sb="0" eb="2">
      <t>タンカ</t>
    </rPh>
    <rPh sb="2" eb="4">
      <t>ヘンコウ</t>
    </rPh>
    <rPh sb="8" eb="9">
      <t>ツキ</t>
    </rPh>
    <rPh sb="11" eb="12">
      <t>ゼン</t>
    </rPh>
    <rPh sb="12" eb="13">
      <t>ツキ</t>
    </rPh>
    <rPh sb="16" eb="17">
      <t>ツ</t>
    </rPh>
    <phoneticPr fontId="2"/>
  </si>
  <si>
    <t>・原則、加算認定時と同じ使途を選択してください（認定要件が変わる場合があります）。</t>
    <rPh sb="1" eb="3">
      <t>ゲンソク</t>
    </rPh>
    <rPh sb="4" eb="6">
      <t>カサン</t>
    </rPh>
    <rPh sb="6" eb="8">
      <t>ニンテイ</t>
    </rPh>
    <rPh sb="8" eb="9">
      <t>ジ</t>
    </rPh>
    <rPh sb="10" eb="11">
      <t>オナ</t>
    </rPh>
    <rPh sb="12" eb="14">
      <t>シト</t>
    </rPh>
    <rPh sb="15" eb="17">
      <t>センタク</t>
    </rPh>
    <rPh sb="24" eb="26">
      <t>ニンテイ</t>
    </rPh>
    <rPh sb="26" eb="28">
      <t>ヨウケン</t>
    </rPh>
    <rPh sb="29" eb="30">
      <t>カ</t>
    </rPh>
    <rPh sb="32" eb="34">
      <t>バアイ</t>
    </rPh>
    <phoneticPr fontId="2"/>
  </si>
  <si>
    <t>・加算額（実績）の算出にあたっては、下記太枠の項目をそれぞれ選択・入力してください。</t>
    <rPh sb="1" eb="3">
      <t>カサン</t>
    </rPh>
    <rPh sb="3" eb="4">
      <t>ガク</t>
    </rPh>
    <rPh sb="5" eb="7">
      <t>ジッセキ</t>
    </rPh>
    <rPh sb="9" eb="11">
      <t>サンシュツ</t>
    </rPh>
    <rPh sb="18" eb="20">
      <t>カキ</t>
    </rPh>
    <rPh sb="20" eb="22">
      <t>フトワク</t>
    </rPh>
    <rPh sb="23" eb="25">
      <t>コウモク</t>
    </rPh>
    <rPh sb="30" eb="32">
      <t>センタク</t>
    </rPh>
    <rPh sb="33" eb="35">
      <t>ニュウリョク</t>
    </rPh>
    <phoneticPr fontId="2"/>
  </si>
  <si>
    <t>４月加算額</t>
    <rPh sb="1" eb="2">
      <t>ガツ</t>
    </rPh>
    <rPh sb="2" eb="4">
      <t>カサン</t>
    </rPh>
    <rPh sb="4" eb="5">
      <t>ガク</t>
    </rPh>
    <phoneticPr fontId="2"/>
  </si>
  <si>
    <t>利用定員</t>
    <rPh sb="0" eb="2">
      <t>リヨウ</t>
    </rPh>
    <rPh sb="2" eb="4">
      <t>テイイン</t>
    </rPh>
    <phoneticPr fontId="2"/>
  </si>
  <si>
    <t>５月加算額</t>
    <rPh sb="1" eb="2">
      <t>ガツ</t>
    </rPh>
    <rPh sb="2" eb="4">
      <t>カサン</t>
    </rPh>
    <rPh sb="4" eb="5">
      <t>ガク</t>
    </rPh>
    <phoneticPr fontId="2"/>
  </si>
  <si>
    <t>4月児童数</t>
    <rPh sb="1" eb="2">
      <t>ガツ</t>
    </rPh>
    <rPh sb="2" eb="4">
      <t>ジドウ</t>
    </rPh>
    <rPh sb="4" eb="5">
      <t>スウ</t>
    </rPh>
    <phoneticPr fontId="2"/>
  </si>
  <si>
    <t>10月児童数</t>
    <rPh sb="2" eb="3">
      <t>ガツ</t>
    </rPh>
    <rPh sb="3" eb="5">
      <t>ジドウ</t>
    </rPh>
    <rPh sb="5" eb="6">
      <t>スウ</t>
    </rPh>
    <phoneticPr fontId="2"/>
  </si>
  <si>
    <t>６月加算額</t>
    <rPh sb="1" eb="2">
      <t>ガツ</t>
    </rPh>
    <rPh sb="2" eb="4">
      <t>カサン</t>
    </rPh>
    <rPh sb="4" eb="5">
      <t>ガク</t>
    </rPh>
    <phoneticPr fontId="2"/>
  </si>
  <si>
    <t>5月児童数</t>
    <rPh sb="1" eb="2">
      <t>ガツ</t>
    </rPh>
    <rPh sb="2" eb="4">
      <t>ジドウ</t>
    </rPh>
    <rPh sb="4" eb="5">
      <t>スウ</t>
    </rPh>
    <phoneticPr fontId="2"/>
  </si>
  <si>
    <t>11月児童数</t>
    <rPh sb="2" eb="3">
      <t>ガツ</t>
    </rPh>
    <rPh sb="3" eb="5">
      <t>ジドウ</t>
    </rPh>
    <rPh sb="5" eb="6">
      <t>スウ</t>
    </rPh>
    <phoneticPr fontId="2"/>
  </si>
  <si>
    <t>７月加算額</t>
    <rPh sb="1" eb="2">
      <t>ガツ</t>
    </rPh>
    <rPh sb="2" eb="4">
      <t>カサン</t>
    </rPh>
    <rPh sb="4" eb="5">
      <t>ガク</t>
    </rPh>
    <phoneticPr fontId="2"/>
  </si>
  <si>
    <t>6月児童数</t>
    <rPh sb="1" eb="2">
      <t>ガツ</t>
    </rPh>
    <rPh sb="2" eb="4">
      <t>ジドウ</t>
    </rPh>
    <rPh sb="4" eb="5">
      <t>スウ</t>
    </rPh>
    <phoneticPr fontId="2"/>
  </si>
  <si>
    <t>12月児童数</t>
    <rPh sb="2" eb="3">
      <t>ガツ</t>
    </rPh>
    <rPh sb="3" eb="5">
      <t>ジドウ</t>
    </rPh>
    <rPh sb="5" eb="6">
      <t>スウ</t>
    </rPh>
    <phoneticPr fontId="2"/>
  </si>
  <si>
    <t>８月加算額</t>
    <rPh sb="1" eb="2">
      <t>ガツ</t>
    </rPh>
    <rPh sb="2" eb="4">
      <t>カサン</t>
    </rPh>
    <rPh sb="4" eb="5">
      <t>ガク</t>
    </rPh>
    <phoneticPr fontId="2"/>
  </si>
  <si>
    <t>7月児童数</t>
    <rPh sb="1" eb="2">
      <t>ガツ</t>
    </rPh>
    <rPh sb="2" eb="4">
      <t>ジドウ</t>
    </rPh>
    <rPh sb="4" eb="5">
      <t>スウ</t>
    </rPh>
    <phoneticPr fontId="2"/>
  </si>
  <si>
    <t>1月児童数</t>
    <rPh sb="1" eb="2">
      <t>ガツ</t>
    </rPh>
    <rPh sb="2" eb="4">
      <t>ジドウ</t>
    </rPh>
    <rPh sb="4" eb="5">
      <t>スウ</t>
    </rPh>
    <phoneticPr fontId="2"/>
  </si>
  <si>
    <t>９月加算額</t>
    <rPh sb="1" eb="2">
      <t>ガツ</t>
    </rPh>
    <rPh sb="2" eb="4">
      <t>カサン</t>
    </rPh>
    <rPh sb="4" eb="5">
      <t>ガク</t>
    </rPh>
    <phoneticPr fontId="2"/>
  </si>
  <si>
    <t>8月児童数</t>
    <rPh sb="1" eb="2">
      <t>ガツ</t>
    </rPh>
    <rPh sb="2" eb="4">
      <t>ジドウ</t>
    </rPh>
    <rPh sb="4" eb="5">
      <t>スウ</t>
    </rPh>
    <phoneticPr fontId="2"/>
  </si>
  <si>
    <t>2月児童数</t>
    <rPh sb="1" eb="2">
      <t>ガツ</t>
    </rPh>
    <rPh sb="2" eb="4">
      <t>ジドウ</t>
    </rPh>
    <rPh sb="4" eb="5">
      <t>スウ</t>
    </rPh>
    <phoneticPr fontId="2"/>
  </si>
  <si>
    <t>１０月加算額</t>
    <rPh sb="2" eb="3">
      <t>ガツ</t>
    </rPh>
    <rPh sb="3" eb="5">
      <t>カサン</t>
    </rPh>
    <rPh sb="5" eb="6">
      <t>ガク</t>
    </rPh>
    <phoneticPr fontId="2"/>
  </si>
  <si>
    <t>9月児童数</t>
    <rPh sb="1" eb="2">
      <t>ガツ</t>
    </rPh>
    <rPh sb="2" eb="4">
      <t>ジドウ</t>
    </rPh>
    <rPh sb="4" eb="5">
      <t>スウ</t>
    </rPh>
    <phoneticPr fontId="2"/>
  </si>
  <si>
    <t>3月児童数</t>
    <rPh sb="1" eb="2">
      <t>ガツ</t>
    </rPh>
    <rPh sb="2" eb="4">
      <t>ジドウ</t>
    </rPh>
    <rPh sb="4" eb="5">
      <t>スウ</t>
    </rPh>
    <phoneticPr fontId="2"/>
  </si>
  <si>
    <t>１１月加算額</t>
    <rPh sb="2" eb="3">
      <t>ガツ</t>
    </rPh>
    <rPh sb="3" eb="5">
      <t>カサン</t>
    </rPh>
    <rPh sb="5" eb="6">
      <t>ガク</t>
    </rPh>
    <phoneticPr fontId="2"/>
  </si>
  <si>
    <t>当該月の市外児を含む入所児童数を入力してください。</t>
    <rPh sb="0" eb="2">
      <t>トウガイ</t>
    </rPh>
    <rPh sb="2" eb="3">
      <t>ゲツ</t>
    </rPh>
    <rPh sb="4" eb="6">
      <t>シガイ</t>
    </rPh>
    <rPh sb="6" eb="7">
      <t>ジ</t>
    </rPh>
    <rPh sb="8" eb="9">
      <t>フク</t>
    </rPh>
    <rPh sb="10" eb="12">
      <t>ニュウショ</t>
    </rPh>
    <rPh sb="12" eb="14">
      <t>ジドウ</t>
    </rPh>
    <rPh sb="14" eb="15">
      <t>スウ</t>
    </rPh>
    <rPh sb="16" eb="18">
      <t>ニュウリョク</t>
    </rPh>
    <phoneticPr fontId="2"/>
  </si>
  <si>
    <t>１２月加算額</t>
    <rPh sb="2" eb="3">
      <t>ガツ</t>
    </rPh>
    <rPh sb="3" eb="5">
      <t>カサン</t>
    </rPh>
    <rPh sb="5" eb="6">
      <t>ガク</t>
    </rPh>
    <phoneticPr fontId="2"/>
  </si>
  <si>
    <t>１月加算額</t>
    <rPh sb="1" eb="2">
      <t>ガツ</t>
    </rPh>
    <rPh sb="2" eb="4">
      <t>カサン</t>
    </rPh>
    <rPh sb="4" eb="5">
      <t>ガク</t>
    </rPh>
    <phoneticPr fontId="2"/>
  </si>
  <si>
    <t>２月加算額</t>
    <rPh sb="1" eb="2">
      <t>ガツ</t>
    </rPh>
    <rPh sb="2" eb="4">
      <t>カサン</t>
    </rPh>
    <rPh sb="4" eb="5">
      <t>ガク</t>
    </rPh>
    <phoneticPr fontId="2"/>
  </si>
  <si>
    <t>３月加算額</t>
    <rPh sb="1" eb="2">
      <t>ガツ</t>
    </rPh>
    <rPh sb="2" eb="4">
      <t>カサン</t>
    </rPh>
    <rPh sb="4" eb="5">
      <t>ガク</t>
    </rPh>
    <phoneticPr fontId="2"/>
  </si>
  <si>
    <t>年間計</t>
    <rPh sb="0" eb="2">
      <t>ネンカン</t>
    </rPh>
    <rPh sb="2" eb="3">
      <t>ケイ</t>
    </rPh>
    <phoneticPr fontId="2"/>
  </si>
  <si>
    <t>令和5年4月～令和6年3月単価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ツキ</t>
    </rPh>
    <rPh sb="13" eb="15">
      <t>タンカ</t>
    </rPh>
    <phoneticPr fontId="2"/>
  </si>
  <si>
    <t>（記載例）
キャリアを積んだ保育士が、若手保育士とともにチーム保育を実践</t>
    <phoneticPr fontId="2"/>
  </si>
  <si>
    <t>■</t>
  </si>
  <si>
    <t>（記載例）
・本加算を活用して保育士1人を増員（使途が「専任の保育士の増員」の場合）
・既に必要保育士数を超えて配置しているため、各保育士の賃金改善に一時金として**,***円～***,***円を充当など</t>
    <phoneticPr fontId="2"/>
  </si>
  <si>
    <t>（記載例）
想定外の職員の年度途中退職が生じたため。</t>
    <phoneticPr fontId="2"/>
  </si>
  <si>
    <t>（記載例）
○年○月に全ての職員に対し一時金として支給など</t>
    <phoneticPr fontId="2"/>
  </si>
  <si>
    <t>・灰色の欄は利用定員・加算人数・各月児童数を入力すると自動入力されます。</t>
    <rPh sb="1" eb="3">
      <t>ハイイロ</t>
    </rPh>
    <rPh sb="4" eb="5">
      <t>ラン</t>
    </rPh>
    <rPh sb="6" eb="8">
      <t>リヨウ</t>
    </rPh>
    <rPh sb="8" eb="10">
      <t>テイイン</t>
    </rPh>
    <rPh sb="11" eb="15">
      <t>カサンニンズウ</t>
    </rPh>
    <rPh sb="16" eb="18">
      <t>カクツキ</t>
    </rPh>
    <rPh sb="18" eb="20">
      <t>ジドウ</t>
    </rPh>
    <rPh sb="20" eb="21">
      <t>スウ</t>
    </rPh>
    <rPh sb="22" eb="24">
      <t>ニュウリョク</t>
    </rPh>
    <rPh sb="27" eb="29">
      <t>ジドウ</t>
    </rPh>
    <rPh sb="29" eb="31">
      <t>ニュウリョク</t>
    </rPh>
    <phoneticPr fontId="2"/>
  </si>
  <si>
    <t>※加算額には、チーム保育推進加算のうち、基本分と処遇改善等加算のうちの基礎分の額を入力してください。</t>
    <rPh sb="1" eb="3">
      <t>カサン</t>
    </rPh>
    <rPh sb="3" eb="4">
      <t>ガク</t>
    </rPh>
    <rPh sb="10" eb="12">
      <t>ホイク</t>
    </rPh>
    <rPh sb="12" eb="14">
      <t>スイシン</t>
    </rPh>
    <rPh sb="14" eb="16">
      <t>カサン</t>
    </rPh>
    <rPh sb="20" eb="22">
      <t>キホン</t>
    </rPh>
    <rPh sb="22" eb="23">
      <t>ブン</t>
    </rPh>
    <rPh sb="24" eb="26">
      <t>ショグウ</t>
    </rPh>
    <rPh sb="26" eb="28">
      <t>カイゼン</t>
    </rPh>
    <rPh sb="28" eb="29">
      <t>トウ</t>
    </rPh>
    <rPh sb="29" eb="31">
      <t>カサン</t>
    </rPh>
    <rPh sb="35" eb="37">
      <t>キソ</t>
    </rPh>
    <rPh sb="37" eb="38">
      <t>ブン</t>
    </rPh>
    <rPh sb="39" eb="40">
      <t>ガク</t>
    </rPh>
    <rPh sb="41" eb="43">
      <t>ニュウリョク</t>
    </rPh>
    <phoneticPr fontId="2"/>
  </si>
  <si>
    <t>　処遇改善等加算のうちの賃金改善要件分は、別途賃金改善の中で実績報告をしてください。</t>
    <rPh sb="25" eb="27">
      <t>カイゼン</t>
    </rPh>
    <rPh sb="28" eb="29">
      <t>ナカ</t>
    </rPh>
    <rPh sb="30" eb="32">
      <t>ジッセキ</t>
    </rPh>
    <rPh sb="32" eb="34">
      <t>ホウコク</t>
    </rPh>
    <phoneticPr fontId="2"/>
  </si>
  <si>
    <t>令和〇年度チーム保育推進加算実績報告書</t>
    <rPh sb="0" eb="1">
      <t>レイ</t>
    </rPh>
    <rPh sb="1" eb="2">
      <t>カズ</t>
    </rPh>
    <rPh sb="3" eb="4">
      <t>ネン</t>
    </rPh>
    <rPh sb="4" eb="5">
      <t>ド</t>
    </rPh>
    <rPh sb="8" eb="10">
      <t>ホイク</t>
    </rPh>
    <rPh sb="10" eb="12">
      <t>スイシン</t>
    </rPh>
    <rPh sb="12" eb="14">
      <t>カサン</t>
    </rPh>
    <rPh sb="14" eb="16">
      <t>ジッセキ</t>
    </rPh>
    <rPh sb="16" eb="19">
      <t>ホウコクショ</t>
    </rPh>
    <rPh sb="18" eb="19">
      <t>ショ</t>
    </rPh>
    <phoneticPr fontId="2"/>
  </si>
  <si>
    <t>令和○年３月３１日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phoneticPr fontId="2"/>
  </si>
  <si>
    <t>　令和〇年度の子どものための教育・保育給付費等のうち、チーム保育推進加算の執行に係る実績について、</t>
    <rPh sb="1" eb="2">
      <t>レイ</t>
    </rPh>
    <rPh sb="2" eb="3">
      <t>カズ</t>
    </rPh>
    <rPh sb="4" eb="5">
      <t>ネン</t>
    </rPh>
    <rPh sb="5" eb="6">
      <t>ド</t>
    </rPh>
    <rPh sb="30" eb="32">
      <t>ホイク</t>
    </rPh>
    <rPh sb="32" eb="34">
      <t>スイシン</t>
    </rPh>
    <rPh sb="34" eb="36">
      <t>カサン</t>
    </rPh>
    <rPh sb="37" eb="39">
      <t>シッコウ</t>
    </rPh>
    <rPh sb="40" eb="41">
      <t>カカ</t>
    </rPh>
    <rPh sb="42" eb="44">
      <t>ジッセキ</t>
    </rPh>
    <phoneticPr fontId="2"/>
  </si>
  <si>
    <t>○〇〇○保育園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</si>
</sst>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Ｐゴシック"/>
      <family val="2"/>
      <scheme val="minor"/>
    </font>
    <font>
      <sz val="10.5"/>
      <color rgb="FFFF0000"/>
      <name val="ＭＳ 明朝"/>
      <family val="1"/>
      <charset val="128"/>
    </font>
    <font>
      <sz val="10.5"/>
      <color rgb="FFFF0000"/>
      <name val="ＭＳ Ｐゴシック"/>
      <family val="2"/>
      <scheme val="minor"/>
    </font>
    <font>
      <sz val="10.5"/>
      <name val="ＭＳ 明朝"/>
      <family val="1"/>
      <charset val="128"/>
    </font>
    <font>
      <sz val="10.5"/>
      <color theme="8" tint="-0.249977111117893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.5"/>
      <name val="ＭＳ Ｐゴシック"/>
      <family val="2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113">
    <xf numFmtId="0" fontId="0" fillId="0" borderId="0" xfId="0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8" fontId="3" fillId="0" borderId="1" xfId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3" fillId="0" borderId="1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38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10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8" fontId="3" fillId="2" borderId="2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Medium9"/>
  <colors>
    <mruColors>
      <color rgb="FFEEEEEE"/>
      <color rgb="FF0000FF"/>
      <color rgb="FFE0E0E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67235</xdr:colOff>
      <xdr:row>3</xdr:row>
      <xdr:rowOff>22412</xdr:rowOff>
    </xdr:from>
    <xdr:to>
      <xdr:col>24</xdr:col>
      <xdr:colOff>464994</xdr:colOff>
      <xdr:row>4</xdr:row>
      <xdr:rowOff>79409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4829735" y="627530"/>
          <a:ext cx="2560494" cy="213879"/>
        </a:xfrm>
        <a:prstGeom prst="rect">
          <a:avLst/>
        </a:prstGeom>
        <a:solidFill>
          <a:srgbClr val="D99594"/>
        </a:solidFill>
        <a:ln w="317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※日付は３月末としてください。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55"/>
  <sheetViews>
    <sheetView tabSelected="1" view="pageBreakPreview" zoomScale="80" zoomScaleNormal="80" zoomScaleSheetLayoutView="80" workbookViewId="0">
      <selection activeCell="A38" sqref="A38:Y38"/>
    </sheetView>
  </sheetViews>
  <sheetFormatPr defaultRowHeight="12.75"/>
  <cols>
    <col min="1" max="22" width="3.625" style="3" customWidth="1"/>
    <col min="23" max="23" width="6.25" style="3" customWidth="1"/>
    <col min="24" max="24" width="3.625" style="3" customWidth="1"/>
    <col min="25" max="25" width="7.375" style="3" customWidth="1"/>
    <col min="26" max="26" width="7.125" style="2" customWidth="1"/>
    <col min="27" max="27" width="8.625" style="2" customWidth="1"/>
    <col min="28" max="28" width="12.25" style="2" customWidth="1"/>
    <col min="29" max="29" width="9.625" style="2" customWidth="1"/>
    <col min="30" max="30" width="11.75" style="2" customWidth="1"/>
    <col min="31" max="33" width="9" style="2"/>
    <col min="34" max="34" width="12.625" style="2" customWidth="1"/>
    <col min="35" max="36" width="9" style="2"/>
    <col min="37" max="37" width="12.875" style="2" customWidth="1"/>
    <col min="38" max="39" width="9" style="2"/>
    <col min="40" max="40" width="12.625" style="2" customWidth="1"/>
    <col min="41" max="41" width="13.75" style="2" customWidth="1"/>
    <col min="42" max="42" width="12" style="2" customWidth="1"/>
    <col min="43" max="16384" width="9" style="2"/>
  </cols>
  <sheetData>
    <row r="1" spans="1:46" ht="18" customHeight="1">
      <c r="A1" s="42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46" ht="12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46" ht="18" customHeight="1">
      <c r="R3" s="4"/>
      <c r="S3" s="43" t="s">
        <v>92</v>
      </c>
      <c r="T3" s="43"/>
      <c r="U3" s="43"/>
      <c r="V3" s="43"/>
      <c r="W3" s="43"/>
      <c r="X3" s="43"/>
      <c r="Y3" s="43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3" t="s">
        <v>5</v>
      </c>
      <c r="AP3" s="22" t="s">
        <v>50</v>
      </c>
      <c r="AQ3" s="22"/>
      <c r="AR3" s="22"/>
      <c r="AS3" s="22"/>
      <c r="AT3" s="22"/>
    </row>
    <row r="4" spans="1:46" ht="12" customHeight="1">
      <c r="R4" s="4"/>
      <c r="U4" s="7"/>
      <c r="V4" s="7"/>
      <c r="W4" s="7"/>
      <c r="X4" s="7"/>
      <c r="Y4" s="7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3" t="s">
        <v>6</v>
      </c>
      <c r="AP4" s="22"/>
      <c r="AQ4" s="22"/>
      <c r="AR4" s="22"/>
      <c r="AS4" s="22"/>
      <c r="AT4" s="22"/>
    </row>
    <row r="5" spans="1:46" ht="18" customHeight="1">
      <c r="A5" s="3" t="s">
        <v>37</v>
      </c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3"/>
      <c r="AP5" s="22"/>
      <c r="AQ5" s="22"/>
      <c r="AR5" s="22"/>
      <c r="AS5" s="22"/>
      <c r="AT5" s="22"/>
    </row>
    <row r="6" spans="1:46" ht="12" customHeight="1"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3"/>
      <c r="AP6" s="22"/>
      <c r="AQ6" s="22"/>
      <c r="AR6" s="22"/>
      <c r="AS6" s="22"/>
      <c r="AT6" s="22"/>
    </row>
    <row r="7" spans="1:46" ht="18" customHeight="1">
      <c r="O7" s="17" t="s">
        <v>35</v>
      </c>
      <c r="P7" s="9"/>
      <c r="Q7" s="11" t="s">
        <v>34</v>
      </c>
      <c r="R7" s="17"/>
      <c r="S7" s="17"/>
      <c r="T7" s="17"/>
      <c r="U7" s="17"/>
      <c r="V7" s="17"/>
      <c r="W7" s="17"/>
      <c r="X7" s="17"/>
      <c r="Y7" s="17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8" customHeight="1">
      <c r="O8" s="17" t="s">
        <v>36</v>
      </c>
      <c r="P8" s="9"/>
      <c r="Q8" s="11" t="s">
        <v>27</v>
      </c>
      <c r="R8" s="17"/>
      <c r="S8" s="17"/>
      <c r="T8" s="17"/>
      <c r="U8" s="17"/>
      <c r="V8" s="17"/>
      <c r="W8" s="17"/>
      <c r="X8" s="17"/>
      <c r="Y8" s="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8" customHeight="1">
      <c r="O9" s="9"/>
      <c r="P9" s="9"/>
      <c r="Q9" s="11" t="s">
        <v>28</v>
      </c>
      <c r="R9" s="8"/>
      <c r="S9" s="8"/>
      <c r="T9" s="8"/>
      <c r="U9" s="8"/>
      <c r="V9" s="8"/>
      <c r="W9" s="8"/>
      <c r="X9" s="12"/>
      <c r="Y9" s="10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" customHeight="1"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8" customHeight="1">
      <c r="A11" s="15" t="s">
        <v>93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8" customHeight="1">
      <c r="A12" s="15" t="s">
        <v>42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3" t="s">
        <v>88</v>
      </c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8" customHeight="1">
      <c r="A13" s="44" t="s">
        <v>29</v>
      </c>
      <c r="B13" s="45"/>
      <c r="C13" s="45"/>
      <c r="D13" s="45"/>
      <c r="E13" s="46"/>
      <c r="F13" s="47" t="s">
        <v>94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8" customHeight="1">
      <c r="A14" s="50" t="s">
        <v>38</v>
      </c>
      <c r="B14" s="51"/>
      <c r="C14" s="51"/>
      <c r="D14" s="51"/>
      <c r="E14" s="62"/>
      <c r="F14" s="52">
        <v>2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52" t="s">
        <v>0</v>
      </c>
      <c r="Y14" s="53"/>
      <c r="Z14" s="3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8" customHeight="1">
      <c r="A15" s="55" t="s">
        <v>30</v>
      </c>
      <c r="B15" s="56"/>
      <c r="C15" s="56"/>
      <c r="D15" s="56"/>
      <c r="E15" s="57"/>
      <c r="F15" s="61" t="s">
        <v>83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71"/>
      <c r="Z15" s="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8" customHeight="1">
      <c r="A16" s="58"/>
      <c r="B16" s="59"/>
      <c r="C16" s="59"/>
      <c r="D16" s="59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71"/>
      <c r="Z16" s="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8" customHeight="1">
      <c r="A17" s="72" t="s">
        <v>43</v>
      </c>
      <c r="B17" s="73"/>
      <c r="C17" s="73"/>
      <c r="D17" s="73"/>
      <c r="E17" s="74"/>
      <c r="F17" s="81">
        <f>AP31</f>
        <v>12539520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3"/>
      <c r="X17" s="84" t="s">
        <v>1</v>
      </c>
      <c r="Y17" s="85"/>
      <c r="Z17" s="22"/>
      <c r="AA17" s="22"/>
      <c r="AB17" s="22"/>
      <c r="AC17" s="22"/>
      <c r="AD17" s="22"/>
      <c r="AE17" s="22"/>
      <c r="AF17" s="22"/>
      <c r="AG17" s="22"/>
      <c r="AH17" s="28" t="s">
        <v>82</v>
      </c>
      <c r="AI17" s="22"/>
      <c r="AJ17" s="22"/>
      <c r="AK17" s="28" t="s">
        <v>51</v>
      </c>
      <c r="AL17" s="22"/>
      <c r="AM17" s="22"/>
      <c r="AN17" s="22"/>
      <c r="AO17" s="22"/>
      <c r="AP17" s="22"/>
      <c r="AQ17" s="70" t="s">
        <v>52</v>
      </c>
      <c r="AR17" s="70"/>
      <c r="AS17" s="70"/>
      <c r="AT17" s="70"/>
    </row>
    <row r="18" spans="1:46" ht="18" customHeight="1">
      <c r="A18" s="75"/>
      <c r="B18" s="76"/>
      <c r="C18" s="76"/>
      <c r="D18" s="76"/>
      <c r="E18" s="77"/>
      <c r="F18" s="64" t="s">
        <v>31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29" t="s">
        <v>53</v>
      </c>
      <c r="AA18" s="22"/>
      <c r="AB18" s="22"/>
      <c r="AC18" s="22"/>
      <c r="AD18" s="22"/>
      <c r="AE18" s="22"/>
      <c r="AF18" s="22"/>
      <c r="AG18" s="22"/>
      <c r="AH18" s="19" t="s">
        <v>23</v>
      </c>
      <c r="AI18" s="19" t="s">
        <v>25</v>
      </c>
      <c r="AJ18" s="19" t="s">
        <v>24</v>
      </c>
      <c r="AK18" s="19" t="s">
        <v>23</v>
      </c>
      <c r="AL18" s="19" t="s">
        <v>25</v>
      </c>
      <c r="AM18" s="19" t="s">
        <v>24</v>
      </c>
      <c r="AN18" s="22"/>
      <c r="AO18" s="22"/>
      <c r="AP18" s="22"/>
      <c r="AQ18" s="70"/>
      <c r="AR18" s="70"/>
      <c r="AS18" s="70"/>
      <c r="AT18" s="70"/>
    </row>
    <row r="19" spans="1:46" ht="18" customHeight="1" thickBot="1">
      <c r="A19" s="75"/>
      <c r="B19" s="76"/>
      <c r="C19" s="76"/>
      <c r="D19" s="76"/>
      <c r="E19" s="77"/>
      <c r="F19" s="6" t="s">
        <v>4</v>
      </c>
      <c r="G19" s="66" t="s">
        <v>32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29" t="s">
        <v>54</v>
      </c>
      <c r="AA19" s="22"/>
      <c r="AB19" s="22"/>
      <c r="AC19" s="22"/>
      <c r="AD19" s="22"/>
      <c r="AE19" s="22"/>
      <c r="AF19" s="22"/>
      <c r="AG19" s="22"/>
      <c r="AH19" s="5" t="s">
        <v>7</v>
      </c>
      <c r="AI19" s="39">
        <v>24060</v>
      </c>
      <c r="AJ19" s="39">
        <v>240</v>
      </c>
      <c r="AK19" s="23" t="s">
        <v>7</v>
      </c>
      <c r="AL19" s="23"/>
      <c r="AM19" s="23"/>
      <c r="AN19" s="22"/>
      <c r="AO19" s="19" t="s">
        <v>55</v>
      </c>
      <c r="AP19" s="23">
        <f>IF(AQ19="○",(VLOOKUP($AB$20,$AK$19:$AM$35,2,FALSE)+VLOOKUP($AB$20,$AK$19:$AM$35,3,FALSE)*12)*AB21,(VLOOKUP($AB$20,$AH$19:$AJ$35,2,FALSE)+VLOOKUP($AB$20,$AH$19:$AJ$35,3,FALSE)*12)*AB21)*$F$14</f>
        <v>1008000</v>
      </c>
      <c r="AQ19" s="19"/>
      <c r="AR19" s="22"/>
      <c r="AS19" s="22"/>
      <c r="AT19" s="22"/>
    </row>
    <row r="20" spans="1:46" ht="18" customHeight="1" thickBot="1">
      <c r="A20" s="75"/>
      <c r="B20" s="76"/>
      <c r="C20" s="76"/>
      <c r="D20" s="76"/>
      <c r="E20" s="77"/>
      <c r="F20" s="6" t="s">
        <v>84</v>
      </c>
      <c r="G20" s="67" t="s">
        <v>3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22"/>
      <c r="AA20" s="18" t="s">
        <v>56</v>
      </c>
      <c r="AB20" s="30" t="s">
        <v>20</v>
      </c>
      <c r="AC20" s="31" t="s">
        <v>26</v>
      </c>
      <c r="AD20" s="22"/>
      <c r="AE20" s="22"/>
      <c r="AF20" s="22"/>
      <c r="AG20" s="22"/>
      <c r="AH20" s="16" t="s">
        <v>8</v>
      </c>
      <c r="AI20" s="39">
        <v>16040</v>
      </c>
      <c r="AJ20" s="39">
        <v>160</v>
      </c>
      <c r="AK20" s="23" t="s">
        <v>8</v>
      </c>
      <c r="AL20" s="23"/>
      <c r="AM20" s="23"/>
      <c r="AN20" s="22"/>
      <c r="AO20" s="19" t="s">
        <v>57</v>
      </c>
      <c r="AP20" s="23">
        <f t="shared" ref="AP20:AP24" si="0">IF(AQ20="○",(VLOOKUP($AB$20,$AK$19:$AM$35,2,FALSE)+VLOOKUP($AB$20,$AK$19:$AM$35,3,FALSE)*12)*AB22,(VLOOKUP($AB$20,$AH$19:$AJ$35,2,FALSE)+VLOOKUP($AB$20,$AH$19:$AJ$35,3,FALSE)*12)*AB22)*$F$14</f>
        <v>1014720</v>
      </c>
      <c r="AQ20" s="19"/>
      <c r="AR20" s="22"/>
      <c r="AS20" s="22"/>
      <c r="AT20" s="22"/>
    </row>
    <row r="21" spans="1:46" ht="18" customHeight="1">
      <c r="A21" s="75"/>
      <c r="B21" s="76"/>
      <c r="C21" s="76"/>
      <c r="D21" s="76"/>
      <c r="E21" s="77"/>
      <c r="F21" s="68" t="s">
        <v>2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22"/>
      <c r="AA21" s="18" t="s">
        <v>58</v>
      </c>
      <c r="AB21" s="32">
        <v>150</v>
      </c>
      <c r="AC21" s="20" t="s">
        <v>59</v>
      </c>
      <c r="AD21" s="33">
        <v>156</v>
      </c>
      <c r="AE21" s="22"/>
      <c r="AF21" s="22"/>
      <c r="AG21" s="22"/>
      <c r="AH21" s="16" t="s">
        <v>9</v>
      </c>
      <c r="AI21" s="39">
        <v>12030</v>
      </c>
      <c r="AJ21" s="39">
        <v>120</v>
      </c>
      <c r="AK21" s="23" t="s">
        <v>9</v>
      </c>
      <c r="AL21" s="23"/>
      <c r="AM21" s="23"/>
      <c r="AN21" s="22"/>
      <c r="AO21" s="19" t="s">
        <v>60</v>
      </c>
      <c r="AP21" s="23">
        <f t="shared" si="0"/>
        <v>1021440</v>
      </c>
      <c r="AQ21" s="19"/>
      <c r="AR21" s="22"/>
      <c r="AS21" s="22"/>
      <c r="AT21" s="22"/>
    </row>
    <row r="22" spans="1:46" ht="18" customHeight="1">
      <c r="A22" s="75"/>
      <c r="B22" s="76"/>
      <c r="C22" s="76"/>
      <c r="D22" s="76"/>
      <c r="E22" s="77"/>
      <c r="F22" s="86" t="s">
        <v>85</v>
      </c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22"/>
      <c r="AA22" s="18" t="s">
        <v>61</v>
      </c>
      <c r="AB22" s="32">
        <v>151</v>
      </c>
      <c r="AC22" s="20" t="s">
        <v>62</v>
      </c>
      <c r="AD22" s="32">
        <v>157</v>
      </c>
      <c r="AE22" s="22"/>
      <c r="AF22" s="22"/>
      <c r="AG22" s="22"/>
      <c r="AH22" s="16" t="s">
        <v>10</v>
      </c>
      <c r="AI22" s="39">
        <v>9620</v>
      </c>
      <c r="AJ22" s="39">
        <v>90</v>
      </c>
      <c r="AK22" s="23" t="s">
        <v>10</v>
      </c>
      <c r="AL22" s="23"/>
      <c r="AM22" s="23"/>
      <c r="AN22" s="22"/>
      <c r="AO22" s="19" t="s">
        <v>63</v>
      </c>
      <c r="AP22" s="23">
        <f t="shared" si="0"/>
        <v>1028160</v>
      </c>
      <c r="AQ22" s="19"/>
      <c r="AR22" s="22"/>
      <c r="AS22" s="22"/>
      <c r="AT22" s="22"/>
    </row>
    <row r="23" spans="1:46" ht="18" customHeight="1">
      <c r="A23" s="75"/>
      <c r="B23" s="76"/>
      <c r="C23" s="76"/>
      <c r="D23" s="76"/>
      <c r="E23" s="77"/>
      <c r="F23" s="88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22"/>
      <c r="AA23" s="18" t="s">
        <v>64</v>
      </c>
      <c r="AB23" s="32">
        <v>152</v>
      </c>
      <c r="AC23" s="20" t="s">
        <v>65</v>
      </c>
      <c r="AD23" s="32">
        <v>158</v>
      </c>
      <c r="AE23" s="22"/>
      <c r="AF23" s="22"/>
      <c r="AG23" s="22"/>
      <c r="AH23" s="16" t="s">
        <v>11</v>
      </c>
      <c r="AI23" s="39">
        <v>8020</v>
      </c>
      <c r="AJ23" s="39">
        <v>80</v>
      </c>
      <c r="AK23" s="23" t="s">
        <v>11</v>
      </c>
      <c r="AL23" s="23"/>
      <c r="AM23" s="23"/>
      <c r="AN23" s="22"/>
      <c r="AO23" s="19" t="s">
        <v>66</v>
      </c>
      <c r="AP23" s="23">
        <f t="shared" si="0"/>
        <v>1034880</v>
      </c>
      <c r="AQ23" s="19"/>
      <c r="AR23" s="22"/>
      <c r="AS23" s="22"/>
      <c r="AT23" s="22"/>
    </row>
    <row r="24" spans="1:46" ht="18" customHeight="1">
      <c r="A24" s="75"/>
      <c r="B24" s="76"/>
      <c r="C24" s="76"/>
      <c r="D24" s="76"/>
      <c r="E24" s="77"/>
      <c r="F24" s="88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22"/>
      <c r="AA24" s="18" t="s">
        <v>67</v>
      </c>
      <c r="AB24" s="32">
        <v>153</v>
      </c>
      <c r="AC24" s="20" t="s">
        <v>68</v>
      </c>
      <c r="AD24" s="32">
        <v>159</v>
      </c>
      <c r="AE24" s="22"/>
      <c r="AF24" s="22"/>
      <c r="AG24" s="22"/>
      <c r="AH24" s="16" t="s">
        <v>12</v>
      </c>
      <c r="AI24" s="39">
        <v>6870</v>
      </c>
      <c r="AJ24" s="39">
        <v>60</v>
      </c>
      <c r="AK24" s="23" t="s">
        <v>12</v>
      </c>
      <c r="AL24" s="23"/>
      <c r="AM24" s="23"/>
      <c r="AN24" s="22"/>
      <c r="AO24" s="19" t="s">
        <v>69</v>
      </c>
      <c r="AP24" s="23">
        <f t="shared" si="0"/>
        <v>1041600</v>
      </c>
      <c r="AQ24" s="19"/>
      <c r="AR24" s="22"/>
      <c r="AS24" s="22"/>
      <c r="AT24" s="22"/>
    </row>
    <row r="25" spans="1:46" ht="18" customHeight="1">
      <c r="A25" s="78"/>
      <c r="B25" s="79"/>
      <c r="C25" s="79"/>
      <c r="D25" s="79"/>
      <c r="E25" s="80"/>
      <c r="F25" s="89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22"/>
      <c r="AA25" s="18" t="s">
        <v>70</v>
      </c>
      <c r="AB25" s="32">
        <v>154</v>
      </c>
      <c r="AC25" s="20" t="s">
        <v>71</v>
      </c>
      <c r="AD25" s="32">
        <v>160</v>
      </c>
      <c r="AE25" s="22"/>
      <c r="AF25" s="22"/>
      <c r="AG25" s="22"/>
      <c r="AH25" s="16" t="s">
        <v>33</v>
      </c>
      <c r="AI25" s="39">
        <v>6010</v>
      </c>
      <c r="AJ25" s="39">
        <v>60</v>
      </c>
      <c r="AK25" s="23" t="s">
        <v>33</v>
      </c>
      <c r="AL25" s="23"/>
      <c r="AM25" s="23"/>
      <c r="AN25" s="22"/>
      <c r="AO25" s="19" t="s">
        <v>72</v>
      </c>
      <c r="AP25" s="23">
        <f>IF(AQ25="○",(VLOOKUP($AB$20,$AK$19:$AM$35,2,FALSE)+VLOOKUP($AB$20,$AK$19:$AM$35,3,FALSE)*12)*AD21,(VLOOKUP($AB$20,$AH$19:$AJ$35,2,FALSE)+VLOOKUP($AB$20,$AH$19:$AJ$35,3,FALSE)*12)*AD21)*$F$14</f>
        <v>1048320</v>
      </c>
      <c r="AQ25" s="19"/>
      <c r="AR25" s="22"/>
      <c r="AS25" s="22"/>
      <c r="AT25" s="22"/>
    </row>
    <row r="26" spans="1:46" ht="18" customHeight="1" thickBot="1">
      <c r="A26" s="72" t="s">
        <v>44</v>
      </c>
      <c r="B26" s="73"/>
      <c r="C26" s="73"/>
      <c r="D26" s="73"/>
      <c r="E26" s="74"/>
      <c r="F26" s="90">
        <v>5794000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84" t="s">
        <v>1</v>
      </c>
      <c r="Y26" s="85"/>
      <c r="Z26" s="22"/>
      <c r="AA26" s="18" t="s">
        <v>73</v>
      </c>
      <c r="AB26" s="34">
        <v>155</v>
      </c>
      <c r="AC26" s="20" t="s">
        <v>74</v>
      </c>
      <c r="AD26" s="34">
        <v>161</v>
      </c>
      <c r="AE26" s="22"/>
      <c r="AF26" s="22"/>
      <c r="AG26" s="22"/>
      <c r="AH26" s="16" t="s">
        <v>13</v>
      </c>
      <c r="AI26" s="39">
        <v>5340</v>
      </c>
      <c r="AJ26" s="39">
        <v>50</v>
      </c>
      <c r="AK26" s="23" t="s">
        <v>13</v>
      </c>
      <c r="AL26" s="23"/>
      <c r="AM26" s="23"/>
      <c r="AN26" s="22"/>
      <c r="AO26" s="19" t="s">
        <v>75</v>
      </c>
      <c r="AP26" s="23">
        <f t="shared" ref="AP26:AP29" si="1">IF(AQ26="○",(VLOOKUP($AB$20,$AK$19:$AM$35,2,FALSE)+VLOOKUP($AB$20,$AK$19:$AM$35,3,FALSE)*12)*AD22,(VLOOKUP($AB$20,$AH$19:$AJ$35,2,FALSE)+VLOOKUP($AB$20,$AH$19:$AJ$35,3,FALSE)*12)*AD22)*$F$14</f>
        <v>1055040</v>
      </c>
      <c r="AQ26" s="19"/>
      <c r="AR26" s="22"/>
      <c r="AS26" s="22"/>
      <c r="AT26" s="22"/>
    </row>
    <row r="27" spans="1:46" ht="18" customHeight="1">
      <c r="A27" s="75"/>
      <c r="B27" s="76"/>
      <c r="C27" s="76"/>
      <c r="D27" s="76"/>
      <c r="E27" s="77"/>
      <c r="F27" s="92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4"/>
      <c r="Y27" s="95"/>
      <c r="Z27" s="22"/>
      <c r="AA27" s="35" t="s">
        <v>76</v>
      </c>
      <c r="AB27" s="22"/>
      <c r="AC27" s="22"/>
      <c r="AD27" s="22"/>
      <c r="AE27" s="22"/>
      <c r="AF27" s="22"/>
      <c r="AG27" s="22"/>
      <c r="AH27" s="16" t="s">
        <v>14</v>
      </c>
      <c r="AI27" s="39">
        <v>4810</v>
      </c>
      <c r="AJ27" s="39">
        <v>40</v>
      </c>
      <c r="AK27" s="23" t="s">
        <v>14</v>
      </c>
      <c r="AL27" s="23"/>
      <c r="AM27" s="23"/>
      <c r="AN27" s="22"/>
      <c r="AO27" s="19" t="s">
        <v>77</v>
      </c>
      <c r="AP27" s="23">
        <f t="shared" si="1"/>
        <v>1061760</v>
      </c>
      <c r="AQ27" s="19"/>
      <c r="AR27" s="22"/>
      <c r="AS27" s="22"/>
      <c r="AT27" s="22"/>
    </row>
    <row r="28" spans="1:46" ht="18" customHeight="1">
      <c r="A28" s="75"/>
      <c r="B28" s="76"/>
      <c r="C28" s="76"/>
      <c r="D28" s="76"/>
      <c r="E28" s="77"/>
      <c r="F28" s="92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4"/>
      <c r="Y28" s="95"/>
      <c r="Z28" s="22"/>
      <c r="AA28" s="22"/>
      <c r="AB28" s="22"/>
      <c r="AC28" s="22"/>
      <c r="AD28" s="22"/>
      <c r="AE28" s="22"/>
      <c r="AF28" s="22"/>
      <c r="AG28" s="22"/>
      <c r="AH28" s="16" t="s">
        <v>15</v>
      </c>
      <c r="AI28" s="39">
        <v>4370</v>
      </c>
      <c r="AJ28" s="39">
        <v>40</v>
      </c>
      <c r="AK28" s="23" t="s">
        <v>15</v>
      </c>
      <c r="AL28" s="23"/>
      <c r="AM28" s="23"/>
      <c r="AN28" s="22"/>
      <c r="AO28" s="19" t="s">
        <v>78</v>
      </c>
      <c r="AP28" s="23">
        <f t="shared" si="1"/>
        <v>1068480</v>
      </c>
      <c r="AQ28" s="19"/>
      <c r="AR28" s="22"/>
      <c r="AS28" s="22"/>
      <c r="AT28" s="22"/>
    </row>
    <row r="29" spans="1:46" ht="18" customHeight="1">
      <c r="A29" s="75"/>
      <c r="B29" s="76"/>
      <c r="C29" s="76"/>
      <c r="D29" s="76"/>
      <c r="E29" s="77"/>
      <c r="F29" s="92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4"/>
      <c r="Y29" s="95"/>
      <c r="Z29" s="22"/>
      <c r="AA29" s="22"/>
      <c r="AB29" s="22"/>
      <c r="AC29" s="22"/>
      <c r="AD29" s="22"/>
      <c r="AE29" s="22"/>
      <c r="AF29" s="22"/>
      <c r="AG29" s="22"/>
      <c r="AH29" s="16" t="s">
        <v>16</v>
      </c>
      <c r="AI29" s="39">
        <v>4010</v>
      </c>
      <c r="AJ29" s="39">
        <v>40</v>
      </c>
      <c r="AK29" s="23" t="s">
        <v>16</v>
      </c>
      <c r="AL29" s="23"/>
      <c r="AM29" s="23"/>
      <c r="AN29" s="22"/>
      <c r="AO29" s="19" t="s">
        <v>79</v>
      </c>
      <c r="AP29" s="23">
        <f t="shared" si="1"/>
        <v>1075200</v>
      </c>
      <c r="AQ29" s="19"/>
      <c r="AR29" s="22"/>
      <c r="AS29" s="22"/>
      <c r="AT29" s="22"/>
    </row>
    <row r="30" spans="1:46" ht="18" customHeight="1">
      <c r="A30" s="75"/>
      <c r="B30" s="76"/>
      <c r="C30" s="76"/>
      <c r="D30" s="76"/>
      <c r="E30" s="77"/>
      <c r="F30" s="92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4"/>
      <c r="Y30" s="95"/>
      <c r="Z30" s="22"/>
      <c r="AA30" s="22"/>
      <c r="AB30" s="22"/>
      <c r="AC30" s="22"/>
      <c r="AD30" s="22"/>
      <c r="AE30" s="22"/>
      <c r="AF30" s="22"/>
      <c r="AG30" s="22"/>
      <c r="AH30" s="16" t="s">
        <v>17</v>
      </c>
      <c r="AI30" s="39">
        <v>3700</v>
      </c>
      <c r="AJ30" s="39">
        <v>30</v>
      </c>
      <c r="AK30" s="23" t="s">
        <v>17</v>
      </c>
      <c r="AL30" s="23"/>
      <c r="AM30" s="23"/>
      <c r="AN30" s="22"/>
      <c r="AO30" s="19" t="s">
        <v>80</v>
      </c>
      <c r="AP30" s="23">
        <f>IF(AQ30="○",(VLOOKUP($AB$20,$AK$19:$AM$35,2,FALSE)+VLOOKUP($AB$20,$AK$19:$AM$35,3,FALSE)*12)*AD26,(VLOOKUP($AB$20,$AH$19:$AJ$35,2,FALSE)+VLOOKUP($AB$20,$AH$19:$AJ$35,3,FALSE)*12)*AD26)*$F$14</f>
        <v>1081920</v>
      </c>
      <c r="AQ30" s="19"/>
      <c r="AR30" s="22"/>
      <c r="AS30" s="22"/>
      <c r="AT30" s="22"/>
    </row>
    <row r="31" spans="1:46" ht="18" customHeight="1">
      <c r="A31" s="50" t="s">
        <v>45</v>
      </c>
      <c r="B31" s="51"/>
      <c r="C31" s="51"/>
      <c r="D31" s="51"/>
      <c r="E31" s="62"/>
      <c r="F31" s="96">
        <f>IF(F17-F26&gt;0,F17-F26,"")</f>
        <v>6745520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52" t="s">
        <v>1</v>
      </c>
      <c r="Y31" s="53"/>
      <c r="Z31" s="22"/>
      <c r="AA31" s="22"/>
      <c r="AB31" s="22"/>
      <c r="AC31" s="22"/>
      <c r="AD31" s="22"/>
      <c r="AE31" s="22"/>
      <c r="AF31" s="22"/>
      <c r="AG31" s="22"/>
      <c r="AH31" s="16" t="s">
        <v>18</v>
      </c>
      <c r="AI31" s="39">
        <v>3430</v>
      </c>
      <c r="AJ31" s="39">
        <v>30</v>
      </c>
      <c r="AK31" s="23" t="s">
        <v>18</v>
      </c>
      <c r="AL31" s="23"/>
      <c r="AM31" s="23"/>
      <c r="AN31" s="22"/>
      <c r="AO31" s="36" t="s">
        <v>81</v>
      </c>
      <c r="AP31" s="37">
        <f>SUM(AP19:AP30)</f>
        <v>12539520</v>
      </c>
      <c r="AQ31" s="38"/>
      <c r="AR31" s="22"/>
      <c r="AS31" s="22"/>
      <c r="AT31" s="22"/>
    </row>
    <row r="32" spans="1:46" s="22" customFormat="1" ht="19.5" customHeight="1">
      <c r="A32" s="99" t="s">
        <v>46</v>
      </c>
      <c r="B32" s="99"/>
      <c r="C32" s="99"/>
      <c r="D32" s="99"/>
      <c r="E32" s="99"/>
      <c r="F32" s="100" t="s">
        <v>86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1"/>
      <c r="AH32" s="16" t="s">
        <v>19</v>
      </c>
      <c r="AI32" s="39">
        <v>3200</v>
      </c>
      <c r="AJ32" s="39">
        <v>30</v>
      </c>
      <c r="AK32" s="23" t="s">
        <v>19</v>
      </c>
      <c r="AL32" s="23"/>
      <c r="AM32" s="23"/>
    </row>
    <row r="33" spans="1:46" s="22" customFormat="1" ht="20.100000000000001" customHeight="1">
      <c r="A33" s="99"/>
      <c r="B33" s="99"/>
      <c r="C33" s="99"/>
      <c r="D33" s="99"/>
      <c r="E33" s="99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1"/>
      <c r="AA33" s="24"/>
      <c r="AH33" s="16" t="s">
        <v>20</v>
      </c>
      <c r="AI33" s="39">
        <v>3000</v>
      </c>
      <c r="AJ33" s="39">
        <v>30</v>
      </c>
      <c r="AK33" s="23" t="s">
        <v>20</v>
      </c>
      <c r="AL33" s="23"/>
      <c r="AM33" s="23"/>
    </row>
    <row r="34" spans="1:46" s="22" customFormat="1" ht="20.100000000000001" customHeight="1">
      <c r="A34" s="99"/>
      <c r="B34" s="99"/>
      <c r="C34" s="99"/>
      <c r="D34" s="99"/>
      <c r="E34" s="99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  <c r="AH34" s="16" t="s">
        <v>21</v>
      </c>
      <c r="AI34" s="40">
        <v>2830</v>
      </c>
      <c r="AJ34" s="40">
        <v>20</v>
      </c>
      <c r="AK34" s="23" t="s">
        <v>21</v>
      </c>
      <c r="AL34" s="23"/>
      <c r="AM34" s="23"/>
    </row>
    <row r="35" spans="1:46" s="22" customFormat="1" ht="20.100000000000001" customHeight="1">
      <c r="A35" s="99" t="s">
        <v>47</v>
      </c>
      <c r="B35" s="99"/>
      <c r="C35" s="99"/>
      <c r="D35" s="99"/>
      <c r="E35" s="99"/>
      <c r="F35" s="61" t="s">
        <v>87</v>
      </c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49"/>
      <c r="Z35" s="22" t="s">
        <v>48</v>
      </c>
      <c r="AH35" s="16" t="s">
        <v>22</v>
      </c>
      <c r="AI35" s="40">
        <v>2670</v>
      </c>
      <c r="AJ35" s="40">
        <v>20</v>
      </c>
      <c r="AK35" s="23" t="s">
        <v>22</v>
      </c>
      <c r="AL35" s="23"/>
      <c r="AM35" s="23"/>
    </row>
    <row r="36" spans="1:46" s="22" customFormat="1" ht="20.100000000000001" customHeight="1">
      <c r="A36" s="99"/>
      <c r="B36" s="99"/>
      <c r="C36" s="99"/>
      <c r="D36" s="99"/>
      <c r="E36" s="99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49"/>
    </row>
    <row r="37" spans="1:46" s="22" customFormat="1" ht="20.100000000000001" customHeight="1">
      <c r="A37" s="99"/>
      <c r="B37" s="99"/>
      <c r="C37" s="99"/>
      <c r="D37" s="99"/>
      <c r="E37" s="99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49"/>
    </row>
    <row r="38" spans="1:46" s="22" customFormat="1" ht="18" customHeight="1">
      <c r="A38" s="103" t="s">
        <v>89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</row>
    <row r="39" spans="1:46" s="22" customFormat="1" ht="19.5" customHeight="1">
      <c r="A39" s="98" t="s">
        <v>90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</row>
    <row r="40" spans="1:46" s="22" customFormat="1" ht="19.5" customHeight="1">
      <c r="A40" s="98" t="s">
        <v>49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</row>
    <row r="41" spans="1:46" ht="18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1:46" ht="18" customHeight="1"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</row>
    <row r="43" spans="1:46" ht="18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</row>
    <row r="44" spans="1:46" ht="18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</row>
    <row r="45" spans="1:46" ht="18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</row>
    <row r="46" spans="1:46" ht="18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6"/>
      <c r="AO46" s="27"/>
      <c r="AP46" s="27"/>
      <c r="AQ46" s="25"/>
      <c r="AR46" s="25"/>
      <c r="AS46" s="25"/>
      <c r="AT46" s="25"/>
    </row>
    <row r="47" spans="1:46" ht="18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6"/>
      <c r="AO47" s="27"/>
      <c r="AP47" s="27"/>
      <c r="AQ47" s="25"/>
      <c r="AR47" s="25"/>
      <c r="AS47" s="25"/>
      <c r="AT47" s="25"/>
    </row>
    <row r="48" spans="1:46" ht="18" customHeight="1">
      <c r="A48" s="13"/>
      <c r="B48" s="13"/>
      <c r="C48" s="13"/>
      <c r="D48" s="13"/>
      <c r="E48" s="13"/>
      <c r="F48" s="13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</row>
    <row r="49" spans="26:46" ht="18" customHeight="1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</row>
    <row r="50" spans="26:46" ht="18" customHeight="1"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</row>
    <row r="51" spans="26:46" ht="18" customHeight="1"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</row>
    <row r="52" spans="26:46" ht="20.100000000000001" customHeight="1"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</row>
    <row r="53" spans="26:46" ht="20.100000000000001" customHeight="1"/>
    <row r="54" spans="26:46" ht="20.100000000000001" customHeight="1"/>
    <row r="55" spans="26:46" ht="20.100000000000001" customHeight="1"/>
  </sheetData>
  <mergeCells count="32">
    <mergeCell ref="A40:Y40"/>
    <mergeCell ref="A41:Y41"/>
    <mergeCell ref="A32:E34"/>
    <mergeCell ref="F32:Y34"/>
    <mergeCell ref="A35:E37"/>
    <mergeCell ref="F35:Y37"/>
    <mergeCell ref="A38:Y38"/>
    <mergeCell ref="A39:Y39"/>
    <mergeCell ref="A26:E30"/>
    <mergeCell ref="F26:W30"/>
    <mergeCell ref="X26:Y30"/>
    <mergeCell ref="A31:E31"/>
    <mergeCell ref="F31:W31"/>
    <mergeCell ref="X31:Y31"/>
    <mergeCell ref="A15:E16"/>
    <mergeCell ref="F15:Y16"/>
    <mergeCell ref="A17:E25"/>
    <mergeCell ref="F17:W17"/>
    <mergeCell ref="X17:Y17"/>
    <mergeCell ref="F22:Y25"/>
    <mergeCell ref="AQ17:AT18"/>
    <mergeCell ref="F18:Y18"/>
    <mergeCell ref="G19:Y19"/>
    <mergeCell ref="G20:Y20"/>
    <mergeCell ref="F21:Y21"/>
    <mergeCell ref="A1:Y1"/>
    <mergeCell ref="S3:Y3"/>
    <mergeCell ref="A13:E13"/>
    <mergeCell ref="F13:Y13"/>
    <mergeCell ref="A14:E14"/>
    <mergeCell ref="F14:W14"/>
    <mergeCell ref="X14:Y14"/>
  </mergeCells>
  <phoneticPr fontId="2"/>
  <dataValidations count="4">
    <dataValidation type="list" allowBlank="1" showInputMessage="1" showErrorMessage="1" sqref="AB20">
      <formula1>$AH$19:$AH$35</formula1>
    </dataValidation>
    <dataValidation type="list" allowBlank="1" showInputMessage="1" showErrorMessage="1" sqref="AQ19:AQ30">
      <formula1>$AP$3:$AP$4</formula1>
    </dataValidation>
    <dataValidation type="list" allowBlank="1" showInputMessage="1" showErrorMessage="1" sqref="F14:W14">
      <formula1>"1,2"</formula1>
    </dataValidation>
    <dataValidation type="list" allowBlank="1" showInputMessage="1" showErrorMessage="1" sqref="F19:F20">
      <formula1>$AO$3:$AO$4</formula1>
    </dataValidation>
  </dataValidations>
  <printOptions horizontalCentered="1"/>
  <pageMargins left="0.6692913385826772" right="0.59055118110236227" top="0.86614173228346458" bottom="0.78740157480314965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55"/>
  <sheetViews>
    <sheetView view="pageBreakPreview" topLeftCell="A4" zoomScale="80" zoomScaleNormal="80" zoomScaleSheetLayoutView="80" workbookViewId="0">
      <selection activeCell="F14" sqref="F14:W14"/>
    </sheetView>
  </sheetViews>
  <sheetFormatPr defaultRowHeight="12.75"/>
  <cols>
    <col min="1" max="22" width="3.625" style="3" customWidth="1"/>
    <col min="23" max="23" width="6.25" style="3" customWidth="1"/>
    <col min="24" max="24" width="3.625" style="3" customWidth="1"/>
    <col min="25" max="25" width="7.375" style="3" customWidth="1"/>
    <col min="26" max="26" width="7.125" style="2" customWidth="1"/>
    <col min="27" max="27" width="9.75" style="2" customWidth="1"/>
    <col min="28" max="28" width="12.25" style="2" customWidth="1"/>
    <col min="29" max="29" width="9.625" style="2" customWidth="1"/>
    <col min="30" max="30" width="11.75" style="2" customWidth="1"/>
    <col min="31" max="33" width="9" style="2"/>
    <col min="34" max="34" width="12.625" style="2" customWidth="1"/>
    <col min="35" max="36" width="9" style="2"/>
    <col min="37" max="37" width="12.875" style="2" customWidth="1"/>
    <col min="38" max="39" width="9" style="2"/>
    <col min="40" max="40" width="12.625" style="2" customWidth="1"/>
    <col min="41" max="41" width="13.75" style="2" customWidth="1"/>
    <col min="42" max="42" width="12" style="2" customWidth="1"/>
    <col min="43" max="16384" width="9" style="2"/>
  </cols>
  <sheetData>
    <row r="1" spans="1:46" ht="18" customHeight="1">
      <c r="A1" s="42" t="s">
        <v>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46" ht="12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46" ht="18" customHeight="1">
      <c r="R3" s="4"/>
      <c r="S3" s="43" t="s">
        <v>39</v>
      </c>
      <c r="T3" s="43"/>
      <c r="U3" s="43"/>
      <c r="V3" s="43"/>
      <c r="W3" s="43"/>
      <c r="X3" s="43"/>
      <c r="Y3" s="43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3" t="s">
        <v>5</v>
      </c>
      <c r="AP3" s="22" t="s">
        <v>50</v>
      </c>
      <c r="AQ3" s="22"/>
      <c r="AR3" s="22"/>
      <c r="AS3" s="22"/>
      <c r="AT3" s="22"/>
    </row>
    <row r="4" spans="1:46" ht="12" customHeight="1">
      <c r="R4" s="4"/>
      <c r="U4" s="7"/>
      <c r="V4" s="7"/>
      <c r="W4" s="7"/>
      <c r="X4" s="7"/>
      <c r="Y4" s="7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3" t="s">
        <v>6</v>
      </c>
      <c r="AP4" s="22"/>
      <c r="AQ4" s="22"/>
      <c r="AR4" s="22"/>
      <c r="AS4" s="22"/>
      <c r="AT4" s="22"/>
    </row>
    <row r="5" spans="1:46" ht="18" customHeight="1">
      <c r="A5" s="3" t="s">
        <v>37</v>
      </c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3"/>
      <c r="AP5" s="22"/>
      <c r="AQ5" s="22"/>
      <c r="AR5" s="22"/>
      <c r="AS5" s="22"/>
      <c r="AT5" s="22"/>
    </row>
    <row r="6" spans="1:46" ht="12" customHeight="1"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3"/>
      <c r="AP6" s="22"/>
      <c r="AQ6" s="22"/>
      <c r="AR6" s="22"/>
      <c r="AS6" s="22"/>
      <c r="AT6" s="22"/>
    </row>
    <row r="7" spans="1:46" ht="18" customHeight="1">
      <c r="O7" s="17" t="s">
        <v>35</v>
      </c>
      <c r="P7" s="9"/>
      <c r="Q7" s="11" t="s">
        <v>34</v>
      </c>
      <c r="R7" s="17"/>
      <c r="S7" s="17"/>
      <c r="T7" s="17"/>
      <c r="U7" s="17"/>
      <c r="V7" s="17"/>
      <c r="W7" s="17"/>
      <c r="X7" s="17"/>
      <c r="Y7" s="17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8" customHeight="1">
      <c r="O8" s="17" t="s">
        <v>36</v>
      </c>
      <c r="P8" s="9"/>
      <c r="Q8" s="11" t="s">
        <v>27</v>
      </c>
      <c r="R8" s="17"/>
      <c r="S8" s="17"/>
      <c r="T8" s="17"/>
      <c r="U8" s="17"/>
      <c r="V8" s="17"/>
      <c r="W8" s="17"/>
      <c r="X8" s="17"/>
      <c r="Y8" s="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8" customHeight="1">
      <c r="O9" s="9"/>
      <c r="P9" s="9"/>
      <c r="Q9" s="11" t="s">
        <v>28</v>
      </c>
      <c r="R9" s="8"/>
      <c r="S9" s="8"/>
      <c r="T9" s="8"/>
      <c r="U9" s="8"/>
      <c r="V9" s="8"/>
      <c r="W9" s="8"/>
      <c r="X9" s="12"/>
      <c r="Y9" s="10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" customHeight="1"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8" customHeight="1">
      <c r="A11" s="15" t="s">
        <v>41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8" customHeight="1">
      <c r="A12" s="15" t="s">
        <v>42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3" t="s">
        <v>88</v>
      </c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8" customHeight="1">
      <c r="A13" s="44" t="s">
        <v>29</v>
      </c>
      <c r="B13" s="45"/>
      <c r="C13" s="45"/>
      <c r="D13" s="45"/>
      <c r="E13" s="46"/>
      <c r="F13" s="4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8" customHeight="1">
      <c r="A14" s="50" t="s">
        <v>38</v>
      </c>
      <c r="B14" s="51"/>
      <c r="C14" s="51"/>
      <c r="D14" s="51"/>
      <c r="E14" s="62"/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52" t="s">
        <v>0</v>
      </c>
      <c r="Y14" s="53"/>
      <c r="Z14" s="3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8" customHeight="1">
      <c r="A15" s="55" t="s">
        <v>30</v>
      </c>
      <c r="B15" s="56"/>
      <c r="C15" s="56"/>
      <c r="D15" s="56"/>
      <c r="E15" s="57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71"/>
      <c r="Z15" s="3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8" customHeight="1">
      <c r="A16" s="58"/>
      <c r="B16" s="59"/>
      <c r="C16" s="59"/>
      <c r="D16" s="59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71"/>
      <c r="Z16" s="3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8" customHeight="1">
      <c r="A17" s="72" t="s">
        <v>43</v>
      </c>
      <c r="B17" s="73"/>
      <c r="C17" s="73"/>
      <c r="D17" s="73"/>
      <c r="E17" s="74"/>
      <c r="F17" s="81">
        <f>AP31</f>
        <v>0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3"/>
      <c r="X17" s="84" t="s">
        <v>1</v>
      </c>
      <c r="Y17" s="85"/>
      <c r="Z17" s="22"/>
      <c r="AA17" s="22"/>
      <c r="AB17" s="22"/>
      <c r="AC17" s="22"/>
      <c r="AD17" s="22"/>
      <c r="AE17" s="22"/>
      <c r="AF17" s="22"/>
      <c r="AG17" s="22"/>
      <c r="AH17" s="28" t="s">
        <v>82</v>
      </c>
      <c r="AI17" s="22"/>
      <c r="AJ17" s="22"/>
      <c r="AK17" s="28" t="s">
        <v>51</v>
      </c>
      <c r="AL17" s="22"/>
      <c r="AM17" s="22"/>
      <c r="AN17" s="22"/>
      <c r="AO17" s="22"/>
      <c r="AP17" s="22"/>
      <c r="AQ17" s="70" t="s">
        <v>52</v>
      </c>
      <c r="AR17" s="70"/>
      <c r="AS17" s="70"/>
      <c r="AT17" s="70"/>
    </row>
    <row r="18" spans="1:46" ht="18" customHeight="1">
      <c r="A18" s="75"/>
      <c r="B18" s="76"/>
      <c r="C18" s="76"/>
      <c r="D18" s="76"/>
      <c r="E18" s="77"/>
      <c r="F18" s="64" t="s">
        <v>31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29" t="s">
        <v>53</v>
      </c>
      <c r="AA18" s="22"/>
      <c r="AB18" s="22"/>
      <c r="AC18" s="22"/>
      <c r="AD18" s="22"/>
      <c r="AE18" s="22"/>
      <c r="AF18" s="22"/>
      <c r="AG18" s="22"/>
      <c r="AH18" s="19" t="s">
        <v>23</v>
      </c>
      <c r="AI18" s="19" t="s">
        <v>25</v>
      </c>
      <c r="AJ18" s="19" t="s">
        <v>24</v>
      </c>
      <c r="AK18" s="19" t="s">
        <v>23</v>
      </c>
      <c r="AL18" s="19" t="s">
        <v>25</v>
      </c>
      <c r="AM18" s="19" t="s">
        <v>24</v>
      </c>
      <c r="AN18" s="22"/>
      <c r="AO18" s="22"/>
      <c r="AP18" s="22"/>
      <c r="AQ18" s="70"/>
      <c r="AR18" s="70"/>
      <c r="AS18" s="70"/>
      <c r="AT18" s="70"/>
    </row>
    <row r="19" spans="1:46" ht="18" customHeight="1" thickBot="1">
      <c r="A19" s="75"/>
      <c r="B19" s="76"/>
      <c r="C19" s="76"/>
      <c r="D19" s="76"/>
      <c r="E19" s="77"/>
      <c r="F19" s="6" t="s">
        <v>4</v>
      </c>
      <c r="G19" s="66" t="s">
        <v>32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29" t="s">
        <v>54</v>
      </c>
      <c r="AA19" s="22"/>
      <c r="AB19" s="22"/>
      <c r="AC19" s="22"/>
      <c r="AD19" s="22"/>
      <c r="AE19" s="22"/>
      <c r="AF19" s="22"/>
      <c r="AG19" s="22"/>
      <c r="AH19" s="5" t="s">
        <v>7</v>
      </c>
      <c r="AI19" s="39">
        <v>24060</v>
      </c>
      <c r="AJ19" s="39">
        <v>240</v>
      </c>
      <c r="AK19" s="23" t="s">
        <v>7</v>
      </c>
      <c r="AL19" s="23"/>
      <c r="AM19" s="23"/>
      <c r="AN19" s="22"/>
      <c r="AO19" s="19" t="s">
        <v>55</v>
      </c>
      <c r="AP19" s="23">
        <f>IF(AQ19="○",(VLOOKUP($AB$20,$AK$19:$AM$35,2,FALSE)+VLOOKUP($AB$20,$AK$19:$AM$35,3,FALSE)*12)*AB21,(VLOOKUP($AB$20,$AH$19:$AJ$35,2,FALSE)+VLOOKUP($AB$20,$AH$19:$AJ$35,3,FALSE)*12)*AB21)*$F$14</f>
        <v>0</v>
      </c>
      <c r="AQ19" s="19"/>
      <c r="AR19" s="22"/>
      <c r="AS19" s="22"/>
      <c r="AT19" s="22"/>
    </row>
    <row r="20" spans="1:46" ht="18" customHeight="1" thickBot="1">
      <c r="A20" s="75"/>
      <c r="B20" s="76"/>
      <c r="C20" s="76"/>
      <c r="D20" s="76"/>
      <c r="E20" s="77"/>
      <c r="F20" s="6" t="s">
        <v>4</v>
      </c>
      <c r="G20" s="67" t="s">
        <v>3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22"/>
      <c r="AA20" s="18" t="s">
        <v>56</v>
      </c>
      <c r="AB20" s="41" t="s">
        <v>20</v>
      </c>
      <c r="AC20" s="31" t="s">
        <v>26</v>
      </c>
      <c r="AD20" s="22"/>
      <c r="AE20" s="22"/>
      <c r="AF20" s="22"/>
      <c r="AG20" s="22"/>
      <c r="AH20" s="16" t="s">
        <v>8</v>
      </c>
      <c r="AI20" s="39">
        <v>16040</v>
      </c>
      <c r="AJ20" s="39">
        <v>160</v>
      </c>
      <c r="AK20" s="23" t="s">
        <v>8</v>
      </c>
      <c r="AL20" s="23"/>
      <c r="AM20" s="23"/>
      <c r="AN20" s="22"/>
      <c r="AO20" s="19" t="s">
        <v>57</v>
      </c>
      <c r="AP20" s="23">
        <f t="shared" ref="AP20:AP24" si="0">IF(AQ20="○",(VLOOKUP($AB$20,$AK$19:$AM$35,2,FALSE)+VLOOKUP($AB$20,$AK$19:$AM$35,3,FALSE)*12)*AB22*$F$14,(VLOOKUP($AB$20,$AH$19:$AJ$35,2,FALSE)+VLOOKUP($AB$20,$AH$19:$AJ$35,3,FALSE)*12)*AB22*$F$14)</f>
        <v>0</v>
      </c>
      <c r="AQ20" s="19"/>
      <c r="AR20" s="22"/>
      <c r="AS20" s="22"/>
      <c r="AT20" s="22"/>
    </row>
    <row r="21" spans="1:46" ht="18" customHeight="1">
      <c r="A21" s="75"/>
      <c r="B21" s="76"/>
      <c r="C21" s="76"/>
      <c r="D21" s="76"/>
      <c r="E21" s="77"/>
      <c r="F21" s="68" t="s">
        <v>2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22"/>
      <c r="AA21" s="18" t="s">
        <v>58</v>
      </c>
      <c r="AB21" s="32">
        <v>150</v>
      </c>
      <c r="AC21" s="20" t="s">
        <v>59</v>
      </c>
      <c r="AD21" s="33">
        <v>156</v>
      </c>
      <c r="AE21" s="22"/>
      <c r="AF21" s="22"/>
      <c r="AG21" s="22"/>
      <c r="AH21" s="16" t="s">
        <v>9</v>
      </c>
      <c r="AI21" s="39">
        <v>12030</v>
      </c>
      <c r="AJ21" s="39">
        <v>120</v>
      </c>
      <c r="AK21" s="23" t="s">
        <v>9</v>
      </c>
      <c r="AL21" s="23"/>
      <c r="AM21" s="23"/>
      <c r="AN21" s="22"/>
      <c r="AO21" s="19" t="s">
        <v>60</v>
      </c>
      <c r="AP21" s="23">
        <f t="shared" si="0"/>
        <v>0</v>
      </c>
      <c r="AQ21" s="19"/>
      <c r="AR21" s="22"/>
      <c r="AS21" s="22"/>
      <c r="AT21" s="22"/>
    </row>
    <row r="22" spans="1:46" ht="18" customHeight="1">
      <c r="A22" s="75"/>
      <c r="B22" s="76"/>
      <c r="C22" s="76"/>
      <c r="D22" s="76"/>
      <c r="E22" s="77"/>
      <c r="F22" s="104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22"/>
      <c r="AA22" s="18" t="s">
        <v>61</v>
      </c>
      <c r="AB22" s="32">
        <v>151</v>
      </c>
      <c r="AC22" s="20" t="s">
        <v>62</v>
      </c>
      <c r="AD22" s="32">
        <v>157</v>
      </c>
      <c r="AE22" s="22"/>
      <c r="AF22" s="22"/>
      <c r="AG22" s="22"/>
      <c r="AH22" s="16" t="s">
        <v>10</v>
      </c>
      <c r="AI22" s="39">
        <v>9620</v>
      </c>
      <c r="AJ22" s="39">
        <v>90</v>
      </c>
      <c r="AK22" s="23" t="s">
        <v>10</v>
      </c>
      <c r="AL22" s="23"/>
      <c r="AM22" s="23"/>
      <c r="AN22" s="22"/>
      <c r="AO22" s="19" t="s">
        <v>63</v>
      </c>
      <c r="AP22" s="23">
        <f t="shared" si="0"/>
        <v>0</v>
      </c>
      <c r="AQ22" s="19"/>
      <c r="AR22" s="22"/>
      <c r="AS22" s="22"/>
      <c r="AT22" s="22"/>
    </row>
    <row r="23" spans="1:46" ht="18" customHeight="1">
      <c r="A23" s="75"/>
      <c r="B23" s="76"/>
      <c r="C23" s="76"/>
      <c r="D23" s="76"/>
      <c r="E23" s="77"/>
      <c r="F23" s="88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22"/>
      <c r="AA23" s="18" t="s">
        <v>64</v>
      </c>
      <c r="AB23" s="32">
        <v>152</v>
      </c>
      <c r="AC23" s="20" t="s">
        <v>65</v>
      </c>
      <c r="AD23" s="32">
        <v>158</v>
      </c>
      <c r="AE23" s="22"/>
      <c r="AF23" s="22"/>
      <c r="AG23" s="22"/>
      <c r="AH23" s="16" t="s">
        <v>11</v>
      </c>
      <c r="AI23" s="39">
        <v>8020</v>
      </c>
      <c r="AJ23" s="39">
        <v>80</v>
      </c>
      <c r="AK23" s="23" t="s">
        <v>11</v>
      </c>
      <c r="AL23" s="23"/>
      <c r="AM23" s="23"/>
      <c r="AN23" s="22"/>
      <c r="AO23" s="19" t="s">
        <v>66</v>
      </c>
      <c r="AP23" s="23">
        <f t="shared" si="0"/>
        <v>0</v>
      </c>
      <c r="AQ23" s="19"/>
      <c r="AR23" s="22"/>
      <c r="AS23" s="22"/>
      <c r="AT23" s="22"/>
    </row>
    <row r="24" spans="1:46" ht="18" customHeight="1">
      <c r="A24" s="75"/>
      <c r="B24" s="76"/>
      <c r="C24" s="76"/>
      <c r="D24" s="76"/>
      <c r="E24" s="77"/>
      <c r="F24" s="88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22"/>
      <c r="AA24" s="18" t="s">
        <v>67</v>
      </c>
      <c r="AB24" s="32">
        <v>153</v>
      </c>
      <c r="AC24" s="20" t="s">
        <v>68</v>
      </c>
      <c r="AD24" s="32">
        <v>159</v>
      </c>
      <c r="AE24" s="22"/>
      <c r="AF24" s="22"/>
      <c r="AG24" s="22"/>
      <c r="AH24" s="16" t="s">
        <v>12</v>
      </c>
      <c r="AI24" s="39">
        <v>6870</v>
      </c>
      <c r="AJ24" s="39">
        <v>60</v>
      </c>
      <c r="AK24" s="23" t="s">
        <v>12</v>
      </c>
      <c r="AL24" s="23"/>
      <c r="AM24" s="23"/>
      <c r="AN24" s="22"/>
      <c r="AO24" s="19" t="s">
        <v>69</v>
      </c>
      <c r="AP24" s="23">
        <f t="shared" si="0"/>
        <v>0</v>
      </c>
      <c r="AQ24" s="19"/>
      <c r="AR24" s="22"/>
      <c r="AS24" s="22"/>
      <c r="AT24" s="22"/>
    </row>
    <row r="25" spans="1:46" ht="18" customHeight="1">
      <c r="A25" s="78"/>
      <c r="B25" s="79"/>
      <c r="C25" s="79"/>
      <c r="D25" s="79"/>
      <c r="E25" s="80"/>
      <c r="F25" s="89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22"/>
      <c r="AA25" s="18" t="s">
        <v>70</v>
      </c>
      <c r="AB25" s="32">
        <v>154</v>
      </c>
      <c r="AC25" s="20" t="s">
        <v>71</v>
      </c>
      <c r="AD25" s="32">
        <v>160</v>
      </c>
      <c r="AE25" s="22"/>
      <c r="AF25" s="22"/>
      <c r="AG25" s="22"/>
      <c r="AH25" s="16" t="s">
        <v>33</v>
      </c>
      <c r="AI25" s="39">
        <v>6010</v>
      </c>
      <c r="AJ25" s="39">
        <v>60</v>
      </c>
      <c r="AK25" s="23" t="s">
        <v>33</v>
      </c>
      <c r="AL25" s="23"/>
      <c r="AM25" s="23"/>
      <c r="AN25" s="22"/>
      <c r="AO25" s="19" t="s">
        <v>72</v>
      </c>
      <c r="AP25" s="23">
        <f>IF(AQ25="○",(VLOOKUP($AB$20,$AK$19:$AM$35,2,FAL7SE)+VLOOKUP($AB$20,$AK$19:$AM$35,3,FALSE)*12)*AD21*$F$14,(VLOOKUP($AB$20,$AH$19:$AJ$35,2,FALSE)+VLOOKUP($AB$20,$AH$19:$AJ$35,3,FALSE)*12)*AD21*$F$14)</f>
        <v>0</v>
      </c>
      <c r="AQ25" s="19"/>
      <c r="AR25" s="22"/>
      <c r="AS25" s="22"/>
      <c r="AT25" s="22"/>
    </row>
    <row r="26" spans="1:46" ht="18" customHeight="1" thickBot="1">
      <c r="A26" s="72" t="s">
        <v>44</v>
      </c>
      <c r="B26" s="73"/>
      <c r="C26" s="73"/>
      <c r="D26" s="73"/>
      <c r="E26" s="74"/>
      <c r="F26" s="105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84" t="s">
        <v>1</v>
      </c>
      <c r="Y26" s="85"/>
      <c r="Z26" s="22"/>
      <c r="AA26" s="18" t="s">
        <v>73</v>
      </c>
      <c r="AB26" s="34">
        <v>155</v>
      </c>
      <c r="AC26" s="20" t="s">
        <v>74</v>
      </c>
      <c r="AD26" s="34">
        <v>161</v>
      </c>
      <c r="AE26" s="22"/>
      <c r="AF26" s="22"/>
      <c r="AG26" s="22"/>
      <c r="AH26" s="16" t="s">
        <v>13</v>
      </c>
      <c r="AI26" s="39">
        <v>5340</v>
      </c>
      <c r="AJ26" s="39">
        <v>50</v>
      </c>
      <c r="AK26" s="23" t="s">
        <v>13</v>
      </c>
      <c r="AL26" s="23"/>
      <c r="AM26" s="23"/>
      <c r="AN26" s="22"/>
      <c r="AO26" s="19" t="s">
        <v>75</v>
      </c>
      <c r="AP26" s="23">
        <f>IF(AQ26="○",(VLOOKUP($AB$20,$AK$19:$AM$35,2,FAL7SE)+VLOOKUP($AB$20,$AK$19:$AM$35,3,FALSE)*12)*AD22*$F$14,(VLOOKUP($AB$20,$AH$19:$AJ$35,2,FALSE)+VLOOKUP($AB$20,$AH$19:$AJ$35,3,FALSE)*12)*AD22*$F$14)</f>
        <v>0</v>
      </c>
      <c r="AQ26" s="19"/>
      <c r="AR26" s="22"/>
      <c r="AS26" s="22"/>
      <c r="AT26" s="22"/>
    </row>
    <row r="27" spans="1:46" ht="18" customHeight="1">
      <c r="A27" s="75"/>
      <c r="B27" s="76"/>
      <c r="C27" s="76"/>
      <c r="D27" s="76"/>
      <c r="E27" s="77"/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94"/>
      <c r="Y27" s="95"/>
      <c r="Z27" s="22"/>
      <c r="AA27" s="35" t="s">
        <v>76</v>
      </c>
      <c r="AB27" s="22"/>
      <c r="AC27" s="22"/>
      <c r="AD27" s="22"/>
      <c r="AE27" s="22"/>
      <c r="AF27" s="22"/>
      <c r="AG27" s="22"/>
      <c r="AH27" s="16" t="s">
        <v>14</v>
      </c>
      <c r="AI27" s="39">
        <v>4810</v>
      </c>
      <c r="AJ27" s="39">
        <v>40</v>
      </c>
      <c r="AK27" s="23" t="s">
        <v>14</v>
      </c>
      <c r="AL27" s="23"/>
      <c r="AM27" s="23"/>
      <c r="AN27" s="22"/>
      <c r="AO27" s="19" t="s">
        <v>77</v>
      </c>
      <c r="AP27" s="23">
        <f>IF(AQ27="○",(VLOOKUP($AB$20,$AK$19:$AM$35,2,FAL7SE)+VLOOKUP($AB$20,$AK$19:$AM$35,3,FALSE)*12)*AD23*$F$14,(VLOOKUP($AB$20,$AH$19:$AJ$35,2,FALSE)+VLOOKUP($AB$20,$AH$19:$AJ$35,3,FALSE)*12)*AD23*$F$14)</f>
        <v>0</v>
      </c>
      <c r="AQ27" s="19"/>
      <c r="AR27" s="22"/>
      <c r="AS27" s="22"/>
      <c r="AT27" s="22"/>
    </row>
    <row r="28" spans="1:46" ht="18" customHeight="1">
      <c r="A28" s="75"/>
      <c r="B28" s="76"/>
      <c r="C28" s="76"/>
      <c r="D28" s="76"/>
      <c r="E28" s="77"/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94"/>
      <c r="Y28" s="95"/>
      <c r="Z28" s="22"/>
      <c r="AA28" s="22"/>
      <c r="AB28" s="22"/>
      <c r="AC28" s="22"/>
      <c r="AD28" s="22"/>
      <c r="AE28" s="22"/>
      <c r="AF28" s="22"/>
      <c r="AG28" s="22"/>
      <c r="AH28" s="16" t="s">
        <v>15</v>
      </c>
      <c r="AI28" s="39">
        <v>4370</v>
      </c>
      <c r="AJ28" s="39">
        <v>40</v>
      </c>
      <c r="AK28" s="23" t="s">
        <v>15</v>
      </c>
      <c r="AL28" s="23"/>
      <c r="AM28" s="23"/>
      <c r="AN28" s="22"/>
      <c r="AO28" s="19" t="s">
        <v>78</v>
      </c>
      <c r="AP28" s="23">
        <f>IF(AQ28="○",(VLOOKUP($AB$20,$AK$19:$AM$35,2,FAL7SE)+VLOOKUP($AB$20,$AK$19:$AM$35,3,FALSE)*12)*AD24*$F$14,(VLOOKUP($AB$20,$AH$19:$AJ$35,2,FALSE)+VLOOKUP($AB$20,$AH$19:$AJ$35,3,FALSE)*12)*AD24*$F$14)</f>
        <v>0</v>
      </c>
      <c r="AQ28" s="19"/>
      <c r="AR28" s="22"/>
      <c r="AS28" s="22"/>
      <c r="AT28" s="22"/>
    </row>
    <row r="29" spans="1:46" ht="18" customHeight="1">
      <c r="A29" s="75"/>
      <c r="B29" s="76"/>
      <c r="C29" s="76"/>
      <c r="D29" s="76"/>
      <c r="E29" s="77"/>
      <c r="F29" s="107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94"/>
      <c r="Y29" s="95"/>
      <c r="Z29" s="22"/>
      <c r="AA29" s="22"/>
      <c r="AB29" s="22"/>
      <c r="AC29" s="22"/>
      <c r="AD29" s="22"/>
      <c r="AE29" s="22"/>
      <c r="AF29" s="22"/>
      <c r="AG29" s="22"/>
      <c r="AH29" s="16" t="s">
        <v>16</v>
      </c>
      <c r="AI29" s="39">
        <v>4010</v>
      </c>
      <c r="AJ29" s="39">
        <v>40</v>
      </c>
      <c r="AK29" s="23" t="s">
        <v>16</v>
      </c>
      <c r="AL29" s="23"/>
      <c r="AM29" s="23"/>
      <c r="AN29" s="22"/>
      <c r="AO29" s="19" t="s">
        <v>79</v>
      </c>
      <c r="AP29" s="23">
        <f>IF(AQ29="○",(VLOOKUP($AB$20,$AK$19:$AM$35,2,FAL7SE)+VLOOKUP($AB$20,$AK$19:$AM$35,3,FALSE)*12)*AD25*$F$14,(VLOOKUP($AB$20,$AH$19:$AJ$35,2,FALSE)+VLOOKUP($AB$20,$AH$19:$AJ$35,3,FALSE)*12)*AD25*$F$14)</f>
        <v>0</v>
      </c>
      <c r="AQ29" s="19"/>
      <c r="AR29" s="22"/>
      <c r="AS29" s="22"/>
      <c r="AT29" s="22"/>
    </row>
    <row r="30" spans="1:46" ht="18" customHeight="1">
      <c r="A30" s="75"/>
      <c r="B30" s="76"/>
      <c r="C30" s="76"/>
      <c r="D30" s="76"/>
      <c r="E30" s="77"/>
      <c r="F30" s="107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94"/>
      <c r="Y30" s="95"/>
      <c r="Z30" s="22"/>
      <c r="AA30" s="22"/>
      <c r="AB30" s="22"/>
      <c r="AC30" s="22"/>
      <c r="AD30" s="22"/>
      <c r="AE30" s="22"/>
      <c r="AF30" s="22"/>
      <c r="AG30" s="22"/>
      <c r="AH30" s="16" t="s">
        <v>17</v>
      </c>
      <c r="AI30" s="39">
        <v>3700</v>
      </c>
      <c r="AJ30" s="39">
        <v>30</v>
      </c>
      <c r="AK30" s="23" t="s">
        <v>17</v>
      </c>
      <c r="AL30" s="23"/>
      <c r="AM30" s="23"/>
      <c r="AN30" s="22"/>
      <c r="AO30" s="19" t="s">
        <v>80</v>
      </c>
      <c r="AP30" s="23">
        <f>IF(AQ30="○",(VLOOKUP($AB$20,$AK$19:$AM$35,2,FAL7SE)+VLOOKUP($AB$20,$AK$19:$AM$35,3,FALSE)*12)*AD26*$F$14,(VLOOKUP($AB$20,$AH$19:$AJ$35,2,FALSE)+VLOOKUP($AB$20,$AH$19:$AJ$35,3,FALSE)*12)*AD26*$F$14)</f>
        <v>0</v>
      </c>
      <c r="AQ30" s="19"/>
      <c r="AR30" s="22"/>
      <c r="AS30" s="22"/>
      <c r="AT30" s="22"/>
    </row>
    <row r="31" spans="1:46" ht="18" customHeight="1">
      <c r="A31" s="50" t="s">
        <v>45</v>
      </c>
      <c r="B31" s="51"/>
      <c r="C31" s="51"/>
      <c r="D31" s="51"/>
      <c r="E31" s="62"/>
      <c r="F31" s="96" t="str">
        <f>IF(F17-F26&gt;0,F17-F26,"")</f>
        <v/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52" t="s">
        <v>1</v>
      </c>
      <c r="Y31" s="53"/>
      <c r="Z31" s="22"/>
      <c r="AA31" s="22"/>
      <c r="AB31" s="22"/>
      <c r="AC31" s="22"/>
      <c r="AD31" s="22"/>
      <c r="AE31" s="22"/>
      <c r="AF31" s="22"/>
      <c r="AG31" s="22"/>
      <c r="AH31" s="16" t="s">
        <v>18</v>
      </c>
      <c r="AI31" s="39">
        <v>3430</v>
      </c>
      <c r="AJ31" s="39">
        <v>30</v>
      </c>
      <c r="AK31" s="23" t="s">
        <v>18</v>
      </c>
      <c r="AL31" s="23"/>
      <c r="AM31" s="23"/>
      <c r="AN31" s="22"/>
      <c r="AO31" s="36" t="s">
        <v>81</v>
      </c>
      <c r="AP31" s="37">
        <f>SUM(AP19:AP30)</f>
        <v>0</v>
      </c>
      <c r="AQ31" s="38"/>
      <c r="AR31" s="22"/>
      <c r="AS31" s="22"/>
      <c r="AT31" s="22"/>
    </row>
    <row r="32" spans="1:46" s="22" customFormat="1" ht="19.5" customHeight="1">
      <c r="A32" s="99" t="s">
        <v>46</v>
      </c>
      <c r="B32" s="99"/>
      <c r="C32" s="99"/>
      <c r="D32" s="99"/>
      <c r="E32" s="9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10"/>
      <c r="AH32" s="16" t="s">
        <v>19</v>
      </c>
      <c r="AI32" s="39">
        <v>3200</v>
      </c>
      <c r="AJ32" s="39">
        <v>30</v>
      </c>
      <c r="AK32" s="23" t="s">
        <v>19</v>
      </c>
      <c r="AL32" s="23"/>
      <c r="AM32" s="23"/>
    </row>
    <row r="33" spans="1:46" s="22" customFormat="1" ht="20.100000000000001" customHeight="1">
      <c r="A33" s="99"/>
      <c r="B33" s="99"/>
      <c r="C33" s="99"/>
      <c r="D33" s="99"/>
      <c r="E33" s="9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0"/>
      <c r="AA33" s="24"/>
      <c r="AH33" s="16" t="s">
        <v>20</v>
      </c>
      <c r="AI33" s="39">
        <v>3000</v>
      </c>
      <c r="AJ33" s="39">
        <v>30</v>
      </c>
      <c r="AK33" s="23" t="s">
        <v>20</v>
      </c>
      <c r="AL33" s="23"/>
      <c r="AM33" s="23"/>
    </row>
    <row r="34" spans="1:46" s="22" customFormat="1" ht="20.100000000000001" customHeight="1">
      <c r="A34" s="99"/>
      <c r="B34" s="99"/>
      <c r="C34" s="99"/>
      <c r="D34" s="99"/>
      <c r="E34" s="9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10"/>
      <c r="AH34" s="16" t="s">
        <v>21</v>
      </c>
      <c r="AI34" s="40">
        <v>2830</v>
      </c>
      <c r="AJ34" s="40">
        <v>20</v>
      </c>
      <c r="AK34" s="23" t="s">
        <v>21</v>
      </c>
      <c r="AL34" s="23"/>
      <c r="AM34" s="23"/>
    </row>
    <row r="35" spans="1:46" s="22" customFormat="1" ht="20.100000000000001" customHeight="1">
      <c r="A35" s="99" t="s">
        <v>47</v>
      </c>
      <c r="B35" s="99"/>
      <c r="C35" s="99"/>
      <c r="D35" s="99"/>
      <c r="E35" s="99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2"/>
      <c r="Z35" s="22" t="s">
        <v>48</v>
      </c>
      <c r="AH35" s="16" t="s">
        <v>22</v>
      </c>
      <c r="AI35" s="40">
        <v>2670</v>
      </c>
      <c r="AJ35" s="40">
        <v>20</v>
      </c>
      <c r="AK35" s="23" t="s">
        <v>22</v>
      </c>
      <c r="AL35" s="23"/>
      <c r="AM35" s="23"/>
    </row>
    <row r="36" spans="1:46" s="22" customFormat="1" ht="20.100000000000001" customHeight="1">
      <c r="A36" s="99"/>
      <c r="B36" s="99"/>
      <c r="C36" s="99"/>
      <c r="D36" s="99"/>
      <c r="E36" s="99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2"/>
    </row>
    <row r="37" spans="1:46" s="22" customFormat="1" ht="20.100000000000001" customHeight="1">
      <c r="A37" s="99"/>
      <c r="B37" s="99"/>
      <c r="C37" s="99"/>
      <c r="D37" s="99"/>
      <c r="E37" s="99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2"/>
    </row>
    <row r="38" spans="1:46" s="22" customFormat="1" ht="18" customHeight="1">
      <c r="A38" s="103" t="s">
        <v>89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</row>
    <row r="39" spans="1:46" s="22" customFormat="1" ht="19.5" customHeight="1">
      <c r="A39" s="98" t="s">
        <v>90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</row>
    <row r="40" spans="1:46" s="22" customFormat="1" ht="19.5" customHeight="1">
      <c r="A40" s="98" t="s">
        <v>49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</row>
    <row r="41" spans="1:46" ht="18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1:46" ht="18" customHeight="1"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</row>
    <row r="43" spans="1:46" ht="18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</row>
    <row r="44" spans="1:46" ht="18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</row>
    <row r="45" spans="1:46" ht="18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</row>
    <row r="46" spans="1:46" ht="18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6"/>
      <c r="AO46" s="27"/>
      <c r="AP46" s="27"/>
      <c r="AQ46" s="25"/>
      <c r="AR46" s="25"/>
      <c r="AS46" s="25"/>
      <c r="AT46" s="25"/>
    </row>
    <row r="47" spans="1:46" ht="18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6"/>
      <c r="AO47" s="27"/>
      <c r="AP47" s="27"/>
      <c r="AQ47" s="25"/>
      <c r="AR47" s="25"/>
      <c r="AS47" s="25"/>
      <c r="AT47" s="25"/>
    </row>
    <row r="48" spans="1:46" ht="18" customHeight="1">
      <c r="A48" s="13"/>
      <c r="B48" s="13"/>
      <c r="C48" s="13"/>
      <c r="D48" s="13"/>
      <c r="E48" s="13"/>
      <c r="F48" s="13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</row>
    <row r="49" spans="26:46" ht="18" customHeight="1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</row>
    <row r="50" spans="26:46" ht="18" customHeight="1"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</row>
    <row r="51" spans="26:46" ht="18" customHeight="1"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</row>
    <row r="52" spans="26:46" ht="20.100000000000001" customHeight="1"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</row>
    <row r="53" spans="26:46" ht="20.100000000000001" customHeight="1"/>
    <row r="54" spans="26:46" ht="20.100000000000001" customHeight="1"/>
    <row r="55" spans="26:46" ht="20.100000000000001" customHeight="1"/>
  </sheetData>
  <mergeCells count="32">
    <mergeCell ref="AQ17:AT18"/>
    <mergeCell ref="A39:Y39"/>
    <mergeCell ref="X26:Y30"/>
    <mergeCell ref="F26:W30"/>
    <mergeCell ref="A32:E34"/>
    <mergeCell ref="A31:E31"/>
    <mergeCell ref="F31:W31"/>
    <mergeCell ref="X31:Y31"/>
    <mergeCell ref="A38:Y38"/>
    <mergeCell ref="A35:E37"/>
    <mergeCell ref="F32:Y34"/>
    <mergeCell ref="F35:Y37"/>
    <mergeCell ref="A17:E25"/>
    <mergeCell ref="A41:Y41"/>
    <mergeCell ref="F17:W17"/>
    <mergeCell ref="X17:Y17"/>
    <mergeCell ref="F22:Y25"/>
    <mergeCell ref="A26:E30"/>
    <mergeCell ref="G19:Y19"/>
    <mergeCell ref="G20:Y20"/>
    <mergeCell ref="F21:Y21"/>
    <mergeCell ref="F18:Y18"/>
    <mergeCell ref="A40:Y40"/>
    <mergeCell ref="A1:Y1"/>
    <mergeCell ref="S3:Y3"/>
    <mergeCell ref="A13:E13"/>
    <mergeCell ref="F13:Y13"/>
    <mergeCell ref="A15:E16"/>
    <mergeCell ref="F15:Y16"/>
    <mergeCell ref="A14:E14"/>
    <mergeCell ref="F14:W14"/>
    <mergeCell ref="X14:Y14"/>
  </mergeCells>
  <phoneticPr fontId="2"/>
  <dataValidations count="4">
    <dataValidation type="list" allowBlank="1" showInputMessage="1" showErrorMessage="1" sqref="F14:W14">
      <formula1>"1,2"</formula1>
    </dataValidation>
    <dataValidation type="list" allowBlank="1" showInputMessage="1" showErrorMessage="1" sqref="F19:F20">
      <formula1>$AO$3:$AO$4</formula1>
    </dataValidation>
    <dataValidation type="list" allowBlank="1" showInputMessage="1" showErrorMessage="1" sqref="AB20">
      <formula1>$AH$19:$AH$35</formula1>
    </dataValidation>
    <dataValidation type="list" allowBlank="1" showInputMessage="1" showErrorMessage="1" sqref="AQ19:AQ30">
      <formula1>$AP$3:$AP$4</formula1>
    </dataValidation>
  </dataValidations>
  <printOptions horizontalCentered="1"/>
  <pageMargins left="0.6692913385826772" right="0.59055118110236227" top="0.86614173228346458" bottom="0.78740157480314965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 (記入例)</vt:lpstr>
      <vt:lpstr>実績報告書（白紙）</vt:lpstr>
      <vt:lpstr>'実績報告書 (記入例)'!Print_Area</vt:lpstr>
      <vt:lpstr>'実績報告書（白紙）'!Print_Area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2024-03-15T00:41:03Z</dcterms:modified>
</cp:coreProperties>
</file>