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35"/>
  </bookViews>
  <sheets>
    <sheet name="台数算定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G7" i="1" l="1"/>
  <c r="C12" i="1" s="1"/>
  <c r="I4" i="1"/>
  <c r="A5" i="1" s="1"/>
</calcChain>
</file>

<file path=xl/sharedStrings.xml><?xml version="1.0" encoding="utf-8"?>
<sst xmlns="http://schemas.openxmlformats.org/spreadsheetml/2006/main" count="19" uniqueCount="16">
  <si>
    <t>総合調整条例に規定する駐車施設に関する台数算定書</t>
    <rPh sb="0" eb="2">
      <t>ソウゴウ</t>
    </rPh>
    <rPh sb="2" eb="4">
      <t>チョウセイ</t>
    </rPh>
    <rPh sb="4" eb="6">
      <t>ジョウレイ</t>
    </rPh>
    <rPh sb="7" eb="9">
      <t>キテイ</t>
    </rPh>
    <rPh sb="11" eb="13">
      <t>チュウシャ</t>
    </rPh>
    <rPh sb="13" eb="15">
      <t>シセツ</t>
    </rPh>
    <rPh sb="16" eb="17">
      <t>カン</t>
    </rPh>
    <rPh sb="19" eb="21">
      <t>ダイスウ</t>
    </rPh>
    <rPh sb="21" eb="23">
      <t>サンテイ</t>
    </rPh>
    <rPh sb="23" eb="24">
      <t>ショ</t>
    </rPh>
    <phoneticPr fontId="1"/>
  </si>
  <si>
    <r>
      <t>※</t>
    </r>
    <r>
      <rPr>
        <sz val="11"/>
        <color rgb="FFFF0000"/>
        <rFont val="ＭＳ 明朝"/>
        <family val="1"/>
        <charset val="128"/>
      </rPr>
      <t>次の黄色のセルに御入力ください。</t>
    </r>
    <rPh sb="1" eb="2">
      <t>ツギ</t>
    </rPh>
    <rPh sb="3" eb="5">
      <t>キイロ</t>
    </rPh>
    <rPh sb="9" eb="10">
      <t>ゴ</t>
    </rPh>
    <rPh sb="10" eb="12">
      <t>ニュウリョク</t>
    </rPh>
    <phoneticPr fontId="1"/>
  </si>
  <si>
    <t>総住戸数</t>
    <rPh sb="0" eb="1">
      <t>ソウ</t>
    </rPh>
    <rPh sb="1" eb="3">
      <t>ジュウコ</t>
    </rPh>
    <rPh sb="3" eb="4">
      <t>スウ</t>
    </rPh>
    <phoneticPr fontId="1"/>
  </si>
  <si>
    <t>戸</t>
    <rPh sb="0" eb="1">
      <t>ト</t>
    </rPh>
    <phoneticPr fontId="1"/>
  </si>
  <si>
    <t>戸。そのうち、29㎡未満の戸数</t>
    <rPh sb="0" eb="1">
      <t>ト</t>
    </rPh>
    <phoneticPr fontId="1"/>
  </si>
  <si>
    <t>判断戸数</t>
    <rPh sb="0" eb="2">
      <t>ハンダン</t>
    </rPh>
    <rPh sb="2" eb="4">
      <t>コスウ</t>
    </rPh>
    <phoneticPr fontId="1"/>
  </si>
  <si>
    <t>総住戸数のうち、36㎡未満の戸数</t>
    <rPh sb="0" eb="1">
      <t>ソウ</t>
    </rPh>
    <rPh sb="1" eb="3">
      <t>ジュウコ</t>
    </rPh>
    <rPh sb="3" eb="4">
      <t>スウ</t>
    </rPh>
    <rPh sb="11" eb="13">
      <t>ミマン</t>
    </rPh>
    <rPh sb="14" eb="16">
      <t>コスウ</t>
    </rPh>
    <phoneticPr fontId="1"/>
  </si>
  <si>
    <t>カーシェアリング制度を導入している</t>
    <rPh sb="8" eb="10">
      <t>セイド</t>
    </rPh>
    <rPh sb="11" eb="13">
      <t>ドウニュウ</t>
    </rPh>
    <phoneticPr fontId="1"/>
  </si>
  <si>
    <t>基準住戸数</t>
    <rPh sb="0" eb="2">
      <t>キジュン</t>
    </rPh>
    <rPh sb="2" eb="4">
      <t>ジュウコ</t>
    </rPh>
    <rPh sb="4" eb="5">
      <t>スウ</t>
    </rPh>
    <phoneticPr fontId="1"/>
  </si>
  <si>
    <t>用途地域</t>
    <rPh sb="0" eb="2">
      <t>ヨウト</t>
    </rPh>
    <rPh sb="2" eb="4">
      <t>チイキ</t>
    </rPh>
    <phoneticPr fontId="1"/>
  </si>
  <si>
    <t>台数率緩和建築物の場合</t>
    <rPh sb="0" eb="2">
      <t>ダイスウ</t>
    </rPh>
    <rPh sb="2" eb="3">
      <t>リツ</t>
    </rPh>
    <rPh sb="3" eb="5">
      <t>カンワ</t>
    </rPh>
    <rPh sb="5" eb="8">
      <t>ケンチクブツ</t>
    </rPh>
    <rPh sb="9" eb="11">
      <t>バアイ</t>
    </rPh>
    <phoneticPr fontId="1"/>
  </si>
  <si>
    <t>附置台数</t>
    <rPh sb="0" eb="2">
      <t>フチ</t>
    </rPh>
    <rPh sb="2" eb="4">
      <t>ダイスウ</t>
    </rPh>
    <phoneticPr fontId="1"/>
  </si>
  <si>
    <t>台（荷さばき場所を設けた場合は、２台分として計算することができます。）</t>
    <rPh sb="0" eb="1">
      <t>ダイ</t>
    </rPh>
    <rPh sb="2" eb="3">
      <t>ニ</t>
    </rPh>
    <rPh sb="6" eb="8">
      <t>バショ</t>
    </rPh>
    <rPh sb="9" eb="10">
      <t>モウ</t>
    </rPh>
    <rPh sb="12" eb="14">
      <t>バアイ</t>
    </rPh>
    <rPh sb="17" eb="19">
      <t>ダイブン</t>
    </rPh>
    <rPh sb="22" eb="24">
      <t>ケイサン</t>
    </rPh>
    <phoneticPr fontId="1"/>
  </si>
  <si>
    <t>　</t>
  </si>
  <si>
    <t>（算定された附置台数に加え、カーシェアリ
ング用の駐車施設も必要となります。）</t>
    <rPh sb="1" eb="3">
      <t>サンテイ</t>
    </rPh>
    <rPh sb="6" eb="8">
      <t>フチ</t>
    </rPh>
    <rPh sb="8" eb="10">
      <t>ダイスウ</t>
    </rPh>
    <rPh sb="11" eb="12">
      <t>クワ</t>
    </rPh>
    <rPh sb="23" eb="24">
      <t>ヨウ</t>
    </rPh>
    <rPh sb="25" eb="27">
      <t>チュウシャ</t>
    </rPh>
    <rPh sb="27" eb="29">
      <t>シセツ</t>
    </rPh>
    <rPh sb="30" eb="32">
      <t>ヒツヨウ</t>
    </rPh>
    <phoneticPr fontId="1"/>
  </si>
  <si>
    <t>複数の用途地域にわたる場合は「最も大きい」地域を選択ください。</t>
    <rPh sb="0" eb="2">
      <t>フクスウ</t>
    </rPh>
    <rPh sb="3" eb="5">
      <t>ヨウト</t>
    </rPh>
    <rPh sb="5" eb="7">
      <t>チイキ</t>
    </rPh>
    <rPh sb="11" eb="13">
      <t>バアイ</t>
    </rPh>
    <rPh sb="15" eb="16">
      <t>モット</t>
    </rPh>
    <rPh sb="17" eb="18">
      <t>オオ</t>
    </rPh>
    <rPh sb="21" eb="23">
      <t>チイキ</t>
    </rPh>
    <rPh sb="24" eb="26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</si>
</sst>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color rgb="FFFF0000"/>
      <name val="游ゴシック"/>
      <family val="2"/>
      <scheme val="minor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/>
      <name val="游ゴシック"/>
      <family val="2"/>
      <scheme val="minor"/>
    </font>
    <font>
      <sz val="9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0" fillId="0" borderId="2" xfId="0" applyBorder="1"/>
    <xf numFmtId="0" fontId="0" fillId="0" borderId="3" xfId="0" applyBorder="1"/>
    <xf numFmtId="0" fontId="8" fillId="0" borderId="0" xfId="0" applyFont="1"/>
    <xf numFmtId="0" fontId="9" fillId="0" borderId="0" xfId="0" applyFont="1"/>
    <xf numFmtId="0" fontId="10" fillId="0" borderId="0" xfId="0" applyFont="1" applyFill="1"/>
    <xf numFmtId="176" fontId="3" fillId="3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1" fillId="0" borderId="0" xfId="0" applyFont="1"/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5" xfId="0" applyFont="1" applyFill="1" applyBorder="1" applyAlignment="1" applyProtection="1">
      <alignment horizontal="center"/>
      <protection locked="0"/>
    </xf>
    <xf numFmtId="0" fontId="8" fillId="2" borderId="4" xfId="0" applyFont="1" applyFill="1" applyBorder="1" applyAlignment="1" applyProtection="1">
      <alignment horizontal="center"/>
      <protection locked="0"/>
    </xf>
    <xf numFmtId="0" fontId="8" fillId="2" borderId="5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3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B4" sqref="B4"/>
    </sheetView>
  </sheetViews>
  <sheetFormatPr defaultRowHeight="18.75" x14ac:dyDescent="0.4"/>
  <cols>
    <col min="4" max="4" width="13.125" customWidth="1"/>
    <col min="5" max="5" width="11.125" customWidth="1"/>
  </cols>
  <sheetData>
    <row r="1" spans="1:10" ht="21.75" x14ac:dyDescent="0.4">
      <c r="A1" s="1" t="s">
        <v>0</v>
      </c>
    </row>
    <row r="2" spans="1:10" x14ac:dyDescent="0.4">
      <c r="A2" s="2" t="s">
        <v>1</v>
      </c>
    </row>
    <row r="4" spans="1:10" x14ac:dyDescent="0.4">
      <c r="A4" s="3" t="s">
        <v>2</v>
      </c>
      <c r="B4" s="12"/>
      <c r="C4" s="3" t="s">
        <v>4</v>
      </c>
      <c r="D4" s="3"/>
      <c r="F4" s="12"/>
      <c r="G4" s="3" t="s">
        <v>3</v>
      </c>
      <c r="H4" s="3" t="s">
        <v>5</v>
      </c>
      <c r="I4" s="11" t="str">
        <f>IF(B4&lt;&gt;"",IF(F4&lt;&gt;"",ROUNDUP(F4/2,0)+(B4-F4),B4),"")</f>
        <v/>
      </c>
      <c r="J4" s="3" t="s">
        <v>3</v>
      </c>
    </row>
    <row r="5" spans="1:10" ht="21" thickBot="1" x14ac:dyDescent="0.45">
      <c r="A5" s="4" t="str">
        <f>IF(I4&lt;&gt;"",IF(I4&lt;20,"戸数が20個未満のため、総合調整条例の対象外です。","戸数が20戸以上のため、総合調整条例の対象です。下の項目を御入力ください。"),"")</f>
        <v/>
      </c>
    </row>
    <row r="6" spans="1:10" ht="14.25" customHeight="1" x14ac:dyDescent="0.4">
      <c r="A6" s="5"/>
      <c r="B6" s="5"/>
      <c r="C6" s="5"/>
      <c r="D6" s="5"/>
      <c r="E6" s="5"/>
      <c r="F6" s="5"/>
      <c r="G6" s="5"/>
      <c r="H6" s="5"/>
      <c r="I6" s="5"/>
    </row>
    <row r="7" spans="1:10" x14ac:dyDescent="0.4">
      <c r="A7" s="3" t="s">
        <v>6</v>
      </c>
      <c r="E7" s="12"/>
      <c r="F7" s="3" t="s">
        <v>3</v>
      </c>
      <c r="G7" s="9">
        <f>IF(E7&lt;&gt;"",ROUNDUP(E7/3,0),0)</f>
        <v>0</v>
      </c>
    </row>
    <row r="8" spans="1:10" ht="9.75" customHeight="1" x14ac:dyDescent="0.4"/>
    <row r="9" spans="1:10" x14ac:dyDescent="0.4">
      <c r="A9" s="3" t="s">
        <v>7</v>
      </c>
      <c r="E9" s="13"/>
      <c r="F9" s="19" t="s">
        <v>14</v>
      </c>
      <c r="G9" s="20"/>
      <c r="H9" s="20"/>
      <c r="I9" s="20"/>
    </row>
    <row r="10" spans="1:10" ht="18.75" customHeight="1" thickBot="1" x14ac:dyDescent="0.45">
      <c r="A10" s="6"/>
      <c r="B10" s="6"/>
      <c r="C10" s="6"/>
      <c r="D10" s="6"/>
      <c r="E10" s="6"/>
      <c r="F10" s="21"/>
      <c r="G10" s="21"/>
      <c r="H10" s="21"/>
      <c r="I10" s="21"/>
    </row>
    <row r="11" spans="1:10" ht="10.5" customHeight="1" x14ac:dyDescent="0.4"/>
    <row r="12" spans="1:10" x14ac:dyDescent="0.4">
      <c r="A12" s="3" t="s">
        <v>8</v>
      </c>
      <c r="C12" s="11">
        <f>IF(E9="はい",ROUNDUP((B4-E7+G7)*4/5,0),B4-E7+G7)</f>
        <v>0</v>
      </c>
      <c r="D12" s="3" t="s">
        <v>3</v>
      </c>
    </row>
    <row r="13" spans="1:10" ht="9" customHeight="1" x14ac:dyDescent="0.4"/>
    <row r="14" spans="1:10" x14ac:dyDescent="0.4">
      <c r="A14" s="3" t="s">
        <v>9</v>
      </c>
      <c r="C14" s="15"/>
      <c r="D14" s="16"/>
      <c r="E14" s="14" t="s">
        <v>15</v>
      </c>
    </row>
    <row r="15" spans="1:10" ht="8.25" customHeight="1" x14ac:dyDescent="0.4"/>
    <row r="16" spans="1:10" x14ac:dyDescent="0.4">
      <c r="A16" s="7" t="s">
        <v>10</v>
      </c>
      <c r="C16" s="17" t="s">
        <v>13</v>
      </c>
      <c r="D16" s="18"/>
    </row>
    <row r="17" spans="1:9" ht="12.75" customHeight="1" thickBot="1" x14ac:dyDescent="0.45">
      <c r="A17" s="6"/>
      <c r="B17" s="6"/>
      <c r="C17" s="6"/>
      <c r="D17" s="6"/>
      <c r="E17" s="6"/>
      <c r="F17" s="6"/>
      <c r="G17" s="6"/>
      <c r="H17" s="6"/>
      <c r="I17" s="6"/>
    </row>
    <row r="18" spans="1:9" ht="12.75" customHeight="1" x14ac:dyDescent="0.4"/>
    <row r="19" spans="1:9" x14ac:dyDescent="0.4">
      <c r="A19" s="8" t="s">
        <v>11</v>
      </c>
      <c r="B19" s="10" t="str">
        <f>IF(I4&lt;20,"",IF(C16="高齢者向け住宅等",ROUNDUP(C12/10,0),IF(C16="学生等の寄宿舎（大学は除く）",ROUNDUP(C12/20,0),IF(C16="大学の学生等の寄宿舎",ROUNDUP(C12/5,0),IF(OR(C14="第一種低層住居専用地域",C14="第二種低層住居専用地域"),ROUNDUP(C12/2,0),IF(OR(C14="第一種中高層住居専用地域",C14="第二種中高層住居専用地域",C14="第一種住居地域",C14="第二種住居地域",C14="準住居地域"),ROUNDUP(C12*2/5,0),IF(OR(C14="商業地域",C14="近隣商業地域"),ROUNDUP(C12/3,0),IF(OR(C14="工業地域",C14="準工業地域"),ROUNDUP(C12*2/5,0),""))))))))</f>
        <v/>
      </c>
      <c r="C19" s="3" t="s">
        <v>12</v>
      </c>
    </row>
  </sheetData>
  <sheetProtection password="8019" sheet="1" selectLockedCells="1"/>
  <mergeCells count="3">
    <mergeCell ref="C14:D14"/>
    <mergeCell ref="C16:D16"/>
    <mergeCell ref="F9:I10"/>
  </mergeCells>
  <phoneticPr fontId="1"/>
  <dataValidations count="4">
    <dataValidation type="list" allowBlank="1" showInputMessage="1" showErrorMessage="1" sqref="E9">
      <formula1>"はい,いいえ"</formula1>
    </dataValidation>
    <dataValidation type="list" allowBlank="1" showInputMessage="1" showErrorMessage="1" sqref="C14:D14">
      <formula1>"第一種低層住居専用地域,第二種低層住居専用地域,第一種中高層住居専用地域,第二種中高層住居専用地域,第一種住居地域,第二種住居地域,準住居地域,商業地域,近隣商業地域,工業地域,準工業地域"</formula1>
    </dataValidation>
    <dataValidation type="list" showInputMessage="1" showErrorMessage="1" sqref="C16:D16">
      <formula1>"　,高齢者向け住宅等,学生等の寄宿舎（大学は除く）,大学の学生等の寄宿舎"</formula1>
    </dataValidation>
    <dataValidation type="whole" operator="greaterThanOrEqual" showInputMessage="1" showErrorMessage="1" sqref="B4 F4 E7">
      <formula1>0</formula1>
    </dataValidation>
  </dataValidations>
  <pageMargins left="0.23622047244094491" right="0.11811023622047245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台数算定書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2021-03-18T04:16:04Z</dcterms:modified>
</cp:coreProperties>
</file>