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3935" windowHeight="11640" activeTab="0"/>
  </bookViews>
  <sheets>
    <sheet name="総合計" sheetId="1" r:id="rId1"/>
    <sheet name="移出計" sheetId="2" r:id="rId2"/>
    <sheet name="移入計" sheetId="3" r:id="rId3"/>
  </sheets>
  <definedNames/>
  <calcPr fullCalcOnLoad="1"/>
</workbook>
</file>

<file path=xl/sharedStrings.xml><?xml version="1.0" encoding="utf-8"?>
<sst xmlns="http://schemas.openxmlformats.org/spreadsheetml/2006/main" count="1107" uniqueCount="188">
  <si>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</si>
  <si>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</si>
  <si>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</si>
  <si>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</si>
  <si>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</si>
  <si>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</si>
  <si>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</si>
  <si>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</si>
  <si>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</si>
  <si>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</si>
  <si>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</si>
  <si>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011</t>
  </si>
  <si>
    <t>麦</t>
  </si>
  <si>
    <t>022</t>
  </si>
  <si>
    <t>とうもろこし</t>
  </si>
  <si>
    <t>023</t>
  </si>
  <si>
    <t>豆類</t>
  </si>
  <si>
    <t>024</t>
  </si>
  <si>
    <t>その他雑穀</t>
  </si>
  <si>
    <t>031</t>
  </si>
  <si>
    <t>野菜・果物</t>
  </si>
  <si>
    <t>071</t>
  </si>
  <si>
    <t>その他畜産品</t>
  </si>
  <si>
    <t>081</t>
  </si>
  <si>
    <t>水産品</t>
  </si>
  <si>
    <t>092</t>
  </si>
  <si>
    <t>製材</t>
  </si>
  <si>
    <t>111</t>
  </si>
  <si>
    <t>木材チップ</t>
  </si>
  <si>
    <t>131</t>
  </si>
  <si>
    <t>石炭</t>
  </si>
  <si>
    <t>141</t>
  </si>
  <si>
    <t>鉄鉱石</t>
  </si>
  <si>
    <t>151</t>
  </si>
  <si>
    <t>金属鉱</t>
  </si>
  <si>
    <t>161</t>
  </si>
  <si>
    <t>砂利・砂</t>
  </si>
  <si>
    <t>162</t>
  </si>
  <si>
    <t>石材</t>
  </si>
  <si>
    <t>171</t>
  </si>
  <si>
    <t>原油</t>
  </si>
  <si>
    <t>191</t>
  </si>
  <si>
    <t>石灰石</t>
  </si>
  <si>
    <t>201</t>
  </si>
  <si>
    <t>原塩</t>
  </si>
  <si>
    <t>211</t>
  </si>
  <si>
    <t>非金属鉱物</t>
  </si>
  <si>
    <t>221</t>
  </si>
  <si>
    <t>鉄鋼</t>
  </si>
  <si>
    <t>222</t>
  </si>
  <si>
    <t>鋼材</t>
  </si>
  <si>
    <t>231</t>
  </si>
  <si>
    <t>非鉄金属</t>
  </si>
  <si>
    <t>241</t>
  </si>
  <si>
    <t>金属製品</t>
  </si>
  <si>
    <t>251</t>
  </si>
  <si>
    <t>鉄道車両</t>
  </si>
  <si>
    <t>252</t>
  </si>
  <si>
    <t>完成自動車</t>
  </si>
  <si>
    <t>253</t>
  </si>
  <si>
    <t>その他輸送用車両</t>
  </si>
  <si>
    <t>254</t>
  </si>
  <si>
    <t>二輪自動車</t>
  </si>
  <si>
    <t>255</t>
  </si>
  <si>
    <t>自動車部品</t>
  </si>
  <si>
    <t>256</t>
  </si>
  <si>
    <t>その他輸送機械</t>
  </si>
  <si>
    <t>261</t>
  </si>
  <si>
    <t>産業機械</t>
  </si>
  <si>
    <t>262</t>
  </si>
  <si>
    <t>電気機械</t>
  </si>
  <si>
    <t>263</t>
  </si>
  <si>
    <t>測量・光学・医療用機械</t>
  </si>
  <si>
    <t>264</t>
  </si>
  <si>
    <t>事務用機器</t>
  </si>
  <si>
    <t>265</t>
  </si>
  <si>
    <t>その他機械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</si>
  <si>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</si>
  <si>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</si>
  <si>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</si>
  <si>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</si>
  <si>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</si>
  <si>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</si>
  <si>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</si>
  <si>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</si>
  <si>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</si>
  <si>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</si>
  <si>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321</t>
  </si>
  <si>
    <t>石油製品</t>
  </si>
  <si>
    <t>322</t>
  </si>
  <si>
    <t>ＬＮＧ(液化天然ガス)</t>
  </si>
  <si>
    <t>323</t>
  </si>
  <si>
    <t>ＬＰＧ(液化石油ガス)</t>
  </si>
  <si>
    <t>324</t>
  </si>
  <si>
    <t>その他石油製品</t>
  </si>
  <si>
    <t>331</t>
  </si>
  <si>
    <t>コークス</t>
  </si>
  <si>
    <t>341</t>
  </si>
  <si>
    <t>石炭製品</t>
  </si>
  <si>
    <t>351</t>
  </si>
  <si>
    <t>化学薬品</t>
  </si>
  <si>
    <t>361</t>
  </si>
  <si>
    <t>化学肥料</t>
  </si>
  <si>
    <t>371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</si>
  <si>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</si>
  <si>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</si>
  <si>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</si>
  <si>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</si>
  <si>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</si>
  <si>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</si>
  <si>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</si>
  <si>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</si>
  <si>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</si>
  <si>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</si>
  <si>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</si>
  <si>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</si>
  <si>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</si>
  <si>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</si>
  <si>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425</t>
  </si>
  <si>
    <t>その他食料工業品</t>
  </si>
  <si>
    <t>431</t>
  </si>
  <si>
    <t>がん具</t>
  </si>
  <si>
    <t>441</t>
  </si>
  <si>
    <t>衣服・身廻品･はきもの</t>
  </si>
  <si>
    <t>442</t>
  </si>
  <si>
    <t>文房具・運動娯楽用品・楽器</t>
  </si>
  <si>
    <t>443</t>
  </si>
  <si>
    <t>家具装備品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</si>
  <si>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</si>
  <si>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</si>
  <si>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</si>
  <si>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</si>
  <si>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</si>
  <si>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</si>
  <si>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</si>
  <si>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</si>
  <si>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481</t>
  </si>
  <si>
    <t>金属くず</t>
  </si>
  <si>
    <t>491</t>
  </si>
  <si>
    <t>再利用資材</t>
  </si>
  <si>
    <t>501</t>
  </si>
  <si>
    <t>動植物性製造飼肥料</t>
  </si>
  <si>
    <t>511</t>
  </si>
  <si>
    <t>廃棄物</t>
  </si>
  <si>
    <t>512</t>
  </si>
  <si>
    <t>廃土砂</t>
  </si>
  <si>
    <t>521</t>
  </si>
  <si>
    <t>輸送用容器</t>
  </si>
  <si>
    <t>531</t>
  </si>
  <si>
    <t>取合せ品</t>
  </si>
  <si>
    <t>３－８　内貿コンテナ貨物 品種別・月別累積表　（大・中分類）</t>
  </si>
  <si>
    <t>（単位 ： トン、％）</t>
  </si>
  <si>
    <t>総合計</t>
  </si>
  <si>
    <t>1月</t>
  </si>
  <si>
    <t>貨物量</t>
  </si>
  <si>
    <t>構成比</t>
  </si>
  <si>
    <t>農水産品計</t>
  </si>
  <si>
    <t>021</t>
  </si>
  <si>
    <t>米</t>
  </si>
  <si>
    <t>041</t>
  </si>
  <si>
    <t>綿花</t>
  </si>
  <si>
    <t>051</t>
  </si>
  <si>
    <t>その他農産品</t>
  </si>
  <si>
    <t>061</t>
  </si>
  <si>
    <t>羊毛</t>
  </si>
  <si>
    <t>林産品計</t>
  </si>
  <si>
    <t>091</t>
  </si>
  <si>
    <t>原木</t>
  </si>
  <si>
    <t>101</t>
  </si>
  <si>
    <t>樹脂類</t>
  </si>
  <si>
    <t>112</t>
  </si>
  <si>
    <t>その他林産品</t>
  </si>
  <si>
    <t>121</t>
  </si>
  <si>
    <t>薪炭</t>
  </si>
  <si>
    <t>鉱産物計</t>
  </si>
  <si>
    <t>181</t>
  </si>
  <si>
    <t>りん鉱石</t>
  </si>
  <si>
    <t>金属機械工業品計</t>
  </si>
  <si>
    <t>化学工業品計</t>
  </si>
  <si>
    <t>染料・塗料・合成樹脂・その他化学工業品</t>
  </si>
  <si>
    <t>軽工業品計</t>
  </si>
  <si>
    <t>424</t>
  </si>
  <si>
    <t>たばこ</t>
  </si>
  <si>
    <t>雑工業品計</t>
  </si>
  <si>
    <t>特殊品計</t>
  </si>
  <si>
    <t>分類不能のもの</t>
  </si>
  <si>
    <t>移出計</t>
  </si>
  <si>
    <t>移入計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</si>
</sst>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_);[Red]\(#,##0.0\)"/>
    <numFmt numFmtId="183" formatCode="#,##0.0;[Red]\-#,##0.0"/>
    <numFmt numFmtId="184" formatCode="_ * #,###,##0_ ;_ * \-#,###,##0_ ;_ * &quot;-&quot;_ ;_ @_ "/>
    <numFmt numFmtId="185" formatCode="_ * ###,##0.0_ ;_ * \-#,###,##0.0_ ;_ * &quot;-&quot;_ ;_ @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6"/>
      <name val="ＭＳ 明朝"/>
      <family val="1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Ｐゴシック"/>
      <family val="3"/>
    </font>
    <font>
      <b/>
      <sz val="7"/>
      <color indexed="8"/>
      <name val="ＭＳ ゴシック"/>
      <family val="3"/>
    </font>
    <font>
      <b/>
      <sz val="8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2" fillId="0" borderId="0" xfId="0" applyNumberFormat="1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distributed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vertical="center" wrapText="1"/>
    </xf>
    <xf numFmtId="49" fontId="28" fillId="0" borderId="0" xfId="61" applyNumberFormat="1" applyFont="1" applyFill="1" applyBorder="1" applyAlignment="1">
      <alignment horizontal="left" vertical="center" wrapText="1"/>
      <protection/>
    </xf>
    <xf numFmtId="176" fontId="29" fillId="0" borderId="0" xfId="61" applyNumberFormat="1" applyFont="1" applyFill="1" applyBorder="1" applyAlignment="1">
      <alignment horizontal="distributed" vertical="center" wrapText="1"/>
      <protection/>
    </xf>
    <xf numFmtId="176" fontId="30" fillId="0" borderId="0" xfId="61" applyNumberFormat="1" applyFont="1" applyFill="1" applyBorder="1" applyAlignment="1">
      <alignment horizontal="left" vertical="center" wrapText="1"/>
      <protection/>
    </xf>
    <xf numFmtId="184" fontId="22" fillId="0" borderId="11" xfId="0" applyNumberFormat="1" applyFont="1" applyFill="1" applyBorder="1" applyAlignment="1">
      <alignment horizontal="right" vertical="center" wrapText="1"/>
    </xf>
    <xf numFmtId="184" fontId="22" fillId="0" borderId="12" xfId="0" applyNumberFormat="1" applyFont="1" applyFill="1" applyBorder="1" applyAlignment="1">
      <alignment horizontal="right" vertical="center" wrapText="1"/>
    </xf>
    <xf numFmtId="0" fontId="31" fillId="0" borderId="0" xfId="61" applyNumberFormat="1" applyFont="1" applyFill="1" applyBorder="1" applyAlignment="1">
      <alignment horizontal="distributed" vertical="center" wrapText="1"/>
      <protection/>
    </xf>
    <xf numFmtId="176" fontId="32" fillId="0" borderId="0" xfId="61" applyNumberFormat="1" applyFont="1" applyFill="1" applyBorder="1" applyAlignment="1">
      <alignment horizontal="center" vertical="center" wrapText="1"/>
      <protection/>
    </xf>
    <xf numFmtId="176" fontId="28" fillId="0" borderId="0" xfId="61" applyNumberFormat="1" applyFont="1" applyFill="1" applyBorder="1" applyAlignment="1">
      <alignment horizontal="distributed" vertical="center" wrapText="1"/>
      <protection/>
    </xf>
    <xf numFmtId="176" fontId="25" fillId="0" borderId="13" xfId="0" applyNumberFormat="1" applyFont="1" applyFill="1" applyBorder="1" applyAlignment="1">
      <alignment vertical="center" wrapText="1"/>
    </xf>
    <xf numFmtId="0" fontId="26" fillId="0" borderId="13" xfId="0" applyNumberFormat="1" applyFont="1" applyFill="1" applyBorder="1" applyAlignment="1">
      <alignment horizontal="distributed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4" fontId="27" fillId="0" borderId="14" xfId="0" applyNumberFormat="1" applyFont="1" applyFill="1" applyBorder="1" applyAlignment="1">
      <alignment horizontal="right" vertical="center" wrapText="1"/>
    </xf>
    <xf numFmtId="184" fontId="27" fillId="0" borderId="15" xfId="0" applyNumberFormat="1" applyFont="1" applyFill="1" applyBorder="1" applyAlignment="1">
      <alignment horizontal="right" vertical="center" wrapText="1"/>
    </xf>
    <xf numFmtId="176" fontId="27" fillId="0" borderId="13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vertical="center" wrapText="1"/>
    </xf>
    <xf numFmtId="176" fontId="34" fillId="0" borderId="0" xfId="0" applyNumberFormat="1" applyFont="1" applyFill="1" applyBorder="1" applyAlignment="1">
      <alignment horizontal="distributed" vertical="center" wrapText="1"/>
    </xf>
    <xf numFmtId="182" fontId="27" fillId="0" borderId="0" xfId="0" applyNumberFormat="1" applyFont="1" applyFill="1" applyBorder="1" applyAlignment="1">
      <alignment vertical="center" wrapText="1"/>
    </xf>
    <xf numFmtId="176" fontId="34" fillId="0" borderId="0" xfId="0" applyNumberFormat="1" applyFont="1" applyFill="1" applyBorder="1" applyAlignment="1">
      <alignment vertical="center" wrapText="1"/>
    </xf>
    <xf numFmtId="176" fontId="35" fillId="0" borderId="0" xfId="0" applyNumberFormat="1" applyFont="1" applyFill="1" applyBorder="1" applyAlignment="1">
      <alignment vertical="center" wrapText="1"/>
    </xf>
    <xf numFmtId="184" fontId="27" fillId="0" borderId="16" xfId="0" applyNumberFormat="1" applyFont="1" applyFill="1" applyBorder="1" applyAlignment="1">
      <alignment horizontal="right" vertical="center" wrapText="1"/>
    </xf>
    <xf numFmtId="185" fontId="27" fillId="0" borderId="17" xfId="0" applyNumberFormat="1" applyFont="1" applyFill="1" applyBorder="1" applyAlignment="1">
      <alignment horizontal="right" vertical="center" wrapText="1"/>
    </xf>
    <xf numFmtId="184" fontId="27" fillId="0" borderId="18" xfId="0" applyNumberFormat="1" applyFont="1" applyFill="1" applyBorder="1" applyAlignment="1">
      <alignment horizontal="right" vertical="center" wrapText="1"/>
    </xf>
    <xf numFmtId="184" fontId="27" fillId="0" borderId="17" xfId="0" applyNumberFormat="1" applyFont="1" applyFill="1" applyBorder="1" applyAlignment="1">
      <alignment horizontal="right" vertical="center" wrapText="1"/>
    </xf>
    <xf numFmtId="184" fontId="27" fillId="0" borderId="19" xfId="0" applyNumberFormat="1" applyFont="1" applyFill="1" applyBorder="1" applyAlignment="1">
      <alignment horizontal="right" vertical="center" wrapText="1"/>
    </xf>
    <xf numFmtId="185" fontId="27" fillId="0" borderId="12" xfId="0" applyNumberFormat="1" applyFont="1" applyFill="1" applyBorder="1" applyAlignment="1">
      <alignment horizontal="right" vertical="center" wrapText="1"/>
    </xf>
    <xf numFmtId="184" fontId="27" fillId="0" borderId="11" xfId="0" applyNumberFormat="1" applyFont="1" applyFill="1" applyBorder="1" applyAlignment="1">
      <alignment horizontal="right" vertical="center" wrapText="1"/>
    </xf>
    <xf numFmtId="184" fontId="27" fillId="0" borderId="12" xfId="0" applyNumberFormat="1" applyFont="1" applyFill="1" applyBorder="1" applyAlignment="1">
      <alignment horizontal="right" vertical="center" wrapText="1"/>
    </xf>
    <xf numFmtId="184" fontId="27" fillId="0" borderId="20" xfId="0" applyNumberFormat="1" applyFont="1" applyFill="1" applyBorder="1" applyAlignment="1">
      <alignment horizontal="right" vertical="center" wrapText="1"/>
    </xf>
    <xf numFmtId="185" fontId="27" fillId="0" borderId="15" xfId="0" applyNumberFormat="1" applyFont="1" applyFill="1" applyBorder="1" applyAlignment="1">
      <alignment horizontal="right" vertical="center" wrapText="1"/>
    </xf>
    <xf numFmtId="176" fontId="26" fillId="0" borderId="0" xfId="0" applyNumberFormat="1" applyFont="1" applyFill="1" applyBorder="1" applyAlignment="1">
      <alignment horizontal="distributed" vertical="center" wrapText="1"/>
    </xf>
    <xf numFmtId="176" fontId="31" fillId="0" borderId="0" xfId="61" applyNumberFormat="1" applyFont="1" applyFill="1" applyBorder="1" applyAlignment="1">
      <alignment horizontal="distributed" vertical="center" wrapText="1"/>
      <protection/>
    </xf>
    <xf numFmtId="176" fontId="26" fillId="0" borderId="13" xfId="0" applyNumberFormat="1" applyFont="1" applyFill="1" applyBorder="1" applyAlignment="1">
      <alignment horizontal="distributed" vertical="center" wrapText="1"/>
    </xf>
    <xf numFmtId="176" fontId="36" fillId="0" borderId="0" xfId="0" applyNumberFormat="1" applyFont="1" applyFill="1" applyBorder="1" applyAlignment="1">
      <alignment horizontal="distributed" vertical="center" wrapText="1"/>
    </xf>
    <xf numFmtId="182" fontId="22" fillId="0" borderId="0" xfId="0" applyNumberFormat="1" applyFont="1" applyFill="1" applyBorder="1" applyAlignment="1">
      <alignment vertical="center" wrapText="1"/>
    </xf>
    <xf numFmtId="176" fontId="37" fillId="0" borderId="0" xfId="61" applyNumberFormat="1" applyFont="1" applyFill="1" applyBorder="1" applyAlignment="1">
      <alignment horizontal="distributed" vertical="center" wrapText="1"/>
      <protection/>
    </xf>
    <xf numFmtId="176" fontId="35" fillId="0" borderId="0" xfId="0" applyNumberFormat="1" applyFont="1" applyFill="1" applyBorder="1" applyAlignment="1">
      <alignment horizontal="distributed" vertical="center" wrapText="1"/>
    </xf>
    <xf numFmtId="176" fontId="29" fillId="0" borderId="0" xfId="61" applyNumberFormat="1" applyFont="1" applyFill="1" applyBorder="1" applyAlignment="1">
      <alignment horizontal="distributed" vertical="center" wrapText="1"/>
      <protection/>
    </xf>
    <xf numFmtId="176" fontId="28" fillId="0" borderId="0" xfId="61" applyNumberFormat="1" applyFont="1" applyFill="1" applyBorder="1" applyAlignment="1">
      <alignment horizontal="distributed" vertical="center" wrapText="1"/>
      <protection/>
    </xf>
    <xf numFmtId="176" fontId="2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distributed" vertical="center" wrapText="1"/>
    </xf>
    <xf numFmtId="176" fontId="23" fillId="0" borderId="16" xfId="0" applyNumberFormat="1" applyFont="1" applyFill="1" applyBorder="1" applyAlignment="1">
      <alignment horizontal="center" vertical="center" wrapText="1"/>
    </xf>
    <xf numFmtId="176" fontId="23" fillId="0" borderId="22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:I2"/>
      <selection pane="topRight" activeCell="A1" sqref="A1:I2"/>
      <selection pane="bottomLeft" activeCell="A1" sqref="A1:I2"/>
      <selection pane="bottomRight" activeCell="J1" sqref="J1"/>
    </sheetView>
  </sheetViews>
  <sheetFormatPr defaultColWidth="8.50390625" defaultRowHeight="11.25" customHeight="1"/>
  <cols>
    <col min="1" max="1" width="2.75390625" style="23" customWidth="1"/>
    <col min="2" max="2" width="20.625" style="24" customWidth="1"/>
    <col min="3" max="3" width="1.875" style="24" customWidth="1"/>
    <col min="4" max="4" width="1.25" style="1" customWidth="1"/>
    <col min="5" max="5" width="11.25390625" style="8" customWidth="1"/>
    <col min="6" max="6" width="7.50390625" style="25" customWidth="1"/>
    <col min="7" max="18" width="9.375" style="1" customWidth="1"/>
    <col min="19" max="19" width="1.25" style="1" customWidth="1"/>
    <col min="20" max="20" width="2.75390625" style="26" customWidth="1"/>
    <col min="21" max="21" width="20.625" style="27" customWidth="1"/>
    <col min="22" max="22" width="1.875" style="1" customWidth="1"/>
    <col min="23" max="16384" width="8.50390625" style="1" customWidth="1"/>
  </cols>
  <sheetData>
    <row r="1" spans="1:22" ht="11.2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S1" s="48" t="s">
        <v>151</v>
      </c>
      <c r="T1" s="48"/>
      <c r="U1" s="48"/>
      <c r="V1" s="48"/>
    </row>
    <row r="2" spans="1:22" ht="11.25" customHeight="1">
      <c r="A2" s="47"/>
      <c r="B2" s="47"/>
      <c r="C2" s="47"/>
      <c r="D2" s="47"/>
      <c r="E2" s="47"/>
      <c r="F2" s="47"/>
      <c r="G2" s="47"/>
      <c r="H2" s="47"/>
      <c r="I2" s="47"/>
      <c r="S2" s="49"/>
      <c r="T2" s="49"/>
      <c r="U2" s="49"/>
      <c r="V2" s="49"/>
    </row>
    <row r="3" spans="1:22" s="3" customFormat="1" ht="18" customHeight="1">
      <c r="A3" s="50"/>
      <c r="B3" s="51"/>
      <c r="C3" s="51"/>
      <c r="D3" s="51"/>
      <c r="E3" s="52" t="s">
        <v>152</v>
      </c>
      <c r="F3" s="52"/>
      <c r="G3" s="2" t="s">
        <v>153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  <c r="R3" s="2" t="s">
        <v>10</v>
      </c>
      <c r="S3" s="53"/>
      <c r="T3" s="54"/>
      <c r="U3" s="54"/>
      <c r="V3" s="54"/>
    </row>
    <row r="4" spans="1:22" s="3" customFormat="1" ht="18" customHeight="1">
      <c r="A4" s="50"/>
      <c r="B4" s="51"/>
      <c r="C4" s="51"/>
      <c r="D4" s="51"/>
      <c r="E4" s="2" t="s">
        <v>154</v>
      </c>
      <c r="F4" s="4" t="s">
        <v>155</v>
      </c>
      <c r="G4" s="2" t="s">
        <v>154</v>
      </c>
      <c r="H4" s="2" t="s">
        <v>154</v>
      </c>
      <c r="I4" s="2" t="s">
        <v>154</v>
      </c>
      <c r="J4" s="2" t="s">
        <v>154</v>
      </c>
      <c r="K4" s="2" t="s">
        <v>154</v>
      </c>
      <c r="L4" s="2" t="s">
        <v>154</v>
      </c>
      <c r="M4" s="2" t="s">
        <v>154</v>
      </c>
      <c r="N4" s="2" t="s">
        <v>154</v>
      </c>
      <c r="O4" s="2" t="s">
        <v>154</v>
      </c>
      <c r="P4" s="2" t="s">
        <v>154</v>
      </c>
      <c r="Q4" s="2" t="s">
        <v>154</v>
      </c>
      <c r="R4" s="2" t="s">
        <v>154</v>
      </c>
      <c r="S4" s="55"/>
      <c r="T4" s="56"/>
      <c r="U4" s="56"/>
      <c r="V4" s="56"/>
    </row>
    <row r="5" spans="1:22" s="8" customFormat="1" ht="9" customHeight="1">
      <c r="A5" s="5"/>
      <c r="B5" s="6" t="s">
        <v>152</v>
      </c>
      <c r="C5" s="6"/>
      <c r="D5" s="7"/>
      <c r="E5" s="28">
        <v>280990</v>
      </c>
      <c r="F5" s="29">
        <v>100</v>
      </c>
      <c r="G5" s="30">
        <v>24477</v>
      </c>
      <c r="H5" s="31">
        <v>22724</v>
      </c>
      <c r="I5" s="31">
        <v>30934</v>
      </c>
      <c r="J5" s="31">
        <v>19589</v>
      </c>
      <c r="K5" s="31">
        <v>18334</v>
      </c>
      <c r="L5" s="31">
        <v>24284</v>
      </c>
      <c r="M5" s="31">
        <v>24655</v>
      </c>
      <c r="N5" s="31">
        <v>21527</v>
      </c>
      <c r="O5" s="31">
        <v>24030</v>
      </c>
      <c r="P5" s="31">
        <v>23052</v>
      </c>
      <c r="Q5" s="31">
        <v>21463</v>
      </c>
      <c r="R5" s="31">
        <v>25921</v>
      </c>
      <c r="T5" s="5"/>
      <c r="U5" s="6" t="s">
        <v>152</v>
      </c>
      <c r="V5" s="6"/>
    </row>
    <row r="6" spans="1:22" s="8" customFormat="1" ht="9" customHeight="1">
      <c r="A6" s="5"/>
      <c r="B6" s="6" t="s">
        <v>156</v>
      </c>
      <c r="C6" s="6"/>
      <c r="D6" s="7"/>
      <c r="E6" s="32">
        <v>43</v>
      </c>
      <c r="F6" s="33">
        <v>0.015303035695220471</v>
      </c>
      <c r="G6" s="34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43</v>
      </c>
      <c r="R6" s="35">
        <v>0</v>
      </c>
      <c r="T6" s="5"/>
      <c r="U6" s="6" t="s">
        <v>156</v>
      </c>
      <c r="V6" s="6"/>
    </row>
    <row r="7" spans="1:22" ht="9" customHeight="1">
      <c r="A7" s="9" t="s">
        <v>11</v>
      </c>
      <c r="B7" s="45" t="s">
        <v>12</v>
      </c>
      <c r="C7" s="45"/>
      <c r="D7" s="11"/>
      <c r="E7" s="32">
        <v>0</v>
      </c>
      <c r="F7" s="33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T7" s="9" t="s">
        <v>11</v>
      </c>
      <c r="U7" s="45" t="s">
        <v>12</v>
      </c>
      <c r="V7" s="45"/>
    </row>
    <row r="8" spans="1:22" ht="9" customHeight="1">
      <c r="A8" s="9" t="s">
        <v>157</v>
      </c>
      <c r="B8" s="45" t="s">
        <v>158</v>
      </c>
      <c r="C8" s="45"/>
      <c r="D8" s="11"/>
      <c r="E8" s="32">
        <v>0</v>
      </c>
      <c r="F8" s="33">
        <v>0</v>
      </c>
      <c r="G8" s="12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T8" s="9" t="s">
        <v>157</v>
      </c>
      <c r="U8" s="45" t="s">
        <v>158</v>
      </c>
      <c r="V8" s="45"/>
    </row>
    <row r="9" spans="1:22" ht="9" customHeight="1">
      <c r="A9" s="9" t="s">
        <v>13</v>
      </c>
      <c r="B9" s="45" t="s">
        <v>14</v>
      </c>
      <c r="C9" s="45"/>
      <c r="D9" s="11"/>
      <c r="E9" s="32">
        <v>0</v>
      </c>
      <c r="F9" s="33">
        <v>0</v>
      </c>
      <c r="G9" s="12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T9" s="9" t="s">
        <v>13</v>
      </c>
      <c r="U9" s="45" t="s">
        <v>14</v>
      </c>
      <c r="V9" s="45"/>
    </row>
    <row r="10" spans="1:22" ht="9" customHeight="1">
      <c r="A10" s="9" t="s">
        <v>15</v>
      </c>
      <c r="B10" s="45" t="s">
        <v>16</v>
      </c>
      <c r="C10" s="45"/>
      <c r="D10" s="11"/>
      <c r="E10" s="32">
        <v>0</v>
      </c>
      <c r="F10" s="33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T10" s="9" t="s">
        <v>15</v>
      </c>
      <c r="U10" s="45" t="s">
        <v>16</v>
      </c>
      <c r="V10" s="45"/>
    </row>
    <row r="11" spans="1:22" ht="9" customHeight="1">
      <c r="A11" s="9" t="s">
        <v>17</v>
      </c>
      <c r="B11" s="45" t="s">
        <v>18</v>
      </c>
      <c r="C11" s="45"/>
      <c r="D11" s="11"/>
      <c r="E11" s="32">
        <v>0</v>
      </c>
      <c r="F11" s="33">
        <v>0</v>
      </c>
      <c r="G11" s="12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T11" s="9" t="s">
        <v>17</v>
      </c>
      <c r="U11" s="45" t="s">
        <v>18</v>
      </c>
      <c r="V11" s="45"/>
    </row>
    <row r="12" spans="1:22" ht="9" customHeight="1">
      <c r="A12" s="9" t="s">
        <v>19</v>
      </c>
      <c r="B12" s="45" t="s">
        <v>20</v>
      </c>
      <c r="C12" s="45"/>
      <c r="D12" s="11"/>
      <c r="E12" s="32">
        <v>43</v>
      </c>
      <c r="F12" s="33">
        <v>0.015303035695220471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43</v>
      </c>
      <c r="R12" s="13">
        <v>0</v>
      </c>
      <c r="T12" s="9" t="s">
        <v>19</v>
      </c>
      <c r="U12" s="45" t="s">
        <v>20</v>
      </c>
      <c r="V12" s="45"/>
    </row>
    <row r="13" spans="1:22" ht="9" customHeight="1">
      <c r="A13" s="9" t="s">
        <v>159</v>
      </c>
      <c r="B13" s="45" t="s">
        <v>160</v>
      </c>
      <c r="C13" s="45"/>
      <c r="D13" s="11"/>
      <c r="E13" s="32">
        <v>0</v>
      </c>
      <c r="F13" s="33">
        <v>0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T13" s="9" t="s">
        <v>159</v>
      </c>
      <c r="U13" s="45" t="s">
        <v>160</v>
      </c>
      <c r="V13" s="45"/>
    </row>
    <row r="14" spans="1:22" ht="9" customHeight="1">
      <c r="A14" s="9" t="s">
        <v>161</v>
      </c>
      <c r="B14" s="45" t="s">
        <v>162</v>
      </c>
      <c r="C14" s="45"/>
      <c r="D14" s="11"/>
      <c r="E14" s="32">
        <v>0</v>
      </c>
      <c r="F14" s="33">
        <v>0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T14" s="9" t="s">
        <v>161</v>
      </c>
      <c r="U14" s="45" t="s">
        <v>162</v>
      </c>
      <c r="V14" s="45"/>
    </row>
    <row r="15" spans="1:22" ht="9" customHeight="1">
      <c r="A15" s="9" t="s">
        <v>163</v>
      </c>
      <c r="B15" s="45" t="s">
        <v>164</v>
      </c>
      <c r="C15" s="45"/>
      <c r="D15" s="11"/>
      <c r="E15" s="32">
        <v>0</v>
      </c>
      <c r="F15" s="33">
        <v>0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T15" s="9" t="s">
        <v>163</v>
      </c>
      <c r="U15" s="45" t="s">
        <v>164</v>
      </c>
      <c r="V15" s="45"/>
    </row>
    <row r="16" spans="1:22" ht="9" customHeight="1">
      <c r="A16" s="9" t="s">
        <v>21</v>
      </c>
      <c r="B16" s="45" t="s">
        <v>22</v>
      </c>
      <c r="C16" s="45"/>
      <c r="D16" s="11"/>
      <c r="E16" s="32">
        <v>0</v>
      </c>
      <c r="F16" s="33">
        <v>0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T16" s="9" t="s">
        <v>21</v>
      </c>
      <c r="U16" s="45" t="s">
        <v>22</v>
      </c>
      <c r="V16" s="45"/>
    </row>
    <row r="17" spans="1:22" ht="9" customHeight="1">
      <c r="A17" s="9" t="s">
        <v>23</v>
      </c>
      <c r="B17" s="45" t="s">
        <v>24</v>
      </c>
      <c r="C17" s="45"/>
      <c r="D17" s="11"/>
      <c r="E17" s="32">
        <v>0</v>
      </c>
      <c r="F17" s="33">
        <v>0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T17" s="9" t="s">
        <v>23</v>
      </c>
      <c r="U17" s="45" t="s">
        <v>24</v>
      </c>
      <c r="V17" s="45"/>
    </row>
    <row r="18" spans="1:22" s="8" customFormat="1" ht="9" customHeight="1">
      <c r="A18" s="5"/>
      <c r="B18" s="14" t="s">
        <v>165</v>
      </c>
      <c r="C18" s="14"/>
      <c r="D18" s="15"/>
      <c r="E18" s="32">
        <v>16302</v>
      </c>
      <c r="F18" s="33">
        <v>5.801629951243816</v>
      </c>
      <c r="G18" s="34">
        <v>1999</v>
      </c>
      <c r="H18" s="35">
        <v>2403</v>
      </c>
      <c r="I18" s="35">
        <v>2853</v>
      </c>
      <c r="J18" s="35">
        <v>1387</v>
      </c>
      <c r="K18" s="35">
        <v>597</v>
      </c>
      <c r="L18" s="35">
        <v>48</v>
      </c>
      <c r="M18" s="35">
        <v>0</v>
      </c>
      <c r="N18" s="35">
        <v>1495</v>
      </c>
      <c r="O18" s="35">
        <v>2211</v>
      </c>
      <c r="P18" s="35">
        <v>1309</v>
      </c>
      <c r="Q18" s="35">
        <v>2000</v>
      </c>
      <c r="R18" s="35">
        <v>0</v>
      </c>
      <c r="T18" s="5"/>
      <c r="U18" s="14" t="s">
        <v>165</v>
      </c>
      <c r="V18" s="14"/>
    </row>
    <row r="19" spans="1:22" ht="9" customHeight="1">
      <c r="A19" s="9" t="s">
        <v>166</v>
      </c>
      <c r="B19" s="45" t="s">
        <v>167</v>
      </c>
      <c r="C19" s="45"/>
      <c r="D19" s="11"/>
      <c r="E19" s="32">
        <v>0</v>
      </c>
      <c r="F19" s="33">
        <v>0</v>
      </c>
      <c r="G19" s="12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T19" s="9" t="s">
        <v>166</v>
      </c>
      <c r="U19" s="45" t="s">
        <v>167</v>
      </c>
      <c r="V19" s="45"/>
    </row>
    <row r="20" spans="1:22" ht="9" customHeight="1">
      <c r="A20" s="9" t="s">
        <v>25</v>
      </c>
      <c r="B20" s="45" t="s">
        <v>26</v>
      </c>
      <c r="C20" s="45"/>
      <c r="D20" s="11"/>
      <c r="E20" s="32">
        <v>16302</v>
      </c>
      <c r="F20" s="33">
        <v>5.801629951243816</v>
      </c>
      <c r="G20" s="12">
        <v>1999</v>
      </c>
      <c r="H20" s="13">
        <v>2403</v>
      </c>
      <c r="I20" s="13">
        <v>2853</v>
      </c>
      <c r="J20" s="13">
        <v>1387</v>
      </c>
      <c r="K20" s="13">
        <v>597</v>
      </c>
      <c r="L20" s="13">
        <v>48</v>
      </c>
      <c r="M20" s="13">
        <v>0</v>
      </c>
      <c r="N20" s="13">
        <v>1495</v>
      </c>
      <c r="O20" s="13">
        <v>2211</v>
      </c>
      <c r="P20" s="13">
        <v>1309</v>
      </c>
      <c r="Q20" s="13">
        <v>2000</v>
      </c>
      <c r="R20" s="13">
        <v>0</v>
      </c>
      <c r="T20" s="9" t="s">
        <v>25</v>
      </c>
      <c r="U20" s="45" t="s">
        <v>26</v>
      </c>
      <c r="V20" s="45"/>
    </row>
    <row r="21" spans="1:22" ht="9" customHeight="1">
      <c r="A21" s="9" t="s">
        <v>168</v>
      </c>
      <c r="B21" s="45" t="s">
        <v>169</v>
      </c>
      <c r="C21" s="45"/>
      <c r="D21" s="11"/>
      <c r="E21" s="32">
        <v>0</v>
      </c>
      <c r="F21" s="33">
        <v>0</v>
      </c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T21" s="9" t="s">
        <v>168</v>
      </c>
      <c r="U21" s="45" t="s">
        <v>169</v>
      </c>
      <c r="V21" s="45"/>
    </row>
    <row r="22" spans="1:22" ht="9" customHeight="1">
      <c r="A22" s="9" t="s">
        <v>27</v>
      </c>
      <c r="B22" s="45" t="s">
        <v>28</v>
      </c>
      <c r="C22" s="45"/>
      <c r="D22" s="11"/>
      <c r="E22" s="32">
        <v>0</v>
      </c>
      <c r="F22" s="33">
        <v>0</v>
      </c>
      <c r="G22" s="12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T22" s="9" t="s">
        <v>27</v>
      </c>
      <c r="U22" s="45" t="s">
        <v>28</v>
      </c>
      <c r="V22" s="45"/>
    </row>
    <row r="23" spans="1:22" ht="9" customHeight="1">
      <c r="A23" s="9" t="s">
        <v>170</v>
      </c>
      <c r="B23" s="45" t="s">
        <v>171</v>
      </c>
      <c r="C23" s="45"/>
      <c r="D23" s="11"/>
      <c r="E23" s="32">
        <v>0</v>
      </c>
      <c r="F23" s="33">
        <v>0</v>
      </c>
      <c r="G23" s="1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T23" s="9" t="s">
        <v>170</v>
      </c>
      <c r="U23" s="45" t="s">
        <v>171</v>
      </c>
      <c r="V23" s="45"/>
    </row>
    <row r="24" spans="1:22" ht="9" customHeight="1">
      <c r="A24" s="9" t="s">
        <v>172</v>
      </c>
      <c r="B24" s="45" t="s">
        <v>173</v>
      </c>
      <c r="C24" s="45"/>
      <c r="D24" s="11"/>
      <c r="E24" s="32">
        <v>0</v>
      </c>
      <c r="F24" s="33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T24" s="9" t="s">
        <v>172</v>
      </c>
      <c r="U24" s="45" t="s">
        <v>173</v>
      </c>
      <c r="V24" s="45"/>
    </row>
    <row r="25" spans="1:22" s="8" customFormat="1" ht="9" customHeight="1">
      <c r="A25" s="5"/>
      <c r="B25" s="14" t="s">
        <v>174</v>
      </c>
      <c r="C25" s="14"/>
      <c r="D25" s="15"/>
      <c r="E25" s="32">
        <v>1984</v>
      </c>
      <c r="F25" s="33">
        <v>0.7060749492864514</v>
      </c>
      <c r="G25" s="34">
        <v>0</v>
      </c>
      <c r="H25" s="35">
        <v>404</v>
      </c>
      <c r="I25" s="35">
        <v>0</v>
      </c>
      <c r="J25" s="35">
        <v>0</v>
      </c>
      <c r="K25" s="35">
        <v>202</v>
      </c>
      <c r="L25" s="35">
        <v>101</v>
      </c>
      <c r="M25" s="35">
        <v>202</v>
      </c>
      <c r="N25" s="35">
        <v>465</v>
      </c>
      <c r="O25" s="35">
        <v>366</v>
      </c>
      <c r="P25" s="35">
        <v>244</v>
      </c>
      <c r="Q25" s="35">
        <v>0</v>
      </c>
      <c r="R25" s="35">
        <v>0</v>
      </c>
      <c r="T25" s="5"/>
      <c r="U25" s="14" t="s">
        <v>174</v>
      </c>
      <c r="V25" s="14"/>
    </row>
    <row r="26" spans="1:22" ht="9" customHeight="1">
      <c r="A26" s="9" t="s">
        <v>29</v>
      </c>
      <c r="B26" s="45" t="s">
        <v>30</v>
      </c>
      <c r="C26" s="45"/>
      <c r="D26" s="11"/>
      <c r="E26" s="32">
        <v>0</v>
      </c>
      <c r="F26" s="33">
        <v>0</v>
      </c>
      <c r="G26" s="12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T26" s="9" t="s">
        <v>29</v>
      </c>
      <c r="U26" s="45" t="s">
        <v>30</v>
      </c>
      <c r="V26" s="45"/>
    </row>
    <row r="27" spans="1:22" ht="9" customHeight="1">
      <c r="A27" s="9" t="s">
        <v>31</v>
      </c>
      <c r="B27" s="45" t="s">
        <v>32</v>
      </c>
      <c r="C27" s="45"/>
      <c r="D27" s="11"/>
      <c r="E27" s="32">
        <v>0</v>
      </c>
      <c r="F27" s="33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T27" s="9" t="s">
        <v>31</v>
      </c>
      <c r="U27" s="45" t="s">
        <v>32</v>
      </c>
      <c r="V27" s="45"/>
    </row>
    <row r="28" spans="1:22" ht="9" customHeight="1">
      <c r="A28" s="9" t="s">
        <v>33</v>
      </c>
      <c r="B28" s="45" t="s">
        <v>34</v>
      </c>
      <c r="C28" s="45"/>
      <c r="D28" s="11"/>
      <c r="E28" s="32">
        <v>0</v>
      </c>
      <c r="F28" s="33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T28" s="9" t="s">
        <v>33</v>
      </c>
      <c r="U28" s="45" t="s">
        <v>34</v>
      </c>
      <c r="V28" s="45"/>
    </row>
    <row r="29" spans="1:22" ht="9" customHeight="1">
      <c r="A29" s="9" t="s">
        <v>35</v>
      </c>
      <c r="B29" s="45" t="s">
        <v>36</v>
      </c>
      <c r="C29" s="45"/>
      <c r="D29" s="11"/>
      <c r="E29" s="32">
        <v>1984</v>
      </c>
      <c r="F29" s="33">
        <v>0.7060749492864514</v>
      </c>
      <c r="G29" s="12">
        <v>0</v>
      </c>
      <c r="H29" s="13">
        <v>404</v>
      </c>
      <c r="I29" s="13">
        <v>0</v>
      </c>
      <c r="J29" s="13">
        <v>0</v>
      </c>
      <c r="K29" s="13">
        <v>202</v>
      </c>
      <c r="L29" s="13">
        <v>101</v>
      </c>
      <c r="M29" s="13">
        <v>202</v>
      </c>
      <c r="N29" s="13">
        <v>465</v>
      </c>
      <c r="O29" s="13">
        <v>366</v>
      </c>
      <c r="P29" s="13">
        <v>244</v>
      </c>
      <c r="Q29" s="13">
        <v>0</v>
      </c>
      <c r="R29" s="13">
        <v>0</v>
      </c>
      <c r="T29" s="9" t="s">
        <v>35</v>
      </c>
      <c r="U29" s="45" t="s">
        <v>36</v>
      </c>
      <c r="V29" s="45"/>
    </row>
    <row r="30" spans="1:22" ht="9" customHeight="1">
      <c r="A30" s="9" t="s">
        <v>37</v>
      </c>
      <c r="B30" s="45" t="s">
        <v>38</v>
      </c>
      <c r="C30" s="45"/>
      <c r="D30" s="11"/>
      <c r="E30" s="32">
        <v>0</v>
      </c>
      <c r="F30" s="33">
        <v>0</v>
      </c>
      <c r="G30" s="12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T30" s="9" t="s">
        <v>37</v>
      </c>
      <c r="U30" s="45" t="s">
        <v>38</v>
      </c>
      <c r="V30" s="45"/>
    </row>
    <row r="31" spans="1:22" ht="9" customHeight="1">
      <c r="A31" s="9" t="s">
        <v>39</v>
      </c>
      <c r="B31" s="45" t="s">
        <v>40</v>
      </c>
      <c r="C31" s="45"/>
      <c r="D31" s="11"/>
      <c r="E31" s="32">
        <v>0</v>
      </c>
      <c r="F31" s="33">
        <v>0</v>
      </c>
      <c r="G31" s="12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T31" s="9" t="s">
        <v>39</v>
      </c>
      <c r="U31" s="45" t="s">
        <v>40</v>
      </c>
      <c r="V31" s="45"/>
    </row>
    <row r="32" spans="1:22" ht="9" customHeight="1">
      <c r="A32" s="9" t="s">
        <v>175</v>
      </c>
      <c r="B32" s="45" t="s">
        <v>176</v>
      </c>
      <c r="C32" s="45"/>
      <c r="D32" s="11"/>
      <c r="E32" s="32">
        <v>0</v>
      </c>
      <c r="F32" s="33">
        <v>0</v>
      </c>
      <c r="G32" s="12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T32" s="9" t="s">
        <v>175</v>
      </c>
      <c r="U32" s="45" t="s">
        <v>176</v>
      </c>
      <c r="V32" s="45"/>
    </row>
    <row r="33" spans="1:22" ht="9" customHeight="1">
      <c r="A33" s="9" t="s">
        <v>41</v>
      </c>
      <c r="B33" s="45" t="s">
        <v>42</v>
      </c>
      <c r="C33" s="45"/>
      <c r="D33" s="11"/>
      <c r="E33" s="32">
        <v>0</v>
      </c>
      <c r="F33" s="33">
        <v>0</v>
      </c>
      <c r="G33" s="1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T33" s="9" t="s">
        <v>41</v>
      </c>
      <c r="U33" s="45" t="s">
        <v>42</v>
      </c>
      <c r="V33" s="45"/>
    </row>
    <row r="34" spans="1:22" ht="9" customHeight="1">
      <c r="A34" s="9" t="s">
        <v>43</v>
      </c>
      <c r="B34" s="45" t="s">
        <v>44</v>
      </c>
      <c r="C34" s="45"/>
      <c r="D34" s="11"/>
      <c r="E34" s="32">
        <v>0</v>
      </c>
      <c r="F34" s="33">
        <v>0</v>
      </c>
      <c r="G34" s="1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T34" s="9" t="s">
        <v>43</v>
      </c>
      <c r="U34" s="45" t="s">
        <v>44</v>
      </c>
      <c r="V34" s="45"/>
    </row>
    <row r="35" spans="1:22" ht="9" customHeight="1">
      <c r="A35" s="9" t="s">
        <v>45</v>
      </c>
      <c r="B35" s="45" t="s">
        <v>46</v>
      </c>
      <c r="C35" s="45"/>
      <c r="D35" s="11"/>
      <c r="E35" s="32">
        <v>0</v>
      </c>
      <c r="F35" s="33">
        <v>0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T35" s="9" t="s">
        <v>45</v>
      </c>
      <c r="U35" s="45" t="s">
        <v>46</v>
      </c>
      <c r="V35" s="45"/>
    </row>
    <row r="36" spans="1:22" s="8" customFormat="1" ht="9" customHeight="1">
      <c r="A36" s="5"/>
      <c r="B36" s="14" t="s">
        <v>177</v>
      </c>
      <c r="C36" s="14"/>
      <c r="D36" s="15"/>
      <c r="E36" s="32">
        <v>27771</v>
      </c>
      <c r="F36" s="33">
        <v>9.883269867255063</v>
      </c>
      <c r="G36" s="34">
        <v>1790</v>
      </c>
      <c r="H36" s="35">
        <v>1447</v>
      </c>
      <c r="I36" s="35">
        <v>733</v>
      </c>
      <c r="J36" s="35">
        <v>840</v>
      </c>
      <c r="K36" s="35">
        <v>1916</v>
      </c>
      <c r="L36" s="35">
        <v>2936</v>
      </c>
      <c r="M36" s="35">
        <v>4314</v>
      </c>
      <c r="N36" s="35">
        <v>2307</v>
      </c>
      <c r="O36" s="35">
        <v>2380</v>
      </c>
      <c r="P36" s="35">
        <v>2034</v>
      </c>
      <c r="Q36" s="35">
        <v>1981</v>
      </c>
      <c r="R36" s="35">
        <v>5093</v>
      </c>
      <c r="T36" s="5"/>
      <c r="U36" s="14" t="s">
        <v>177</v>
      </c>
      <c r="V36" s="14"/>
    </row>
    <row r="37" spans="1:22" ht="9" customHeight="1">
      <c r="A37" s="9" t="s">
        <v>47</v>
      </c>
      <c r="B37" s="45" t="s">
        <v>48</v>
      </c>
      <c r="C37" s="45"/>
      <c r="D37" s="11"/>
      <c r="E37" s="32">
        <v>0</v>
      </c>
      <c r="F37" s="33">
        <v>0</v>
      </c>
      <c r="G37" s="12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T37" s="9" t="s">
        <v>47</v>
      </c>
      <c r="U37" s="45" t="s">
        <v>48</v>
      </c>
      <c r="V37" s="45"/>
    </row>
    <row r="38" spans="1:22" ht="9" customHeight="1">
      <c r="A38" s="9" t="s">
        <v>49</v>
      </c>
      <c r="B38" s="45" t="s">
        <v>50</v>
      </c>
      <c r="C38" s="45"/>
      <c r="D38" s="11"/>
      <c r="E38" s="32">
        <v>19</v>
      </c>
      <c r="F38" s="33">
        <v>0.006761806469981139</v>
      </c>
      <c r="G38" s="12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19</v>
      </c>
      <c r="O38" s="13">
        <v>0</v>
      </c>
      <c r="P38" s="13">
        <v>0</v>
      </c>
      <c r="Q38" s="13">
        <v>0</v>
      </c>
      <c r="R38" s="13">
        <v>0</v>
      </c>
      <c r="T38" s="9" t="s">
        <v>49</v>
      </c>
      <c r="U38" s="45" t="s">
        <v>50</v>
      </c>
      <c r="V38" s="45"/>
    </row>
    <row r="39" spans="1:22" ht="9" customHeight="1">
      <c r="A39" s="9" t="s">
        <v>51</v>
      </c>
      <c r="B39" s="45" t="s">
        <v>52</v>
      </c>
      <c r="C39" s="45"/>
      <c r="D39" s="11"/>
      <c r="E39" s="32">
        <v>208</v>
      </c>
      <c r="F39" s="33">
        <v>0.07402398661874088</v>
      </c>
      <c r="G39" s="12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39</v>
      </c>
      <c r="N39" s="13">
        <v>56</v>
      </c>
      <c r="O39" s="13">
        <v>78</v>
      </c>
      <c r="P39" s="13">
        <v>35</v>
      </c>
      <c r="Q39" s="13">
        <v>0</v>
      </c>
      <c r="R39" s="13">
        <v>0</v>
      </c>
      <c r="T39" s="9" t="s">
        <v>51</v>
      </c>
      <c r="U39" s="45" t="s">
        <v>52</v>
      </c>
      <c r="V39" s="45"/>
    </row>
    <row r="40" spans="1:22" ht="9" customHeight="1">
      <c r="A40" s="9" t="s">
        <v>53</v>
      </c>
      <c r="B40" s="45" t="s">
        <v>54</v>
      </c>
      <c r="C40" s="45"/>
      <c r="D40" s="11"/>
      <c r="E40" s="32">
        <v>110</v>
      </c>
      <c r="F40" s="33">
        <v>0.039147300615680274</v>
      </c>
      <c r="G40" s="12">
        <v>0</v>
      </c>
      <c r="H40" s="13">
        <v>0</v>
      </c>
      <c r="I40" s="13">
        <v>0</v>
      </c>
      <c r="J40" s="13">
        <v>0</v>
      </c>
      <c r="K40" s="13">
        <v>110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T40" s="9" t="s">
        <v>53</v>
      </c>
      <c r="U40" s="45" t="s">
        <v>54</v>
      </c>
      <c r="V40" s="45"/>
    </row>
    <row r="41" spans="1:22" ht="9" customHeight="1">
      <c r="A41" s="9" t="s">
        <v>55</v>
      </c>
      <c r="B41" s="45" t="s">
        <v>56</v>
      </c>
      <c r="C41" s="45"/>
      <c r="D41" s="11"/>
      <c r="E41" s="32">
        <v>0</v>
      </c>
      <c r="F41" s="33">
        <v>0</v>
      </c>
      <c r="G41" s="12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T41" s="9" t="s">
        <v>55</v>
      </c>
      <c r="U41" s="45" t="s">
        <v>56</v>
      </c>
      <c r="V41" s="45"/>
    </row>
    <row r="42" spans="1:22" ht="9" customHeight="1">
      <c r="A42" s="9" t="s">
        <v>57</v>
      </c>
      <c r="B42" s="45" t="s">
        <v>58</v>
      </c>
      <c r="C42" s="45"/>
      <c r="D42" s="11"/>
      <c r="E42" s="32">
        <v>1955</v>
      </c>
      <c r="F42" s="33">
        <v>0.695754297305954</v>
      </c>
      <c r="G42" s="12">
        <v>247</v>
      </c>
      <c r="H42" s="13">
        <v>76</v>
      </c>
      <c r="I42" s="13">
        <v>0</v>
      </c>
      <c r="J42" s="13">
        <v>0</v>
      </c>
      <c r="K42" s="13">
        <v>234</v>
      </c>
      <c r="L42" s="13">
        <v>376</v>
      </c>
      <c r="M42" s="13">
        <v>94</v>
      </c>
      <c r="N42" s="13">
        <v>38</v>
      </c>
      <c r="O42" s="13">
        <v>148</v>
      </c>
      <c r="P42" s="13">
        <v>81</v>
      </c>
      <c r="Q42" s="13">
        <v>276</v>
      </c>
      <c r="R42" s="13">
        <v>385</v>
      </c>
      <c r="T42" s="9" t="s">
        <v>57</v>
      </c>
      <c r="U42" s="45" t="s">
        <v>58</v>
      </c>
      <c r="V42" s="45"/>
    </row>
    <row r="43" spans="1:22" ht="9" customHeight="1">
      <c r="A43" s="9" t="s">
        <v>59</v>
      </c>
      <c r="B43" s="45" t="s">
        <v>60</v>
      </c>
      <c r="C43" s="45"/>
      <c r="D43" s="11"/>
      <c r="E43" s="32">
        <v>5</v>
      </c>
      <c r="F43" s="33">
        <v>0.0017794227552581944</v>
      </c>
      <c r="G43" s="12">
        <v>0</v>
      </c>
      <c r="H43" s="13">
        <v>0</v>
      </c>
      <c r="I43" s="13">
        <v>5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T43" s="9" t="s">
        <v>59</v>
      </c>
      <c r="U43" s="45" t="s">
        <v>60</v>
      </c>
      <c r="V43" s="45"/>
    </row>
    <row r="44" spans="1:22" ht="9" customHeight="1">
      <c r="A44" s="9" t="s">
        <v>61</v>
      </c>
      <c r="B44" s="45" t="s">
        <v>62</v>
      </c>
      <c r="C44" s="45"/>
      <c r="D44" s="11"/>
      <c r="E44" s="32">
        <v>0</v>
      </c>
      <c r="F44" s="33">
        <v>0</v>
      </c>
      <c r="G44" s="1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T44" s="9" t="s">
        <v>61</v>
      </c>
      <c r="U44" s="45" t="s">
        <v>62</v>
      </c>
      <c r="V44" s="45"/>
    </row>
    <row r="45" spans="1:22" ht="9" customHeight="1">
      <c r="A45" s="9" t="s">
        <v>63</v>
      </c>
      <c r="B45" s="45" t="s">
        <v>64</v>
      </c>
      <c r="C45" s="45"/>
      <c r="D45" s="11"/>
      <c r="E45" s="32">
        <v>21895</v>
      </c>
      <c r="F45" s="33">
        <v>7.792092245275632</v>
      </c>
      <c r="G45" s="12">
        <v>692</v>
      </c>
      <c r="H45" s="13">
        <v>799</v>
      </c>
      <c r="I45" s="13">
        <v>180</v>
      </c>
      <c r="J45" s="13">
        <v>713</v>
      </c>
      <c r="K45" s="13">
        <v>1486</v>
      </c>
      <c r="L45" s="13">
        <v>2403</v>
      </c>
      <c r="M45" s="13">
        <v>4092</v>
      </c>
      <c r="N45" s="13">
        <v>2078</v>
      </c>
      <c r="O45" s="13">
        <v>1894</v>
      </c>
      <c r="P45" s="13">
        <v>1662</v>
      </c>
      <c r="Q45" s="13">
        <v>1451</v>
      </c>
      <c r="R45" s="13">
        <v>4445</v>
      </c>
      <c r="T45" s="9" t="s">
        <v>63</v>
      </c>
      <c r="U45" s="45" t="s">
        <v>64</v>
      </c>
      <c r="V45" s="45"/>
    </row>
    <row r="46" spans="1:22" ht="9" customHeight="1">
      <c r="A46" s="9" t="s">
        <v>65</v>
      </c>
      <c r="B46" s="45" t="s">
        <v>66</v>
      </c>
      <c r="C46" s="45"/>
      <c r="D46" s="11"/>
      <c r="E46" s="32">
        <v>5</v>
      </c>
      <c r="F46" s="33">
        <v>0.0017794227552581944</v>
      </c>
      <c r="G46" s="1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5</v>
      </c>
      <c r="P46" s="13">
        <v>0</v>
      </c>
      <c r="Q46" s="13">
        <v>0</v>
      </c>
      <c r="R46" s="13">
        <v>0</v>
      </c>
      <c r="T46" s="9" t="s">
        <v>65</v>
      </c>
      <c r="U46" s="45" t="s">
        <v>66</v>
      </c>
      <c r="V46" s="45"/>
    </row>
    <row r="47" spans="1:22" ht="9" customHeight="1">
      <c r="A47" s="9" t="s">
        <v>67</v>
      </c>
      <c r="B47" s="45" t="s">
        <v>68</v>
      </c>
      <c r="C47" s="45"/>
      <c r="D47" s="11"/>
      <c r="E47" s="32">
        <v>846</v>
      </c>
      <c r="F47" s="33">
        <v>0.30107833018968644</v>
      </c>
      <c r="G47" s="12">
        <v>185</v>
      </c>
      <c r="H47" s="13">
        <v>423</v>
      </c>
      <c r="I47" s="13">
        <v>0</v>
      </c>
      <c r="J47" s="13">
        <v>0</v>
      </c>
      <c r="K47" s="13">
        <v>0</v>
      </c>
      <c r="L47" s="13">
        <v>136</v>
      </c>
      <c r="M47" s="13">
        <v>0</v>
      </c>
      <c r="N47" s="13">
        <v>0</v>
      </c>
      <c r="O47" s="13">
        <v>0</v>
      </c>
      <c r="P47" s="13">
        <v>0</v>
      </c>
      <c r="Q47" s="13">
        <v>68</v>
      </c>
      <c r="R47" s="13">
        <v>34</v>
      </c>
      <c r="T47" s="9" t="s">
        <v>67</v>
      </c>
      <c r="U47" s="45" t="s">
        <v>68</v>
      </c>
      <c r="V47" s="45"/>
    </row>
    <row r="48" spans="1:22" ht="9" customHeight="1">
      <c r="A48" s="9" t="s">
        <v>69</v>
      </c>
      <c r="B48" s="45" t="s">
        <v>70</v>
      </c>
      <c r="C48" s="45"/>
      <c r="D48" s="11"/>
      <c r="E48" s="32">
        <v>2728</v>
      </c>
      <c r="F48" s="33">
        <v>0.9708530552688708</v>
      </c>
      <c r="G48" s="12">
        <v>666</v>
      </c>
      <c r="H48" s="13">
        <v>149</v>
      </c>
      <c r="I48" s="13">
        <v>548</v>
      </c>
      <c r="J48" s="13">
        <v>127</v>
      </c>
      <c r="K48" s="13">
        <v>86</v>
      </c>
      <c r="L48" s="13">
        <v>21</v>
      </c>
      <c r="M48" s="13">
        <v>89</v>
      </c>
      <c r="N48" s="13">
        <v>116</v>
      </c>
      <c r="O48" s="13">
        <v>255</v>
      </c>
      <c r="P48" s="13">
        <v>256</v>
      </c>
      <c r="Q48" s="13">
        <v>186</v>
      </c>
      <c r="R48" s="13">
        <v>229</v>
      </c>
      <c r="T48" s="9" t="s">
        <v>69</v>
      </c>
      <c r="U48" s="45" t="s">
        <v>70</v>
      </c>
      <c r="V48" s="45"/>
    </row>
    <row r="49" spans="1:22" ht="9" customHeight="1">
      <c r="A49" s="9" t="s">
        <v>71</v>
      </c>
      <c r="B49" s="45" t="s">
        <v>72</v>
      </c>
      <c r="C49" s="45"/>
      <c r="D49" s="11"/>
      <c r="E49" s="32">
        <v>0</v>
      </c>
      <c r="F49" s="33">
        <v>0</v>
      </c>
      <c r="G49" s="1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T49" s="9" t="s">
        <v>71</v>
      </c>
      <c r="U49" s="45" t="s">
        <v>72</v>
      </c>
      <c r="V49" s="45"/>
    </row>
    <row r="50" spans="1:22" ht="9" customHeight="1">
      <c r="A50" s="9" t="s">
        <v>73</v>
      </c>
      <c r="B50" s="45" t="s">
        <v>74</v>
      </c>
      <c r="C50" s="45"/>
      <c r="D50" s="11"/>
      <c r="E50" s="32">
        <v>0</v>
      </c>
      <c r="F50" s="33">
        <v>0</v>
      </c>
      <c r="G50" s="12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T50" s="9" t="s">
        <v>73</v>
      </c>
      <c r="U50" s="45" t="s">
        <v>74</v>
      </c>
      <c r="V50" s="45"/>
    </row>
    <row r="51" spans="1:22" ht="9" customHeight="1">
      <c r="A51" s="9" t="s">
        <v>75</v>
      </c>
      <c r="B51" s="45" t="s">
        <v>76</v>
      </c>
      <c r="C51" s="45"/>
      <c r="D51" s="11"/>
      <c r="E51" s="32">
        <v>0</v>
      </c>
      <c r="F51" s="33">
        <v>0</v>
      </c>
      <c r="G51" s="12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T51" s="9" t="s">
        <v>75</v>
      </c>
      <c r="U51" s="45" t="s">
        <v>76</v>
      </c>
      <c r="V51" s="45"/>
    </row>
    <row r="52" spans="1:22" s="8" customFormat="1" ht="9" customHeight="1">
      <c r="A52" s="5"/>
      <c r="B52" s="14" t="s">
        <v>178</v>
      </c>
      <c r="C52" s="14"/>
      <c r="D52" s="15"/>
      <c r="E52" s="32">
        <v>110577</v>
      </c>
      <c r="F52" s="33">
        <v>39.35264600163707</v>
      </c>
      <c r="G52" s="34">
        <v>8502</v>
      </c>
      <c r="H52" s="35">
        <v>8890</v>
      </c>
      <c r="I52" s="35">
        <v>11139</v>
      </c>
      <c r="J52" s="35">
        <v>8308</v>
      </c>
      <c r="K52" s="35">
        <v>8375</v>
      </c>
      <c r="L52" s="35">
        <v>10084</v>
      </c>
      <c r="M52" s="35">
        <v>9460</v>
      </c>
      <c r="N52" s="35">
        <v>9081</v>
      </c>
      <c r="O52" s="35">
        <v>9157</v>
      </c>
      <c r="P52" s="35">
        <v>10576</v>
      </c>
      <c r="Q52" s="35">
        <v>7750</v>
      </c>
      <c r="R52" s="35">
        <v>9255</v>
      </c>
      <c r="T52" s="5"/>
      <c r="U52" s="14" t="s">
        <v>178</v>
      </c>
      <c r="V52" s="14"/>
    </row>
    <row r="53" spans="1:22" ht="9" customHeight="1">
      <c r="A53" s="9" t="s">
        <v>77</v>
      </c>
      <c r="B53" s="45" t="s">
        <v>78</v>
      </c>
      <c r="C53" s="45"/>
      <c r="D53" s="11"/>
      <c r="E53" s="32">
        <v>0</v>
      </c>
      <c r="F53" s="33">
        <v>0</v>
      </c>
      <c r="G53" s="12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T53" s="9" t="s">
        <v>77</v>
      </c>
      <c r="U53" s="45" t="s">
        <v>78</v>
      </c>
      <c r="V53" s="45"/>
    </row>
    <row r="54" spans="1:22" ht="9" customHeight="1">
      <c r="A54" s="9" t="s">
        <v>79</v>
      </c>
      <c r="B54" s="45" t="s">
        <v>80</v>
      </c>
      <c r="C54" s="45"/>
      <c r="D54" s="11"/>
      <c r="E54" s="32">
        <v>0</v>
      </c>
      <c r="F54" s="33">
        <v>0</v>
      </c>
      <c r="G54" s="12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T54" s="9" t="s">
        <v>79</v>
      </c>
      <c r="U54" s="45" t="s">
        <v>80</v>
      </c>
      <c r="V54" s="45"/>
    </row>
    <row r="55" spans="1:22" ht="9" customHeight="1">
      <c r="A55" s="9" t="s">
        <v>81</v>
      </c>
      <c r="B55" s="45" t="s">
        <v>82</v>
      </c>
      <c r="C55" s="45"/>
      <c r="D55" s="11"/>
      <c r="E55" s="32">
        <v>466</v>
      </c>
      <c r="F55" s="33">
        <v>0.1658422007900637</v>
      </c>
      <c r="G55" s="12">
        <v>59</v>
      </c>
      <c r="H55" s="13">
        <v>42</v>
      </c>
      <c r="I55" s="13">
        <v>42</v>
      </c>
      <c r="J55" s="13">
        <v>21</v>
      </c>
      <c r="K55" s="13">
        <v>56</v>
      </c>
      <c r="L55" s="13">
        <v>78</v>
      </c>
      <c r="M55" s="13">
        <v>58</v>
      </c>
      <c r="N55" s="13">
        <v>29</v>
      </c>
      <c r="O55" s="13">
        <v>20</v>
      </c>
      <c r="P55" s="13">
        <v>21</v>
      </c>
      <c r="Q55" s="13">
        <v>0</v>
      </c>
      <c r="R55" s="13">
        <v>40</v>
      </c>
      <c r="T55" s="9" t="s">
        <v>81</v>
      </c>
      <c r="U55" s="45" t="s">
        <v>82</v>
      </c>
      <c r="V55" s="45"/>
    </row>
    <row r="56" spans="1:22" ht="9" customHeight="1">
      <c r="A56" s="9" t="s">
        <v>83</v>
      </c>
      <c r="B56" s="45" t="s">
        <v>84</v>
      </c>
      <c r="C56" s="45"/>
      <c r="D56" s="11"/>
      <c r="E56" s="32">
        <v>0</v>
      </c>
      <c r="F56" s="33">
        <v>0</v>
      </c>
      <c r="G56" s="12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T56" s="9" t="s">
        <v>83</v>
      </c>
      <c r="U56" s="45" t="s">
        <v>84</v>
      </c>
      <c r="V56" s="45"/>
    </row>
    <row r="57" spans="1:22" ht="9" customHeight="1">
      <c r="A57" s="9" t="s">
        <v>85</v>
      </c>
      <c r="B57" s="45" t="s">
        <v>86</v>
      </c>
      <c r="C57" s="45"/>
      <c r="D57" s="11"/>
      <c r="E57" s="32">
        <v>0</v>
      </c>
      <c r="F57" s="33">
        <v>0</v>
      </c>
      <c r="G57" s="12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T57" s="9" t="s">
        <v>85</v>
      </c>
      <c r="U57" s="45" t="s">
        <v>86</v>
      </c>
      <c r="V57" s="45"/>
    </row>
    <row r="58" spans="1:22" ht="9" customHeight="1">
      <c r="A58" s="9" t="s">
        <v>87</v>
      </c>
      <c r="B58" s="45" t="s">
        <v>88</v>
      </c>
      <c r="C58" s="45"/>
      <c r="D58" s="11"/>
      <c r="E58" s="32">
        <v>38774</v>
      </c>
      <c r="F58" s="33">
        <v>13.799067582476246</v>
      </c>
      <c r="G58" s="12">
        <v>2299</v>
      </c>
      <c r="H58" s="13">
        <v>2111</v>
      </c>
      <c r="I58" s="13">
        <v>4031</v>
      </c>
      <c r="J58" s="13">
        <v>3021</v>
      </c>
      <c r="K58" s="13">
        <v>3378</v>
      </c>
      <c r="L58" s="13">
        <v>3475</v>
      </c>
      <c r="M58" s="13">
        <v>4593</v>
      </c>
      <c r="N58" s="13">
        <v>3405</v>
      </c>
      <c r="O58" s="13">
        <v>2858</v>
      </c>
      <c r="P58" s="13">
        <v>2995</v>
      </c>
      <c r="Q58" s="13">
        <v>3362</v>
      </c>
      <c r="R58" s="13">
        <v>3246</v>
      </c>
      <c r="T58" s="9" t="s">
        <v>87</v>
      </c>
      <c r="U58" s="45" t="s">
        <v>88</v>
      </c>
      <c r="V58" s="45"/>
    </row>
    <row r="59" spans="1:22" ht="9" customHeight="1">
      <c r="A59" s="9" t="s">
        <v>89</v>
      </c>
      <c r="B59" s="45" t="s">
        <v>90</v>
      </c>
      <c r="C59" s="45"/>
      <c r="D59" s="11"/>
      <c r="E59" s="32">
        <v>0</v>
      </c>
      <c r="F59" s="33">
        <v>0</v>
      </c>
      <c r="G59" s="12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T59" s="9" t="s">
        <v>89</v>
      </c>
      <c r="U59" s="45" t="s">
        <v>90</v>
      </c>
      <c r="V59" s="45"/>
    </row>
    <row r="60" spans="1:22" ht="9" customHeight="1">
      <c r="A60" s="9" t="s">
        <v>91</v>
      </c>
      <c r="B60" s="45" t="s">
        <v>92</v>
      </c>
      <c r="C60" s="45"/>
      <c r="D60" s="11"/>
      <c r="E60" s="32">
        <v>216</v>
      </c>
      <c r="F60" s="33">
        <v>0.07687106302715399</v>
      </c>
      <c r="G60" s="12">
        <v>18</v>
      </c>
      <c r="H60" s="13">
        <v>36</v>
      </c>
      <c r="I60" s="13">
        <v>0</v>
      </c>
      <c r="J60" s="13">
        <v>0</v>
      </c>
      <c r="K60" s="13">
        <v>36</v>
      </c>
      <c r="L60" s="13">
        <v>36</v>
      </c>
      <c r="M60" s="13">
        <v>18</v>
      </c>
      <c r="N60" s="13">
        <v>18</v>
      </c>
      <c r="O60" s="13">
        <v>36</v>
      </c>
      <c r="P60" s="13">
        <v>0</v>
      </c>
      <c r="Q60" s="13">
        <v>18</v>
      </c>
      <c r="R60" s="13">
        <v>0</v>
      </c>
      <c r="T60" s="9" t="s">
        <v>91</v>
      </c>
      <c r="U60" s="45" t="s">
        <v>92</v>
      </c>
      <c r="V60" s="45"/>
    </row>
    <row r="61" spans="1:22" ht="9" customHeight="1">
      <c r="A61" s="9" t="s">
        <v>93</v>
      </c>
      <c r="B61" s="45" t="s">
        <v>94</v>
      </c>
      <c r="C61" s="45"/>
      <c r="D61" s="11"/>
      <c r="E61" s="32">
        <v>0</v>
      </c>
      <c r="F61" s="33">
        <v>0</v>
      </c>
      <c r="G61" s="1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T61" s="9" t="s">
        <v>93</v>
      </c>
      <c r="U61" s="45" t="s">
        <v>94</v>
      </c>
      <c r="V61" s="45"/>
    </row>
    <row r="62" spans="1:22" ht="9" customHeight="1">
      <c r="A62" s="9" t="s">
        <v>95</v>
      </c>
      <c r="B62" s="45" t="s">
        <v>96</v>
      </c>
      <c r="C62" s="45"/>
      <c r="D62" s="11"/>
      <c r="E62" s="32">
        <v>0</v>
      </c>
      <c r="F62" s="33">
        <v>0</v>
      </c>
      <c r="G62" s="12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T62" s="9" t="s">
        <v>95</v>
      </c>
      <c r="U62" s="45" t="s">
        <v>96</v>
      </c>
      <c r="V62" s="45"/>
    </row>
    <row r="63" spans="1:22" ht="9" customHeight="1">
      <c r="A63" s="9" t="s">
        <v>97</v>
      </c>
      <c r="B63" s="45" t="s">
        <v>98</v>
      </c>
      <c r="C63" s="45"/>
      <c r="D63" s="11"/>
      <c r="E63" s="32">
        <v>0</v>
      </c>
      <c r="F63" s="33">
        <v>0</v>
      </c>
      <c r="G63" s="12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T63" s="9" t="s">
        <v>97</v>
      </c>
      <c r="U63" s="45" t="s">
        <v>98</v>
      </c>
      <c r="V63" s="45"/>
    </row>
    <row r="64" spans="1:22" ht="9" customHeight="1">
      <c r="A64" s="9" t="s">
        <v>99</v>
      </c>
      <c r="B64" s="45" t="s">
        <v>100</v>
      </c>
      <c r="C64" s="45"/>
      <c r="D64" s="11"/>
      <c r="E64" s="32">
        <v>18873</v>
      </c>
      <c r="F64" s="33">
        <v>6.716609131997579</v>
      </c>
      <c r="G64" s="12">
        <v>2297</v>
      </c>
      <c r="H64" s="13">
        <v>2837</v>
      </c>
      <c r="I64" s="13">
        <v>1868</v>
      </c>
      <c r="J64" s="13">
        <v>823</v>
      </c>
      <c r="K64" s="13">
        <v>618</v>
      </c>
      <c r="L64" s="13">
        <v>715</v>
      </c>
      <c r="M64" s="13">
        <v>1168</v>
      </c>
      <c r="N64" s="13">
        <v>1635</v>
      </c>
      <c r="O64" s="13">
        <v>1499</v>
      </c>
      <c r="P64" s="13">
        <v>2127</v>
      </c>
      <c r="Q64" s="13">
        <v>1871</v>
      </c>
      <c r="R64" s="13">
        <v>1415</v>
      </c>
      <c r="T64" s="9" t="s">
        <v>99</v>
      </c>
      <c r="U64" s="45" t="s">
        <v>100</v>
      </c>
      <c r="V64" s="45"/>
    </row>
    <row r="65" spans="1:22" ht="9" customHeight="1">
      <c r="A65" s="9" t="s">
        <v>101</v>
      </c>
      <c r="B65" s="45" t="s">
        <v>102</v>
      </c>
      <c r="C65" s="45"/>
      <c r="D65" s="11"/>
      <c r="E65" s="32">
        <v>40</v>
      </c>
      <c r="F65" s="33">
        <v>0.014235382042065555</v>
      </c>
      <c r="G65" s="12">
        <v>0</v>
      </c>
      <c r="H65" s="13">
        <v>0</v>
      </c>
      <c r="I65" s="13">
        <v>40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T65" s="9" t="s">
        <v>101</v>
      </c>
      <c r="U65" s="45" t="s">
        <v>102</v>
      </c>
      <c r="V65" s="45"/>
    </row>
    <row r="66" spans="1:22" ht="9" customHeight="1">
      <c r="A66" s="9" t="s">
        <v>103</v>
      </c>
      <c r="B66" s="46" t="s">
        <v>179</v>
      </c>
      <c r="C66" s="46"/>
      <c r="D66" s="11"/>
      <c r="E66" s="32">
        <v>52208</v>
      </c>
      <c r="F66" s="33">
        <v>18.58002064130396</v>
      </c>
      <c r="G66" s="12">
        <v>3829</v>
      </c>
      <c r="H66" s="13">
        <v>3864</v>
      </c>
      <c r="I66" s="13">
        <v>5158</v>
      </c>
      <c r="J66" s="13">
        <v>4443</v>
      </c>
      <c r="K66" s="13">
        <v>4287</v>
      </c>
      <c r="L66" s="13">
        <v>5780</v>
      </c>
      <c r="M66" s="13">
        <v>3623</v>
      </c>
      <c r="N66" s="13">
        <v>3994</v>
      </c>
      <c r="O66" s="13">
        <v>4744</v>
      </c>
      <c r="P66" s="13">
        <v>5433</v>
      </c>
      <c r="Q66" s="13">
        <v>2499</v>
      </c>
      <c r="R66" s="13">
        <v>4554</v>
      </c>
      <c r="T66" s="9" t="s">
        <v>103</v>
      </c>
      <c r="U66" s="46" t="s">
        <v>179</v>
      </c>
      <c r="V66" s="46"/>
    </row>
    <row r="67" spans="1:22" s="8" customFormat="1" ht="9" customHeight="1">
      <c r="A67" s="5"/>
      <c r="B67" s="14" t="s">
        <v>180</v>
      </c>
      <c r="C67" s="14"/>
      <c r="D67" s="15"/>
      <c r="E67" s="32">
        <v>11398</v>
      </c>
      <c r="F67" s="33">
        <v>4.05637211288658</v>
      </c>
      <c r="G67" s="34">
        <v>4386</v>
      </c>
      <c r="H67" s="35">
        <v>2246</v>
      </c>
      <c r="I67" s="35">
        <v>4566</v>
      </c>
      <c r="J67" s="35">
        <v>40</v>
      </c>
      <c r="K67" s="35">
        <v>62</v>
      </c>
      <c r="L67" s="35">
        <v>60</v>
      </c>
      <c r="M67" s="35">
        <v>0</v>
      </c>
      <c r="N67" s="35">
        <v>0</v>
      </c>
      <c r="O67" s="35">
        <v>0</v>
      </c>
      <c r="P67" s="35">
        <v>0</v>
      </c>
      <c r="Q67" s="35">
        <v>38</v>
      </c>
      <c r="R67" s="35">
        <v>0</v>
      </c>
      <c r="T67" s="5"/>
      <c r="U67" s="14" t="s">
        <v>180</v>
      </c>
      <c r="V67" s="14"/>
    </row>
    <row r="68" spans="1:22" ht="9" customHeight="1">
      <c r="A68" s="9" t="s">
        <v>104</v>
      </c>
      <c r="B68" s="45" t="s">
        <v>105</v>
      </c>
      <c r="C68" s="45"/>
      <c r="D68" s="11"/>
      <c r="E68" s="32">
        <v>31</v>
      </c>
      <c r="F68" s="33">
        <v>0.011032421082600804</v>
      </c>
      <c r="G68" s="12">
        <v>0</v>
      </c>
      <c r="H68" s="13">
        <v>5</v>
      </c>
      <c r="I68" s="13">
        <v>0</v>
      </c>
      <c r="J68" s="13">
        <v>0</v>
      </c>
      <c r="K68" s="13">
        <v>26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T68" s="9" t="s">
        <v>104</v>
      </c>
      <c r="U68" s="45" t="s">
        <v>105</v>
      </c>
      <c r="V68" s="45"/>
    </row>
    <row r="69" spans="1:22" ht="9" customHeight="1">
      <c r="A69" s="9" t="s">
        <v>106</v>
      </c>
      <c r="B69" s="45" t="s">
        <v>107</v>
      </c>
      <c r="C69" s="45"/>
      <c r="D69" s="11"/>
      <c r="E69" s="32">
        <v>0</v>
      </c>
      <c r="F69" s="33">
        <v>0</v>
      </c>
      <c r="G69" s="12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T69" s="9" t="s">
        <v>106</v>
      </c>
      <c r="U69" s="45" t="s">
        <v>107</v>
      </c>
      <c r="V69" s="45"/>
    </row>
    <row r="70" spans="1:22" ht="9" customHeight="1">
      <c r="A70" s="9" t="s">
        <v>108</v>
      </c>
      <c r="B70" s="45" t="s">
        <v>109</v>
      </c>
      <c r="C70" s="45"/>
      <c r="D70" s="11"/>
      <c r="E70" s="32">
        <v>90</v>
      </c>
      <c r="F70" s="33">
        <v>0.0320296095946475</v>
      </c>
      <c r="G70" s="12">
        <v>0</v>
      </c>
      <c r="H70" s="13">
        <v>0</v>
      </c>
      <c r="I70" s="13">
        <v>49</v>
      </c>
      <c r="J70" s="13">
        <v>0</v>
      </c>
      <c r="K70" s="13">
        <v>0</v>
      </c>
      <c r="L70" s="13">
        <v>41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T70" s="9" t="s">
        <v>108</v>
      </c>
      <c r="U70" s="45" t="s">
        <v>109</v>
      </c>
      <c r="V70" s="45"/>
    </row>
    <row r="71" spans="1:22" ht="9" customHeight="1">
      <c r="A71" s="9" t="s">
        <v>110</v>
      </c>
      <c r="B71" s="45" t="s">
        <v>111</v>
      </c>
      <c r="C71" s="45"/>
      <c r="D71" s="11"/>
      <c r="E71" s="32">
        <v>0</v>
      </c>
      <c r="F71" s="33">
        <v>0</v>
      </c>
      <c r="G71" s="12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T71" s="9" t="s">
        <v>110</v>
      </c>
      <c r="U71" s="45" t="s">
        <v>111</v>
      </c>
      <c r="V71" s="45"/>
    </row>
    <row r="72" spans="1:22" ht="9" customHeight="1">
      <c r="A72" s="9" t="s">
        <v>112</v>
      </c>
      <c r="B72" s="45" t="s">
        <v>113</v>
      </c>
      <c r="C72" s="45"/>
      <c r="D72" s="11"/>
      <c r="E72" s="32">
        <v>97</v>
      </c>
      <c r="F72" s="33">
        <v>0.03452080145200897</v>
      </c>
      <c r="G72" s="12">
        <v>0</v>
      </c>
      <c r="H72" s="13">
        <v>0</v>
      </c>
      <c r="I72" s="13">
        <v>0</v>
      </c>
      <c r="J72" s="13">
        <v>40</v>
      </c>
      <c r="K72" s="13">
        <v>0</v>
      </c>
      <c r="L72" s="13">
        <v>19</v>
      </c>
      <c r="M72" s="13">
        <v>0</v>
      </c>
      <c r="N72" s="13">
        <v>0</v>
      </c>
      <c r="O72" s="13">
        <v>0</v>
      </c>
      <c r="P72" s="13">
        <v>0</v>
      </c>
      <c r="Q72" s="13">
        <v>38</v>
      </c>
      <c r="R72" s="13">
        <v>0</v>
      </c>
      <c r="T72" s="9" t="s">
        <v>112</v>
      </c>
      <c r="U72" s="45" t="s">
        <v>113</v>
      </c>
      <c r="V72" s="45"/>
    </row>
    <row r="73" spans="1:22" ht="9" customHeight="1">
      <c r="A73" s="9" t="s">
        <v>114</v>
      </c>
      <c r="B73" s="45" t="s">
        <v>115</v>
      </c>
      <c r="C73" s="45"/>
      <c r="D73" s="11"/>
      <c r="E73" s="32">
        <v>0</v>
      </c>
      <c r="F73" s="33">
        <v>0</v>
      </c>
      <c r="G73" s="1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T73" s="9" t="s">
        <v>114</v>
      </c>
      <c r="U73" s="45" t="s">
        <v>115</v>
      </c>
      <c r="V73" s="45"/>
    </row>
    <row r="74" spans="1:22" ht="9" customHeight="1">
      <c r="A74" s="9" t="s">
        <v>116</v>
      </c>
      <c r="B74" s="45" t="s">
        <v>117</v>
      </c>
      <c r="C74" s="45"/>
      <c r="D74" s="11"/>
      <c r="E74" s="32">
        <v>11180</v>
      </c>
      <c r="F74" s="33">
        <v>3.978789280757322</v>
      </c>
      <c r="G74" s="12">
        <v>4386</v>
      </c>
      <c r="H74" s="13">
        <v>2241</v>
      </c>
      <c r="I74" s="13">
        <v>4517</v>
      </c>
      <c r="J74" s="13">
        <v>0</v>
      </c>
      <c r="K74" s="13">
        <v>36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T74" s="9" t="s">
        <v>116</v>
      </c>
      <c r="U74" s="45" t="s">
        <v>117</v>
      </c>
      <c r="V74" s="45"/>
    </row>
    <row r="75" spans="1:22" ht="9" customHeight="1">
      <c r="A75" s="9" t="s">
        <v>181</v>
      </c>
      <c r="B75" s="45" t="s">
        <v>182</v>
      </c>
      <c r="C75" s="45"/>
      <c r="D75" s="11"/>
      <c r="E75" s="32">
        <v>0</v>
      </c>
      <c r="F75" s="33">
        <v>0</v>
      </c>
      <c r="G75" s="1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T75" s="9" t="s">
        <v>181</v>
      </c>
      <c r="U75" s="45" t="s">
        <v>182</v>
      </c>
      <c r="V75" s="45"/>
    </row>
    <row r="76" spans="1:22" ht="9" customHeight="1">
      <c r="A76" s="9" t="s">
        <v>118</v>
      </c>
      <c r="B76" s="45" t="s">
        <v>119</v>
      </c>
      <c r="C76" s="45"/>
      <c r="D76" s="11"/>
      <c r="E76" s="32">
        <v>0</v>
      </c>
      <c r="F76" s="33">
        <v>0</v>
      </c>
      <c r="G76" s="12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T76" s="9" t="s">
        <v>118</v>
      </c>
      <c r="U76" s="45" t="s">
        <v>119</v>
      </c>
      <c r="V76" s="45"/>
    </row>
    <row r="77" spans="1:22" s="8" customFormat="1" ht="9" customHeight="1">
      <c r="A77" s="5"/>
      <c r="B77" s="14" t="s">
        <v>183</v>
      </c>
      <c r="C77" s="14"/>
      <c r="D77" s="15"/>
      <c r="E77" s="32">
        <v>102056</v>
      </c>
      <c r="F77" s="33">
        <v>36.32015374212605</v>
      </c>
      <c r="G77" s="34">
        <v>6836</v>
      </c>
      <c r="H77" s="35">
        <v>6267</v>
      </c>
      <c r="I77" s="35">
        <v>10796</v>
      </c>
      <c r="J77" s="35">
        <v>8062</v>
      </c>
      <c r="K77" s="35">
        <v>6600</v>
      </c>
      <c r="L77" s="35">
        <v>10045</v>
      </c>
      <c r="M77" s="35">
        <v>10032</v>
      </c>
      <c r="N77" s="35">
        <v>7465</v>
      </c>
      <c r="O77" s="35">
        <v>8192</v>
      </c>
      <c r="P77" s="35">
        <v>7977</v>
      </c>
      <c r="Q77" s="35">
        <v>8860</v>
      </c>
      <c r="R77" s="35">
        <v>10924</v>
      </c>
      <c r="T77" s="5"/>
      <c r="U77" s="14" t="s">
        <v>183</v>
      </c>
      <c r="V77" s="14"/>
    </row>
    <row r="78" spans="1:22" ht="9" customHeight="1">
      <c r="A78" s="9" t="s">
        <v>120</v>
      </c>
      <c r="B78" s="45" t="s">
        <v>121</v>
      </c>
      <c r="C78" s="45"/>
      <c r="D78" s="11"/>
      <c r="E78" s="32">
        <v>1430</v>
      </c>
      <c r="F78" s="33">
        <v>0.5089149080038435</v>
      </c>
      <c r="G78" s="12">
        <v>5</v>
      </c>
      <c r="H78" s="13">
        <v>4</v>
      </c>
      <c r="I78" s="13">
        <v>0</v>
      </c>
      <c r="J78" s="13">
        <v>5</v>
      </c>
      <c r="K78" s="13">
        <v>16</v>
      </c>
      <c r="L78" s="13">
        <v>110</v>
      </c>
      <c r="M78" s="13">
        <v>140</v>
      </c>
      <c r="N78" s="13">
        <v>162</v>
      </c>
      <c r="O78" s="13">
        <v>209</v>
      </c>
      <c r="P78" s="13">
        <v>207</v>
      </c>
      <c r="Q78" s="13">
        <v>443</v>
      </c>
      <c r="R78" s="13">
        <v>129</v>
      </c>
      <c r="T78" s="9" t="s">
        <v>120</v>
      </c>
      <c r="U78" s="45" t="s">
        <v>121</v>
      </c>
      <c r="V78" s="45"/>
    </row>
    <row r="79" spans="1:22" ht="9" customHeight="1">
      <c r="A79" s="9" t="s">
        <v>122</v>
      </c>
      <c r="B79" s="45" t="s">
        <v>123</v>
      </c>
      <c r="C79" s="45"/>
      <c r="D79" s="11"/>
      <c r="E79" s="32">
        <v>9</v>
      </c>
      <c r="F79" s="33">
        <v>0.0032029609594647493</v>
      </c>
      <c r="G79" s="12">
        <v>0</v>
      </c>
      <c r="H79" s="13">
        <v>0</v>
      </c>
      <c r="I79" s="13">
        <v>0</v>
      </c>
      <c r="J79" s="13">
        <v>0</v>
      </c>
      <c r="K79" s="13">
        <v>3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6</v>
      </c>
      <c r="T79" s="9" t="s">
        <v>122</v>
      </c>
      <c r="U79" s="45" t="s">
        <v>123</v>
      </c>
      <c r="V79" s="45"/>
    </row>
    <row r="80" spans="1:22" ht="9" customHeight="1">
      <c r="A80" s="9" t="s">
        <v>124</v>
      </c>
      <c r="B80" s="45" t="s">
        <v>125</v>
      </c>
      <c r="C80" s="45"/>
      <c r="D80" s="11"/>
      <c r="E80" s="32">
        <v>21</v>
      </c>
      <c r="F80" s="33">
        <v>0.007473575572084416</v>
      </c>
      <c r="G80" s="12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21</v>
      </c>
      <c r="Q80" s="13">
        <v>0</v>
      </c>
      <c r="R80" s="13">
        <v>0</v>
      </c>
      <c r="T80" s="9" t="s">
        <v>124</v>
      </c>
      <c r="U80" s="45" t="s">
        <v>125</v>
      </c>
      <c r="V80" s="45"/>
    </row>
    <row r="81" spans="1:22" ht="9" customHeight="1">
      <c r="A81" s="9" t="s">
        <v>126</v>
      </c>
      <c r="B81" s="45" t="s">
        <v>127</v>
      </c>
      <c r="C81" s="45"/>
      <c r="D81" s="11"/>
      <c r="E81" s="32">
        <v>87646</v>
      </c>
      <c r="F81" s="33">
        <v>31.191857361471936</v>
      </c>
      <c r="G81" s="12">
        <v>6156</v>
      </c>
      <c r="H81" s="13">
        <v>5867</v>
      </c>
      <c r="I81" s="13">
        <v>10449</v>
      </c>
      <c r="J81" s="13">
        <v>7838</v>
      </c>
      <c r="K81" s="13">
        <v>5961</v>
      </c>
      <c r="L81" s="13">
        <v>5200</v>
      </c>
      <c r="M81" s="13">
        <v>6467</v>
      </c>
      <c r="N81" s="13">
        <v>6305</v>
      </c>
      <c r="O81" s="13">
        <v>7391</v>
      </c>
      <c r="P81" s="13">
        <v>7408</v>
      </c>
      <c r="Q81" s="13">
        <v>7945</v>
      </c>
      <c r="R81" s="13">
        <v>10659</v>
      </c>
      <c r="T81" s="9" t="s">
        <v>126</v>
      </c>
      <c r="U81" s="45" t="s">
        <v>127</v>
      </c>
      <c r="V81" s="45"/>
    </row>
    <row r="82" spans="1:22" ht="9" customHeight="1">
      <c r="A82" s="9" t="s">
        <v>128</v>
      </c>
      <c r="B82" s="45" t="s">
        <v>129</v>
      </c>
      <c r="C82" s="45"/>
      <c r="D82" s="11"/>
      <c r="E82" s="32">
        <v>2461</v>
      </c>
      <c r="F82" s="33">
        <v>0.8758318801380832</v>
      </c>
      <c r="G82" s="12">
        <v>144</v>
      </c>
      <c r="H82" s="13">
        <v>126</v>
      </c>
      <c r="I82" s="13">
        <v>123</v>
      </c>
      <c r="J82" s="13">
        <v>89</v>
      </c>
      <c r="K82" s="13">
        <v>108</v>
      </c>
      <c r="L82" s="13">
        <v>155</v>
      </c>
      <c r="M82" s="13">
        <v>177</v>
      </c>
      <c r="N82" s="13">
        <v>464</v>
      </c>
      <c r="O82" s="13">
        <v>335</v>
      </c>
      <c r="P82" s="13">
        <v>319</v>
      </c>
      <c r="Q82" s="13">
        <v>321</v>
      </c>
      <c r="R82" s="13">
        <v>100</v>
      </c>
      <c r="T82" s="9" t="s">
        <v>128</v>
      </c>
      <c r="U82" s="45" t="s">
        <v>129</v>
      </c>
      <c r="V82" s="45"/>
    </row>
    <row r="83" spans="1:22" ht="9" customHeight="1">
      <c r="A83" s="9" t="s">
        <v>130</v>
      </c>
      <c r="B83" s="45" t="s">
        <v>131</v>
      </c>
      <c r="C83" s="45"/>
      <c r="D83" s="11"/>
      <c r="E83" s="32">
        <v>10206</v>
      </c>
      <c r="F83" s="33">
        <v>3.632157728033026</v>
      </c>
      <c r="G83" s="12">
        <v>497</v>
      </c>
      <c r="H83" s="13">
        <v>193</v>
      </c>
      <c r="I83" s="13">
        <v>224</v>
      </c>
      <c r="J83" s="13">
        <v>129</v>
      </c>
      <c r="K83" s="13">
        <v>487</v>
      </c>
      <c r="L83" s="13">
        <v>4550</v>
      </c>
      <c r="M83" s="13">
        <v>3231</v>
      </c>
      <c r="N83" s="13">
        <v>522</v>
      </c>
      <c r="O83" s="13">
        <v>257</v>
      </c>
      <c r="P83" s="13">
        <v>0</v>
      </c>
      <c r="Q83" s="13">
        <v>116</v>
      </c>
      <c r="R83" s="13">
        <v>0</v>
      </c>
      <c r="T83" s="9" t="s">
        <v>130</v>
      </c>
      <c r="U83" s="45" t="s">
        <v>131</v>
      </c>
      <c r="V83" s="45"/>
    </row>
    <row r="84" spans="1:22" ht="9" customHeight="1">
      <c r="A84" s="9" t="s">
        <v>132</v>
      </c>
      <c r="B84" s="45" t="s">
        <v>133</v>
      </c>
      <c r="C84" s="45"/>
      <c r="D84" s="11"/>
      <c r="E84" s="32">
        <v>111</v>
      </c>
      <c r="F84" s="33">
        <v>0.039503185166731916</v>
      </c>
      <c r="G84" s="12">
        <v>34</v>
      </c>
      <c r="H84" s="13">
        <v>77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T84" s="9" t="s">
        <v>132</v>
      </c>
      <c r="U84" s="45" t="s">
        <v>133</v>
      </c>
      <c r="V84" s="45"/>
    </row>
    <row r="85" spans="1:22" ht="9" customHeight="1">
      <c r="A85" s="9" t="s">
        <v>134</v>
      </c>
      <c r="B85" s="45" t="s">
        <v>135</v>
      </c>
      <c r="C85" s="45"/>
      <c r="D85" s="11"/>
      <c r="E85" s="32">
        <v>172</v>
      </c>
      <c r="F85" s="33">
        <v>0.061212142780881884</v>
      </c>
      <c r="G85" s="12">
        <v>0</v>
      </c>
      <c r="H85" s="13">
        <v>0</v>
      </c>
      <c r="I85" s="13">
        <v>0</v>
      </c>
      <c r="J85" s="13">
        <v>1</v>
      </c>
      <c r="K85" s="13">
        <v>25</v>
      </c>
      <c r="L85" s="13">
        <v>30</v>
      </c>
      <c r="M85" s="13">
        <v>17</v>
      </c>
      <c r="N85" s="13">
        <v>12</v>
      </c>
      <c r="O85" s="13">
        <v>0</v>
      </c>
      <c r="P85" s="13">
        <v>22</v>
      </c>
      <c r="Q85" s="13">
        <v>35</v>
      </c>
      <c r="R85" s="13">
        <v>30</v>
      </c>
      <c r="T85" s="9" t="s">
        <v>134</v>
      </c>
      <c r="U85" s="45" t="s">
        <v>135</v>
      </c>
      <c r="V85" s="45"/>
    </row>
    <row r="86" spans="1:22" s="8" customFormat="1" ht="9" customHeight="1">
      <c r="A86" s="5"/>
      <c r="B86" s="14" t="s">
        <v>184</v>
      </c>
      <c r="C86" s="14"/>
      <c r="D86" s="15"/>
      <c r="E86" s="32">
        <v>10859</v>
      </c>
      <c r="F86" s="33">
        <v>3.864550339869746</v>
      </c>
      <c r="G86" s="34">
        <v>964</v>
      </c>
      <c r="H86" s="35">
        <v>1067</v>
      </c>
      <c r="I86" s="35">
        <v>847</v>
      </c>
      <c r="J86" s="35">
        <v>952</v>
      </c>
      <c r="K86" s="35">
        <v>582</v>
      </c>
      <c r="L86" s="35">
        <v>1010</v>
      </c>
      <c r="M86" s="35">
        <v>647</v>
      </c>
      <c r="N86" s="35">
        <v>714</v>
      </c>
      <c r="O86" s="35">
        <v>1724</v>
      </c>
      <c r="P86" s="35">
        <v>912</v>
      </c>
      <c r="Q86" s="35">
        <v>791</v>
      </c>
      <c r="R86" s="35">
        <v>649</v>
      </c>
      <c r="T86" s="5"/>
      <c r="U86" s="14" t="s">
        <v>184</v>
      </c>
      <c r="V86" s="14"/>
    </row>
    <row r="87" spans="1:22" ht="9" customHeight="1">
      <c r="A87" s="9" t="s">
        <v>136</v>
      </c>
      <c r="B87" s="45" t="s">
        <v>137</v>
      </c>
      <c r="C87" s="45"/>
      <c r="D87" s="11"/>
      <c r="E87" s="32">
        <v>231</v>
      </c>
      <c r="F87" s="33">
        <v>0.08220933129292858</v>
      </c>
      <c r="G87" s="1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231</v>
      </c>
      <c r="T87" s="9" t="s">
        <v>136</v>
      </c>
      <c r="U87" s="45" t="s">
        <v>137</v>
      </c>
      <c r="V87" s="45"/>
    </row>
    <row r="88" spans="1:22" ht="9" customHeight="1">
      <c r="A88" s="9" t="s">
        <v>138</v>
      </c>
      <c r="B88" s="45" t="s">
        <v>139</v>
      </c>
      <c r="C88" s="45"/>
      <c r="D88" s="11"/>
      <c r="E88" s="32">
        <v>5579</v>
      </c>
      <c r="F88" s="33">
        <v>1.9854799103170933</v>
      </c>
      <c r="G88" s="12">
        <v>728</v>
      </c>
      <c r="H88" s="13">
        <v>443</v>
      </c>
      <c r="I88" s="13">
        <v>463</v>
      </c>
      <c r="J88" s="13">
        <v>442</v>
      </c>
      <c r="K88" s="13">
        <v>479</v>
      </c>
      <c r="L88" s="13">
        <v>427</v>
      </c>
      <c r="M88" s="13">
        <v>507</v>
      </c>
      <c r="N88" s="13">
        <v>583</v>
      </c>
      <c r="O88" s="13">
        <v>327</v>
      </c>
      <c r="P88" s="13">
        <v>312</v>
      </c>
      <c r="Q88" s="13">
        <v>593</v>
      </c>
      <c r="R88" s="13">
        <v>275</v>
      </c>
      <c r="T88" s="9" t="s">
        <v>138</v>
      </c>
      <c r="U88" s="45" t="s">
        <v>139</v>
      </c>
      <c r="V88" s="45"/>
    </row>
    <row r="89" spans="1:22" ht="9" customHeight="1">
      <c r="A89" s="9" t="s">
        <v>140</v>
      </c>
      <c r="B89" s="45" t="s">
        <v>141</v>
      </c>
      <c r="C89" s="45"/>
      <c r="D89" s="11"/>
      <c r="E89" s="32">
        <v>0</v>
      </c>
      <c r="F89" s="33">
        <v>0</v>
      </c>
      <c r="G89" s="12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T89" s="9" t="s">
        <v>140</v>
      </c>
      <c r="U89" s="45" t="s">
        <v>141</v>
      </c>
      <c r="V89" s="45"/>
    </row>
    <row r="90" spans="1:22" ht="9" customHeight="1">
      <c r="A90" s="9" t="s">
        <v>142</v>
      </c>
      <c r="B90" s="45" t="s">
        <v>143</v>
      </c>
      <c r="C90" s="45"/>
      <c r="D90" s="11"/>
      <c r="E90" s="32">
        <v>1643</v>
      </c>
      <c r="F90" s="33">
        <v>0.5847183173778426</v>
      </c>
      <c r="G90" s="12">
        <v>0</v>
      </c>
      <c r="H90" s="13">
        <v>0</v>
      </c>
      <c r="I90" s="13">
        <v>209</v>
      </c>
      <c r="J90" s="13">
        <v>423</v>
      </c>
      <c r="K90" s="13">
        <v>0</v>
      </c>
      <c r="L90" s="13">
        <v>0</v>
      </c>
      <c r="M90" s="13">
        <v>0</v>
      </c>
      <c r="N90" s="13">
        <v>17</v>
      </c>
      <c r="O90" s="13">
        <v>538</v>
      </c>
      <c r="P90" s="13">
        <v>456</v>
      </c>
      <c r="Q90" s="13">
        <v>0</v>
      </c>
      <c r="R90" s="13">
        <v>0</v>
      </c>
      <c r="T90" s="9" t="s">
        <v>142</v>
      </c>
      <c r="U90" s="45" t="s">
        <v>143</v>
      </c>
      <c r="V90" s="45"/>
    </row>
    <row r="91" spans="1:22" ht="9" customHeight="1">
      <c r="A91" s="9" t="s">
        <v>144</v>
      </c>
      <c r="B91" s="45" t="s">
        <v>145</v>
      </c>
      <c r="C91" s="45"/>
      <c r="D91" s="11"/>
      <c r="E91" s="32">
        <v>0</v>
      </c>
      <c r="F91" s="33">
        <v>0</v>
      </c>
      <c r="G91" s="12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T91" s="9" t="s">
        <v>144</v>
      </c>
      <c r="U91" s="45" t="s">
        <v>145</v>
      </c>
      <c r="V91" s="45"/>
    </row>
    <row r="92" spans="1:22" ht="9" customHeight="1">
      <c r="A92" s="9" t="s">
        <v>146</v>
      </c>
      <c r="B92" s="45" t="s">
        <v>147</v>
      </c>
      <c r="C92" s="45"/>
      <c r="D92" s="11"/>
      <c r="E92" s="32">
        <v>2158</v>
      </c>
      <c r="F92" s="33">
        <v>0.7679988611694366</v>
      </c>
      <c r="G92" s="12">
        <v>236</v>
      </c>
      <c r="H92" s="13">
        <v>601</v>
      </c>
      <c r="I92" s="13">
        <v>140</v>
      </c>
      <c r="J92" s="13">
        <v>45</v>
      </c>
      <c r="K92" s="13">
        <v>65</v>
      </c>
      <c r="L92" s="13">
        <v>487</v>
      </c>
      <c r="M92" s="13">
        <v>63</v>
      </c>
      <c r="N92" s="13">
        <v>64</v>
      </c>
      <c r="O92" s="13">
        <v>229</v>
      </c>
      <c r="P92" s="13">
        <v>120</v>
      </c>
      <c r="Q92" s="13">
        <v>29</v>
      </c>
      <c r="R92" s="13">
        <v>79</v>
      </c>
      <c r="T92" s="9" t="s">
        <v>146</v>
      </c>
      <c r="U92" s="45" t="s">
        <v>147</v>
      </c>
      <c r="V92" s="45"/>
    </row>
    <row r="93" spans="1:22" ht="9" customHeight="1">
      <c r="A93" s="9" t="s">
        <v>148</v>
      </c>
      <c r="B93" s="45" t="s">
        <v>149</v>
      </c>
      <c r="C93" s="45"/>
      <c r="D93" s="11"/>
      <c r="E93" s="32">
        <v>1248</v>
      </c>
      <c r="F93" s="33">
        <v>0.4441439197124453</v>
      </c>
      <c r="G93" s="12">
        <v>0</v>
      </c>
      <c r="H93" s="13">
        <v>23</v>
      </c>
      <c r="I93" s="13">
        <v>35</v>
      </c>
      <c r="J93" s="13">
        <v>42</v>
      </c>
      <c r="K93" s="13">
        <v>38</v>
      </c>
      <c r="L93" s="13">
        <v>96</v>
      </c>
      <c r="M93" s="13">
        <v>77</v>
      </c>
      <c r="N93" s="13">
        <v>50</v>
      </c>
      <c r="O93" s="13">
        <v>630</v>
      </c>
      <c r="P93" s="13">
        <v>24</v>
      </c>
      <c r="Q93" s="13">
        <v>169</v>
      </c>
      <c r="R93" s="13">
        <v>64</v>
      </c>
      <c r="T93" s="9" t="s">
        <v>148</v>
      </c>
      <c r="U93" s="45" t="s">
        <v>149</v>
      </c>
      <c r="V93" s="45"/>
    </row>
    <row r="94" spans="1:22" s="8" customFormat="1" ht="9" customHeight="1">
      <c r="A94" s="17"/>
      <c r="B94" s="18" t="s">
        <v>185</v>
      </c>
      <c r="C94" s="18"/>
      <c r="D94" s="19"/>
      <c r="E94" s="36">
        <v>0</v>
      </c>
      <c r="F94" s="37">
        <v>0</v>
      </c>
      <c r="G94" s="20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2"/>
      <c r="T94" s="17"/>
      <c r="U94" s="18" t="s">
        <v>185</v>
      </c>
      <c r="V94" s="18"/>
    </row>
  </sheetData>
  <sheetProtection/>
  <mergeCells count="165">
    <mergeCell ref="A1:I2"/>
    <mergeCell ref="S1:V2"/>
    <mergeCell ref="A3:D4"/>
    <mergeCell ref="E3:F3"/>
    <mergeCell ref="S3:V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91:C91"/>
    <mergeCell ref="B92:C92"/>
    <mergeCell ref="B93:C93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9:V19"/>
    <mergeCell ref="U20:V20"/>
    <mergeCell ref="U21:V21"/>
    <mergeCell ref="U22:V22"/>
    <mergeCell ref="U23:V23"/>
    <mergeCell ref="U24:V24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8:V68"/>
    <mergeCell ref="U69:V69"/>
    <mergeCell ref="U70:V70"/>
    <mergeCell ref="U71:V71"/>
    <mergeCell ref="U72:V72"/>
    <mergeCell ref="U73:V73"/>
    <mergeCell ref="U74:V74"/>
    <mergeCell ref="U88:V88"/>
    <mergeCell ref="U75:V75"/>
    <mergeCell ref="U76:V76"/>
    <mergeCell ref="U78:V78"/>
    <mergeCell ref="U79:V79"/>
    <mergeCell ref="U80:V80"/>
    <mergeCell ref="U81:V81"/>
    <mergeCell ref="U93:V93"/>
    <mergeCell ref="U82:V82"/>
    <mergeCell ref="U83:V83"/>
    <mergeCell ref="U84:V84"/>
    <mergeCell ref="U85:V85"/>
    <mergeCell ref="U87:V87"/>
    <mergeCell ref="U89:V89"/>
    <mergeCell ref="U90:V90"/>
    <mergeCell ref="U91:V91"/>
    <mergeCell ref="U92:V92"/>
  </mergeCells>
  <printOptions horizontalCentered="1"/>
  <pageMargins left="0.5905511811023623" right="0.5905511811023623" top="0.3937007874015748" bottom="0.3937007874015748" header="0" footer="0"/>
  <pageSetup fitToWidth="3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showGridLines="0" zoomScalePageLayoutView="0" workbookViewId="0" topLeftCell="A1">
      <selection activeCell="A1" sqref="A1:I2"/>
    </sheetView>
  </sheetViews>
  <sheetFormatPr defaultColWidth="6.625" defaultRowHeight="11.25" customHeight="1"/>
  <cols>
    <col min="1" max="1" width="2.75390625" style="23" customWidth="1"/>
    <col min="2" max="2" width="20.625" style="41" customWidth="1"/>
    <col min="3" max="3" width="1.875" style="41" customWidth="1"/>
    <col min="4" max="4" width="1.25" style="41" customWidth="1"/>
    <col min="5" max="5" width="11.25390625" style="1" customWidth="1"/>
    <col min="6" max="6" width="7.50390625" style="42" customWidth="1"/>
    <col min="7" max="18" width="9.375" style="1" customWidth="1"/>
    <col min="19" max="19" width="1.25" style="1" customWidth="1"/>
    <col min="20" max="20" width="2.75390625" style="26" customWidth="1"/>
    <col min="21" max="21" width="20.625" style="1" customWidth="1"/>
    <col min="22" max="22" width="1.875" style="1" customWidth="1"/>
    <col min="23" max="16384" width="6.625" style="1" customWidth="1"/>
  </cols>
  <sheetData>
    <row r="1" spans="1:22" ht="11.2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S1" s="48" t="s">
        <v>151</v>
      </c>
      <c r="T1" s="48"/>
      <c r="U1" s="48"/>
      <c r="V1" s="48"/>
    </row>
    <row r="2" spans="1:22" ht="11.25" customHeight="1">
      <c r="A2" s="47"/>
      <c r="B2" s="47"/>
      <c r="C2" s="47"/>
      <c r="D2" s="47"/>
      <c r="E2" s="47"/>
      <c r="F2" s="47"/>
      <c r="G2" s="47"/>
      <c r="H2" s="47"/>
      <c r="I2" s="47"/>
      <c r="S2" s="49"/>
      <c r="T2" s="49"/>
      <c r="U2" s="49"/>
      <c r="V2" s="49"/>
    </row>
    <row r="3" spans="1:22" s="3" customFormat="1" ht="18" customHeight="1">
      <c r="A3" s="50"/>
      <c r="B3" s="51"/>
      <c r="C3" s="51"/>
      <c r="D3" s="51"/>
      <c r="E3" s="57" t="s">
        <v>186</v>
      </c>
      <c r="F3" s="57"/>
      <c r="G3" s="2" t="s">
        <v>153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  <c r="R3" s="2" t="s">
        <v>10</v>
      </c>
      <c r="S3" s="53"/>
      <c r="T3" s="54"/>
      <c r="U3" s="54"/>
      <c r="V3" s="54"/>
    </row>
    <row r="4" spans="1:22" s="3" customFormat="1" ht="18" customHeight="1">
      <c r="A4" s="50"/>
      <c r="B4" s="51"/>
      <c r="C4" s="51"/>
      <c r="D4" s="51"/>
      <c r="E4" s="2" t="s">
        <v>154</v>
      </c>
      <c r="F4" s="4" t="s">
        <v>155</v>
      </c>
      <c r="G4" s="2" t="s">
        <v>154</v>
      </c>
      <c r="H4" s="2" t="s">
        <v>154</v>
      </c>
      <c r="I4" s="2" t="s">
        <v>154</v>
      </c>
      <c r="J4" s="2" t="s">
        <v>154</v>
      </c>
      <c r="K4" s="2" t="s">
        <v>154</v>
      </c>
      <c r="L4" s="2" t="s">
        <v>154</v>
      </c>
      <c r="M4" s="2" t="s">
        <v>154</v>
      </c>
      <c r="N4" s="2" t="s">
        <v>154</v>
      </c>
      <c r="O4" s="2" t="s">
        <v>154</v>
      </c>
      <c r="P4" s="2" t="s">
        <v>154</v>
      </c>
      <c r="Q4" s="2" t="s">
        <v>154</v>
      </c>
      <c r="R4" s="2" t="s">
        <v>154</v>
      </c>
      <c r="S4" s="55"/>
      <c r="T4" s="56"/>
      <c r="U4" s="56"/>
      <c r="V4" s="56"/>
    </row>
    <row r="5" spans="1:22" s="8" customFormat="1" ht="9" customHeight="1">
      <c r="A5" s="5"/>
      <c r="B5" s="6" t="s">
        <v>152</v>
      </c>
      <c r="C5" s="6"/>
      <c r="D5" s="38"/>
      <c r="E5" s="28">
        <f>SUM(G5:R5)</f>
        <v>115986</v>
      </c>
      <c r="F5" s="29">
        <f>E5/$E$5*100</f>
        <v>100</v>
      </c>
      <c r="G5" s="30">
        <f>SUM(G6,G18,G25,G36,G52,G67,G77,G86)</f>
        <v>6629</v>
      </c>
      <c r="H5" s="31">
        <f aca="true" t="shared" si="0" ref="H5:R5">SUM(H6,H18,H25,H36,H52,H67,H77,H86)</f>
        <v>7698</v>
      </c>
      <c r="I5" s="31">
        <f t="shared" si="0"/>
        <v>8117</v>
      </c>
      <c r="J5" s="31">
        <f t="shared" si="0"/>
        <v>7347</v>
      </c>
      <c r="K5" s="31">
        <f t="shared" si="0"/>
        <v>7636</v>
      </c>
      <c r="L5" s="31">
        <f t="shared" si="0"/>
        <v>14143</v>
      </c>
      <c r="M5" s="31">
        <f t="shared" si="0"/>
        <v>15612</v>
      </c>
      <c r="N5" s="31">
        <f t="shared" si="0"/>
        <v>8889</v>
      </c>
      <c r="O5" s="31">
        <f t="shared" si="0"/>
        <v>10038</v>
      </c>
      <c r="P5" s="31">
        <f t="shared" si="0"/>
        <v>9430</v>
      </c>
      <c r="Q5" s="31">
        <f t="shared" si="0"/>
        <v>8553</v>
      </c>
      <c r="R5" s="31">
        <f t="shared" si="0"/>
        <v>11894</v>
      </c>
      <c r="T5" s="5"/>
      <c r="U5" s="6" t="s">
        <v>152</v>
      </c>
      <c r="V5" s="6"/>
    </row>
    <row r="6" spans="1:22" s="8" customFormat="1" ht="9" customHeight="1">
      <c r="A6" s="5"/>
      <c r="B6" s="6" t="s">
        <v>156</v>
      </c>
      <c r="C6" s="6"/>
      <c r="D6" s="38"/>
      <c r="E6" s="32">
        <f aca="true" t="shared" si="1" ref="E6:E69">SUM(G6:R6)</f>
        <v>43</v>
      </c>
      <c r="F6" s="33">
        <f aca="true" t="shared" si="2" ref="F6:F69">E6/$E$5*100</f>
        <v>0.03707343989791872</v>
      </c>
      <c r="G6" s="34">
        <f>SUM(G7:G17)</f>
        <v>0</v>
      </c>
      <c r="H6" s="35">
        <f aca="true" t="shared" si="3" ref="H6:R6">SUM(H7:H17)</f>
        <v>0</v>
      </c>
      <c r="I6" s="35">
        <f t="shared" si="3"/>
        <v>0</v>
      </c>
      <c r="J6" s="35">
        <f t="shared" si="3"/>
        <v>0</v>
      </c>
      <c r="K6" s="35">
        <f t="shared" si="3"/>
        <v>0</v>
      </c>
      <c r="L6" s="35">
        <f t="shared" si="3"/>
        <v>0</v>
      </c>
      <c r="M6" s="35">
        <f t="shared" si="3"/>
        <v>0</v>
      </c>
      <c r="N6" s="35">
        <f t="shared" si="3"/>
        <v>0</v>
      </c>
      <c r="O6" s="35">
        <f t="shared" si="3"/>
        <v>0</v>
      </c>
      <c r="P6" s="35">
        <f t="shared" si="3"/>
        <v>0</v>
      </c>
      <c r="Q6" s="35">
        <f t="shared" si="3"/>
        <v>43</v>
      </c>
      <c r="R6" s="35">
        <f t="shared" si="3"/>
        <v>0</v>
      </c>
      <c r="T6" s="5"/>
      <c r="U6" s="6" t="s">
        <v>156</v>
      </c>
      <c r="V6" s="6"/>
    </row>
    <row r="7" spans="1:22" ht="9" customHeight="1">
      <c r="A7" s="9" t="s">
        <v>11</v>
      </c>
      <c r="B7" s="45" t="s">
        <v>12</v>
      </c>
      <c r="C7" s="45"/>
      <c r="D7" s="10"/>
      <c r="E7" s="32">
        <f t="shared" si="1"/>
        <v>0</v>
      </c>
      <c r="F7" s="33">
        <f t="shared" si="2"/>
        <v>0</v>
      </c>
      <c r="G7" s="12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T7" s="9" t="s">
        <v>11</v>
      </c>
      <c r="U7" s="45" t="s">
        <v>12</v>
      </c>
      <c r="V7" s="45"/>
    </row>
    <row r="8" spans="1:22" ht="9" customHeight="1">
      <c r="A8" s="9" t="s">
        <v>157</v>
      </c>
      <c r="B8" s="45" t="s">
        <v>158</v>
      </c>
      <c r="C8" s="45"/>
      <c r="D8" s="10"/>
      <c r="E8" s="32">
        <f t="shared" si="1"/>
        <v>0</v>
      </c>
      <c r="F8" s="33">
        <f t="shared" si="2"/>
        <v>0</v>
      </c>
      <c r="G8" s="12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T8" s="9" t="s">
        <v>157</v>
      </c>
      <c r="U8" s="45" t="s">
        <v>158</v>
      </c>
      <c r="V8" s="45"/>
    </row>
    <row r="9" spans="1:22" ht="9" customHeight="1">
      <c r="A9" s="9" t="s">
        <v>13</v>
      </c>
      <c r="B9" s="45" t="s">
        <v>14</v>
      </c>
      <c r="C9" s="45"/>
      <c r="D9" s="10"/>
      <c r="E9" s="32">
        <f t="shared" si="1"/>
        <v>0</v>
      </c>
      <c r="F9" s="33">
        <f t="shared" si="2"/>
        <v>0</v>
      </c>
      <c r="G9" s="12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T9" s="9" t="s">
        <v>13</v>
      </c>
      <c r="U9" s="45" t="s">
        <v>14</v>
      </c>
      <c r="V9" s="45"/>
    </row>
    <row r="10" spans="1:22" ht="9" customHeight="1">
      <c r="A10" s="9" t="s">
        <v>15</v>
      </c>
      <c r="B10" s="45" t="s">
        <v>16</v>
      </c>
      <c r="C10" s="45"/>
      <c r="D10" s="10"/>
      <c r="E10" s="32">
        <f t="shared" si="1"/>
        <v>0</v>
      </c>
      <c r="F10" s="33">
        <f t="shared" si="2"/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T10" s="9" t="s">
        <v>15</v>
      </c>
      <c r="U10" s="45" t="s">
        <v>16</v>
      </c>
      <c r="V10" s="45"/>
    </row>
    <row r="11" spans="1:22" ht="9" customHeight="1">
      <c r="A11" s="9" t="s">
        <v>17</v>
      </c>
      <c r="B11" s="45" t="s">
        <v>18</v>
      </c>
      <c r="C11" s="45"/>
      <c r="D11" s="10"/>
      <c r="E11" s="32">
        <f t="shared" si="1"/>
        <v>0</v>
      </c>
      <c r="F11" s="33">
        <f t="shared" si="2"/>
        <v>0</v>
      </c>
      <c r="G11" s="12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T11" s="9" t="s">
        <v>17</v>
      </c>
      <c r="U11" s="45" t="s">
        <v>18</v>
      </c>
      <c r="V11" s="45"/>
    </row>
    <row r="12" spans="1:22" ht="9" customHeight="1">
      <c r="A12" s="9" t="s">
        <v>19</v>
      </c>
      <c r="B12" s="45" t="s">
        <v>20</v>
      </c>
      <c r="C12" s="45"/>
      <c r="D12" s="10"/>
      <c r="E12" s="32">
        <f t="shared" si="1"/>
        <v>43</v>
      </c>
      <c r="F12" s="33">
        <f t="shared" si="2"/>
        <v>0.03707343989791872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43</v>
      </c>
      <c r="R12" s="13">
        <v>0</v>
      </c>
      <c r="T12" s="9" t="s">
        <v>19</v>
      </c>
      <c r="U12" s="45" t="s">
        <v>20</v>
      </c>
      <c r="V12" s="45"/>
    </row>
    <row r="13" spans="1:22" ht="9" customHeight="1">
      <c r="A13" s="9" t="s">
        <v>159</v>
      </c>
      <c r="B13" s="45" t="s">
        <v>160</v>
      </c>
      <c r="C13" s="45"/>
      <c r="D13" s="10"/>
      <c r="E13" s="32">
        <f t="shared" si="1"/>
        <v>0</v>
      </c>
      <c r="F13" s="33">
        <f t="shared" si="2"/>
        <v>0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T13" s="9" t="s">
        <v>159</v>
      </c>
      <c r="U13" s="45" t="s">
        <v>160</v>
      </c>
      <c r="V13" s="45"/>
    </row>
    <row r="14" spans="1:22" ht="9" customHeight="1">
      <c r="A14" s="9" t="s">
        <v>161</v>
      </c>
      <c r="B14" s="45" t="s">
        <v>162</v>
      </c>
      <c r="C14" s="45"/>
      <c r="D14" s="10"/>
      <c r="E14" s="32">
        <f t="shared" si="1"/>
        <v>0</v>
      </c>
      <c r="F14" s="33">
        <f t="shared" si="2"/>
        <v>0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T14" s="9" t="s">
        <v>161</v>
      </c>
      <c r="U14" s="45" t="s">
        <v>162</v>
      </c>
      <c r="V14" s="45"/>
    </row>
    <row r="15" spans="1:22" ht="9" customHeight="1">
      <c r="A15" s="9" t="s">
        <v>163</v>
      </c>
      <c r="B15" s="45" t="s">
        <v>164</v>
      </c>
      <c r="C15" s="45"/>
      <c r="D15" s="10"/>
      <c r="E15" s="32">
        <f t="shared" si="1"/>
        <v>0</v>
      </c>
      <c r="F15" s="33">
        <f t="shared" si="2"/>
        <v>0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T15" s="9" t="s">
        <v>163</v>
      </c>
      <c r="U15" s="45" t="s">
        <v>164</v>
      </c>
      <c r="V15" s="45"/>
    </row>
    <row r="16" spans="1:22" ht="9" customHeight="1">
      <c r="A16" s="9" t="s">
        <v>21</v>
      </c>
      <c r="B16" s="45" t="s">
        <v>22</v>
      </c>
      <c r="C16" s="45"/>
      <c r="D16" s="10"/>
      <c r="E16" s="32">
        <f t="shared" si="1"/>
        <v>0</v>
      </c>
      <c r="F16" s="33">
        <f t="shared" si="2"/>
        <v>0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T16" s="9" t="s">
        <v>21</v>
      </c>
      <c r="U16" s="45" t="s">
        <v>22</v>
      </c>
      <c r="V16" s="45"/>
    </row>
    <row r="17" spans="1:22" ht="9" customHeight="1">
      <c r="A17" s="9" t="s">
        <v>23</v>
      </c>
      <c r="B17" s="45" t="s">
        <v>24</v>
      </c>
      <c r="C17" s="45"/>
      <c r="D17" s="10"/>
      <c r="E17" s="32">
        <f t="shared" si="1"/>
        <v>0</v>
      </c>
      <c r="F17" s="33">
        <f t="shared" si="2"/>
        <v>0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T17" s="9" t="s">
        <v>23</v>
      </c>
      <c r="U17" s="45" t="s">
        <v>24</v>
      </c>
      <c r="V17" s="45"/>
    </row>
    <row r="18" spans="1:22" s="8" customFormat="1" ht="9" customHeight="1">
      <c r="A18" s="5"/>
      <c r="B18" s="14" t="s">
        <v>165</v>
      </c>
      <c r="C18" s="14"/>
      <c r="D18" s="39"/>
      <c r="E18" s="32">
        <f t="shared" si="1"/>
        <v>0</v>
      </c>
      <c r="F18" s="33">
        <f t="shared" si="2"/>
        <v>0</v>
      </c>
      <c r="G18" s="34">
        <f>SUM(G19:G24)</f>
        <v>0</v>
      </c>
      <c r="H18" s="35">
        <f aca="true" t="shared" si="4" ref="H18:R18">SUM(H19:H24)</f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M18" s="35">
        <f t="shared" si="4"/>
        <v>0</v>
      </c>
      <c r="N18" s="35">
        <f t="shared" si="4"/>
        <v>0</v>
      </c>
      <c r="O18" s="35">
        <f t="shared" si="4"/>
        <v>0</v>
      </c>
      <c r="P18" s="35">
        <f t="shared" si="4"/>
        <v>0</v>
      </c>
      <c r="Q18" s="35">
        <f t="shared" si="4"/>
        <v>0</v>
      </c>
      <c r="R18" s="35">
        <f t="shared" si="4"/>
        <v>0</v>
      </c>
      <c r="T18" s="5"/>
      <c r="U18" s="14" t="s">
        <v>165</v>
      </c>
      <c r="V18" s="14"/>
    </row>
    <row r="19" spans="1:22" ht="9" customHeight="1">
      <c r="A19" s="9" t="s">
        <v>166</v>
      </c>
      <c r="B19" s="45" t="s">
        <v>167</v>
      </c>
      <c r="C19" s="45"/>
      <c r="D19" s="10"/>
      <c r="E19" s="32">
        <f t="shared" si="1"/>
        <v>0</v>
      </c>
      <c r="F19" s="33">
        <f t="shared" si="2"/>
        <v>0</v>
      </c>
      <c r="G19" s="12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T19" s="9" t="s">
        <v>166</v>
      </c>
      <c r="U19" s="45" t="s">
        <v>167</v>
      </c>
      <c r="V19" s="45"/>
    </row>
    <row r="20" spans="1:22" ht="9" customHeight="1">
      <c r="A20" s="9" t="s">
        <v>25</v>
      </c>
      <c r="B20" s="45" t="s">
        <v>26</v>
      </c>
      <c r="C20" s="45"/>
      <c r="D20" s="10"/>
      <c r="E20" s="32">
        <f t="shared" si="1"/>
        <v>0</v>
      </c>
      <c r="F20" s="33">
        <f t="shared" si="2"/>
        <v>0</v>
      </c>
      <c r="G20" s="12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T20" s="9" t="s">
        <v>25</v>
      </c>
      <c r="U20" s="45" t="s">
        <v>26</v>
      </c>
      <c r="V20" s="45"/>
    </row>
    <row r="21" spans="1:22" ht="9" customHeight="1">
      <c r="A21" s="9" t="s">
        <v>168</v>
      </c>
      <c r="B21" s="45" t="s">
        <v>169</v>
      </c>
      <c r="C21" s="45"/>
      <c r="D21" s="10"/>
      <c r="E21" s="32">
        <f t="shared" si="1"/>
        <v>0</v>
      </c>
      <c r="F21" s="33">
        <f t="shared" si="2"/>
        <v>0</v>
      </c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T21" s="9" t="s">
        <v>168</v>
      </c>
      <c r="U21" s="45" t="s">
        <v>169</v>
      </c>
      <c r="V21" s="45"/>
    </row>
    <row r="22" spans="1:22" ht="9" customHeight="1">
      <c r="A22" s="9" t="s">
        <v>27</v>
      </c>
      <c r="B22" s="45" t="s">
        <v>28</v>
      </c>
      <c r="C22" s="45"/>
      <c r="D22" s="10"/>
      <c r="E22" s="32">
        <f t="shared" si="1"/>
        <v>0</v>
      </c>
      <c r="F22" s="33">
        <f t="shared" si="2"/>
        <v>0</v>
      </c>
      <c r="G22" s="12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T22" s="9" t="s">
        <v>27</v>
      </c>
      <c r="U22" s="45" t="s">
        <v>28</v>
      </c>
      <c r="V22" s="45"/>
    </row>
    <row r="23" spans="1:22" ht="9" customHeight="1">
      <c r="A23" s="9" t="s">
        <v>170</v>
      </c>
      <c r="B23" s="45" t="s">
        <v>171</v>
      </c>
      <c r="C23" s="45"/>
      <c r="D23" s="10"/>
      <c r="E23" s="32">
        <f t="shared" si="1"/>
        <v>0</v>
      </c>
      <c r="F23" s="33">
        <f t="shared" si="2"/>
        <v>0</v>
      </c>
      <c r="G23" s="1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T23" s="9" t="s">
        <v>170</v>
      </c>
      <c r="U23" s="45" t="s">
        <v>171</v>
      </c>
      <c r="V23" s="45"/>
    </row>
    <row r="24" spans="1:22" ht="9" customHeight="1">
      <c r="A24" s="9" t="s">
        <v>172</v>
      </c>
      <c r="B24" s="45" t="s">
        <v>173</v>
      </c>
      <c r="C24" s="45"/>
      <c r="D24" s="10"/>
      <c r="E24" s="32">
        <f t="shared" si="1"/>
        <v>0</v>
      </c>
      <c r="F24" s="33">
        <f t="shared" si="2"/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T24" s="9" t="s">
        <v>172</v>
      </c>
      <c r="U24" s="45" t="s">
        <v>173</v>
      </c>
      <c r="V24" s="45"/>
    </row>
    <row r="25" spans="1:22" s="8" customFormat="1" ht="9" customHeight="1">
      <c r="A25" s="5"/>
      <c r="B25" s="14" t="s">
        <v>174</v>
      </c>
      <c r="C25" s="14"/>
      <c r="D25" s="39"/>
      <c r="E25" s="32">
        <f t="shared" si="1"/>
        <v>1984</v>
      </c>
      <c r="F25" s="33">
        <f t="shared" si="2"/>
        <v>1.710551273429552</v>
      </c>
      <c r="G25" s="34">
        <f aca="true" t="shared" si="5" ref="G25:R25">SUM(G26:G35)</f>
        <v>0</v>
      </c>
      <c r="H25" s="35">
        <f t="shared" si="5"/>
        <v>404</v>
      </c>
      <c r="I25" s="35">
        <f t="shared" si="5"/>
        <v>0</v>
      </c>
      <c r="J25" s="35">
        <f t="shared" si="5"/>
        <v>0</v>
      </c>
      <c r="K25" s="35">
        <f t="shared" si="5"/>
        <v>202</v>
      </c>
      <c r="L25" s="35">
        <f t="shared" si="5"/>
        <v>101</v>
      </c>
      <c r="M25" s="35">
        <f t="shared" si="5"/>
        <v>202</v>
      </c>
      <c r="N25" s="35">
        <f t="shared" si="5"/>
        <v>465</v>
      </c>
      <c r="O25" s="35">
        <f t="shared" si="5"/>
        <v>366</v>
      </c>
      <c r="P25" s="35">
        <f t="shared" si="5"/>
        <v>244</v>
      </c>
      <c r="Q25" s="35">
        <f t="shared" si="5"/>
        <v>0</v>
      </c>
      <c r="R25" s="35">
        <f t="shared" si="5"/>
        <v>0</v>
      </c>
      <c r="T25" s="5"/>
      <c r="U25" s="14" t="s">
        <v>174</v>
      </c>
      <c r="V25" s="14"/>
    </row>
    <row r="26" spans="1:22" ht="9" customHeight="1">
      <c r="A26" s="9" t="s">
        <v>29</v>
      </c>
      <c r="B26" s="45" t="s">
        <v>30</v>
      </c>
      <c r="C26" s="45"/>
      <c r="D26" s="10"/>
      <c r="E26" s="32">
        <f t="shared" si="1"/>
        <v>0</v>
      </c>
      <c r="F26" s="33">
        <f t="shared" si="2"/>
        <v>0</v>
      </c>
      <c r="G26" s="12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T26" s="9" t="s">
        <v>29</v>
      </c>
      <c r="U26" s="45" t="s">
        <v>30</v>
      </c>
      <c r="V26" s="45"/>
    </row>
    <row r="27" spans="1:22" ht="9" customHeight="1">
      <c r="A27" s="9" t="s">
        <v>31</v>
      </c>
      <c r="B27" s="45" t="s">
        <v>32</v>
      </c>
      <c r="C27" s="45"/>
      <c r="D27" s="10"/>
      <c r="E27" s="32">
        <f t="shared" si="1"/>
        <v>0</v>
      </c>
      <c r="F27" s="33">
        <f t="shared" si="2"/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T27" s="9" t="s">
        <v>31</v>
      </c>
      <c r="U27" s="45" t="s">
        <v>32</v>
      </c>
      <c r="V27" s="45"/>
    </row>
    <row r="28" spans="1:22" ht="9" customHeight="1">
      <c r="A28" s="9" t="s">
        <v>33</v>
      </c>
      <c r="B28" s="45" t="s">
        <v>34</v>
      </c>
      <c r="C28" s="45"/>
      <c r="D28" s="10"/>
      <c r="E28" s="32">
        <f t="shared" si="1"/>
        <v>0</v>
      </c>
      <c r="F28" s="33">
        <f t="shared" si="2"/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T28" s="9" t="s">
        <v>33</v>
      </c>
      <c r="U28" s="45" t="s">
        <v>34</v>
      </c>
      <c r="V28" s="45"/>
    </row>
    <row r="29" spans="1:22" ht="9" customHeight="1">
      <c r="A29" s="9" t="s">
        <v>35</v>
      </c>
      <c r="B29" s="45" t="s">
        <v>36</v>
      </c>
      <c r="C29" s="45"/>
      <c r="D29" s="10"/>
      <c r="E29" s="32">
        <f t="shared" si="1"/>
        <v>1984</v>
      </c>
      <c r="F29" s="33">
        <f t="shared" si="2"/>
        <v>1.710551273429552</v>
      </c>
      <c r="G29" s="12">
        <v>0</v>
      </c>
      <c r="H29" s="13">
        <v>404</v>
      </c>
      <c r="I29" s="13">
        <v>0</v>
      </c>
      <c r="J29" s="13">
        <v>0</v>
      </c>
      <c r="K29" s="13">
        <v>202</v>
      </c>
      <c r="L29" s="13">
        <v>101</v>
      </c>
      <c r="M29" s="13">
        <v>202</v>
      </c>
      <c r="N29" s="13">
        <v>465</v>
      </c>
      <c r="O29" s="13">
        <v>366</v>
      </c>
      <c r="P29" s="13">
        <v>244</v>
      </c>
      <c r="Q29" s="13">
        <v>0</v>
      </c>
      <c r="R29" s="13">
        <v>0</v>
      </c>
      <c r="T29" s="9" t="s">
        <v>35</v>
      </c>
      <c r="U29" s="45" t="s">
        <v>36</v>
      </c>
      <c r="V29" s="45"/>
    </row>
    <row r="30" spans="1:22" ht="9" customHeight="1">
      <c r="A30" s="9" t="s">
        <v>37</v>
      </c>
      <c r="B30" s="45" t="s">
        <v>38</v>
      </c>
      <c r="C30" s="45"/>
      <c r="D30" s="10"/>
      <c r="E30" s="32">
        <f t="shared" si="1"/>
        <v>0</v>
      </c>
      <c r="F30" s="33">
        <f t="shared" si="2"/>
        <v>0</v>
      </c>
      <c r="G30" s="12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T30" s="9" t="s">
        <v>37</v>
      </c>
      <c r="U30" s="45" t="s">
        <v>38</v>
      </c>
      <c r="V30" s="45"/>
    </row>
    <row r="31" spans="1:22" ht="9" customHeight="1">
      <c r="A31" s="9" t="s">
        <v>39</v>
      </c>
      <c r="B31" s="45" t="s">
        <v>40</v>
      </c>
      <c r="C31" s="45"/>
      <c r="D31" s="10"/>
      <c r="E31" s="32">
        <f t="shared" si="1"/>
        <v>0</v>
      </c>
      <c r="F31" s="33">
        <f t="shared" si="2"/>
        <v>0</v>
      </c>
      <c r="G31" s="12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T31" s="9" t="s">
        <v>39</v>
      </c>
      <c r="U31" s="45" t="s">
        <v>40</v>
      </c>
      <c r="V31" s="45"/>
    </row>
    <row r="32" spans="1:22" ht="9" customHeight="1">
      <c r="A32" s="9" t="s">
        <v>175</v>
      </c>
      <c r="B32" s="45" t="s">
        <v>176</v>
      </c>
      <c r="C32" s="45"/>
      <c r="D32" s="10"/>
      <c r="E32" s="32">
        <f t="shared" si="1"/>
        <v>0</v>
      </c>
      <c r="F32" s="33">
        <f t="shared" si="2"/>
        <v>0</v>
      </c>
      <c r="G32" s="12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T32" s="9" t="s">
        <v>175</v>
      </c>
      <c r="U32" s="45" t="s">
        <v>176</v>
      </c>
      <c r="V32" s="45"/>
    </row>
    <row r="33" spans="1:22" ht="9" customHeight="1">
      <c r="A33" s="9" t="s">
        <v>41</v>
      </c>
      <c r="B33" s="45" t="s">
        <v>42</v>
      </c>
      <c r="C33" s="45"/>
      <c r="D33" s="10"/>
      <c r="E33" s="32">
        <f t="shared" si="1"/>
        <v>0</v>
      </c>
      <c r="F33" s="33">
        <f t="shared" si="2"/>
        <v>0</v>
      </c>
      <c r="G33" s="1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T33" s="9" t="s">
        <v>41</v>
      </c>
      <c r="U33" s="45" t="s">
        <v>42</v>
      </c>
      <c r="V33" s="45"/>
    </row>
    <row r="34" spans="1:22" ht="9" customHeight="1">
      <c r="A34" s="9" t="s">
        <v>43</v>
      </c>
      <c r="B34" s="45" t="s">
        <v>44</v>
      </c>
      <c r="C34" s="45"/>
      <c r="D34" s="10"/>
      <c r="E34" s="32">
        <f t="shared" si="1"/>
        <v>0</v>
      </c>
      <c r="F34" s="33">
        <f t="shared" si="2"/>
        <v>0</v>
      </c>
      <c r="G34" s="1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T34" s="9" t="s">
        <v>43</v>
      </c>
      <c r="U34" s="45" t="s">
        <v>44</v>
      </c>
      <c r="V34" s="45"/>
    </row>
    <row r="35" spans="1:22" ht="9" customHeight="1">
      <c r="A35" s="9" t="s">
        <v>45</v>
      </c>
      <c r="B35" s="45" t="s">
        <v>46</v>
      </c>
      <c r="C35" s="45"/>
      <c r="D35" s="10"/>
      <c r="E35" s="32">
        <f t="shared" si="1"/>
        <v>0</v>
      </c>
      <c r="F35" s="33">
        <f t="shared" si="2"/>
        <v>0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T35" s="9" t="s">
        <v>45</v>
      </c>
      <c r="U35" s="45" t="s">
        <v>46</v>
      </c>
      <c r="V35" s="45"/>
    </row>
    <row r="36" spans="1:22" s="8" customFormat="1" ht="9" customHeight="1">
      <c r="A36" s="5"/>
      <c r="B36" s="14" t="s">
        <v>177</v>
      </c>
      <c r="C36" s="14"/>
      <c r="D36" s="39"/>
      <c r="E36" s="32">
        <f t="shared" si="1"/>
        <v>24258</v>
      </c>
      <c r="F36" s="33">
        <f t="shared" si="2"/>
        <v>20.914593140551446</v>
      </c>
      <c r="G36" s="34">
        <f aca="true" t="shared" si="6" ref="G36:R36">SUM(G37:G51)</f>
        <v>651</v>
      </c>
      <c r="H36" s="35">
        <f t="shared" si="6"/>
        <v>1096</v>
      </c>
      <c r="I36" s="35">
        <f t="shared" si="6"/>
        <v>185</v>
      </c>
      <c r="J36" s="35">
        <f t="shared" si="6"/>
        <v>713</v>
      </c>
      <c r="K36" s="35">
        <f t="shared" si="6"/>
        <v>1720</v>
      </c>
      <c r="L36" s="35">
        <f t="shared" si="6"/>
        <v>2915</v>
      </c>
      <c r="M36" s="35">
        <f t="shared" si="6"/>
        <v>4225</v>
      </c>
      <c r="N36" s="35">
        <f t="shared" si="6"/>
        <v>2191</v>
      </c>
      <c r="O36" s="35">
        <f t="shared" si="6"/>
        <v>2125</v>
      </c>
      <c r="P36" s="35">
        <f t="shared" si="6"/>
        <v>1778</v>
      </c>
      <c r="Q36" s="35">
        <f t="shared" si="6"/>
        <v>1795</v>
      </c>
      <c r="R36" s="35">
        <f t="shared" si="6"/>
        <v>4864</v>
      </c>
      <c r="T36" s="5"/>
      <c r="U36" s="14" t="s">
        <v>177</v>
      </c>
      <c r="V36" s="14"/>
    </row>
    <row r="37" spans="1:22" ht="9" customHeight="1">
      <c r="A37" s="9" t="s">
        <v>47</v>
      </c>
      <c r="B37" s="45" t="s">
        <v>48</v>
      </c>
      <c r="C37" s="45"/>
      <c r="D37" s="10"/>
      <c r="E37" s="32">
        <f t="shared" si="1"/>
        <v>0</v>
      </c>
      <c r="F37" s="33">
        <f t="shared" si="2"/>
        <v>0</v>
      </c>
      <c r="G37" s="12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T37" s="9" t="s">
        <v>47</v>
      </c>
      <c r="U37" s="45" t="s">
        <v>48</v>
      </c>
      <c r="V37" s="45"/>
    </row>
    <row r="38" spans="1:22" ht="9" customHeight="1">
      <c r="A38" s="9" t="s">
        <v>49</v>
      </c>
      <c r="B38" s="45" t="s">
        <v>50</v>
      </c>
      <c r="C38" s="45"/>
      <c r="D38" s="10"/>
      <c r="E38" s="32">
        <f t="shared" si="1"/>
        <v>19</v>
      </c>
      <c r="F38" s="33">
        <f t="shared" si="2"/>
        <v>0.01638128739675478</v>
      </c>
      <c r="G38" s="12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19</v>
      </c>
      <c r="O38" s="13">
        <v>0</v>
      </c>
      <c r="P38" s="13">
        <v>0</v>
      </c>
      <c r="Q38" s="13">
        <v>0</v>
      </c>
      <c r="R38" s="13">
        <v>0</v>
      </c>
      <c r="T38" s="9" t="s">
        <v>49</v>
      </c>
      <c r="U38" s="45" t="s">
        <v>50</v>
      </c>
      <c r="V38" s="45"/>
    </row>
    <row r="39" spans="1:22" ht="9" customHeight="1">
      <c r="A39" s="9" t="s">
        <v>51</v>
      </c>
      <c r="B39" s="45" t="s">
        <v>52</v>
      </c>
      <c r="C39" s="45"/>
      <c r="D39" s="10"/>
      <c r="E39" s="32">
        <f t="shared" si="1"/>
        <v>208</v>
      </c>
      <c r="F39" s="33">
        <f t="shared" si="2"/>
        <v>0.17933198834342076</v>
      </c>
      <c r="G39" s="12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39</v>
      </c>
      <c r="N39" s="13">
        <v>56</v>
      </c>
      <c r="O39" s="13">
        <v>78</v>
      </c>
      <c r="P39" s="13">
        <v>35</v>
      </c>
      <c r="Q39" s="13">
        <v>0</v>
      </c>
      <c r="R39" s="13">
        <v>0</v>
      </c>
      <c r="T39" s="9" t="s">
        <v>51</v>
      </c>
      <c r="U39" s="45" t="s">
        <v>52</v>
      </c>
      <c r="V39" s="45"/>
    </row>
    <row r="40" spans="1:22" ht="9" customHeight="1">
      <c r="A40" s="9" t="s">
        <v>53</v>
      </c>
      <c r="B40" s="45" t="s">
        <v>54</v>
      </c>
      <c r="C40" s="45"/>
      <c r="D40" s="10"/>
      <c r="E40" s="32">
        <f t="shared" si="1"/>
        <v>0</v>
      </c>
      <c r="F40" s="33">
        <f t="shared" si="2"/>
        <v>0</v>
      </c>
      <c r="G40" s="12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T40" s="9" t="s">
        <v>53</v>
      </c>
      <c r="U40" s="45" t="s">
        <v>54</v>
      </c>
      <c r="V40" s="45"/>
    </row>
    <row r="41" spans="1:22" ht="9" customHeight="1">
      <c r="A41" s="9" t="s">
        <v>55</v>
      </c>
      <c r="B41" s="45" t="s">
        <v>56</v>
      </c>
      <c r="C41" s="45"/>
      <c r="D41" s="10"/>
      <c r="E41" s="32">
        <f t="shared" si="1"/>
        <v>0</v>
      </c>
      <c r="F41" s="33">
        <f t="shared" si="2"/>
        <v>0</v>
      </c>
      <c r="G41" s="12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T41" s="9" t="s">
        <v>55</v>
      </c>
      <c r="U41" s="45" t="s">
        <v>56</v>
      </c>
      <c r="V41" s="45"/>
    </row>
    <row r="42" spans="1:22" ht="9" customHeight="1">
      <c r="A42" s="9" t="s">
        <v>57</v>
      </c>
      <c r="B42" s="45" t="s">
        <v>58</v>
      </c>
      <c r="C42" s="45"/>
      <c r="D42" s="10"/>
      <c r="E42" s="32">
        <f t="shared" si="1"/>
        <v>1955</v>
      </c>
      <c r="F42" s="33">
        <f t="shared" si="2"/>
        <v>1.685548255823979</v>
      </c>
      <c r="G42" s="12">
        <v>247</v>
      </c>
      <c r="H42" s="13">
        <v>76</v>
      </c>
      <c r="I42" s="13">
        <v>0</v>
      </c>
      <c r="J42" s="13">
        <v>0</v>
      </c>
      <c r="K42" s="13">
        <v>234</v>
      </c>
      <c r="L42" s="13">
        <v>376</v>
      </c>
      <c r="M42" s="13">
        <v>94</v>
      </c>
      <c r="N42" s="13">
        <v>38</v>
      </c>
      <c r="O42" s="13">
        <v>148</v>
      </c>
      <c r="P42" s="13">
        <v>81</v>
      </c>
      <c r="Q42" s="13">
        <v>276</v>
      </c>
      <c r="R42" s="13">
        <v>385</v>
      </c>
      <c r="T42" s="9" t="s">
        <v>57</v>
      </c>
      <c r="U42" s="45" t="s">
        <v>58</v>
      </c>
      <c r="V42" s="45"/>
    </row>
    <row r="43" spans="1:22" ht="9" customHeight="1">
      <c r="A43" s="9" t="s">
        <v>59</v>
      </c>
      <c r="B43" s="45" t="s">
        <v>60</v>
      </c>
      <c r="C43" s="45"/>
      <c r="D43" s="10"/>
      <c r="E43" s="32">
        <f t="shared" si="1"/>
        <v>5</v>
      </c>
      <c r="F43" s="33">
        <f t="shared" si="2"/>
        <v>0.004310865104409153</v>
      </c>
      <c r="G43" s="12">
        <v>0</v>
      </c>
      <c r="H43" s="13">
        <v>0</v>
      </c>
      <c r="I43" s="13">
        <v>5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T43" s="9" t="s">
        <v>59</v>
      </c>
      <c r="U43" s="45" t="s">
        <v>60</v>
      </c>
      <c r="V43" s="45"/>
    </row>
    <row r="44" spans="1:22" ht="9" customHeight="1">
      <c r="A44" s="9" t="s">
        <v>61</v>
      </c>
      <c r="B44" s="45" t="s">
        <v>62</v>
      </c>
      <c r="C44" s="45"/>
      <c r="D44" s="10"/>
      <c r="E44" s="32">
        <f t="shared" si="1"/>
        <v>0</v>
      </c>
      <c r="F44" s="33">
        <f t="shared" si="2"/>
        <v>0</v>
      </c>
      <c r="G44" s="1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T44" s="9" t="s">
        <v>61</v>
      </c>
      <c r="U44" s="45" t="s">
        <v>62</v>
      </c>
      <c r="V44" s="45"/>
    </row>
    <row r="45" spans="1:22" ht="9" customHeight="1">
      <c r="A45" s="9" t="s">
        <v>63</v>
      </c>
      <c r="B45" s="45" t="s">
        <v>64</v>
      </c>
      <c r="C45" s="45"/>
      <c r="D45" s="10"/>
      <c r="E45" s="32">
        <f t="shared" si="1"/>
        <v>21220</v>
      </c>
      <c r="F45" s="33">
        <f t="shared" si="2"/>
        <v>18.295311503112444</v>
      </c>
      <c r="G45" s="12">
        <v>219</v>
      </c>
      <c r="H45" s="13">
        <v>597</v>
      </c>
      <c r="I45" s="13">
        <v>180</v>
      </c>
      <c r="J45" s="13">
        <v>713</v>
      </c>
      <c r="K45" s="13">
        <v>1486</v>
      </c>
      <c r="L45" s="13">
        <v>2403</v>
      </c>
      <c r="M45" s="13">
        <v>4092</v>
      </c>
      <c r="N45" s="13">
        <v>2078</v>
      </c>
      <c r="O45" s="13">
        <v>1894</v>
      </c>
      <c r="P45" s="13">
        <v>1662</v>
      </c>
      <c r="Q45" s="13">
        <v>1451</v>
      </c>
      <c r="R45" s="13">
        <v>4445</v>
      </c>
      <c r="T45" s="9" t="s">
        <v>63</v>
      </c>
      <c r="U45" s="45" t="s">
        <v>64</v>
      </c>
      <c r="V45" s="45"/>
    </row>
    <row r="46" spans="1:22" ht="9" customHeight="1">
      <c r="A46" s="9" t="s">
        <v>65</v>
      </c>
      <c r="B46" s="45" t="s">
        <v>66</v>
      </c>
      <c r="C46" s="45"/>
      <c r="D46" s="10"/>
      <c r="E46" s="32">
        <f t="shared" si="1"/>
        <v>5</v>
      </c>
      <c r="F46" s="33">
        <f t="shared" si="2"/>
        <v>0.004310865104409153</v>
      </c>
      <c r="G46" s="1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5</v>
      </c>
      <c r="P46" s="13">
        <v>0</v>
      </c>
      <c r="Q46" s="13">
        <v>0</v>
      </c>
      <c r="R46" s="13">
        <v>0</v>
      </c>
      <c r="T46" s="9" t="s">
        <v>65</v>
      </c>
      <c r="U46" s="45" t="s">
        <v>66</v>
      </c>
      <c r="V46" s="45"/>
    </row>
    <row r="47" spans="1:22" ht="9" customHeight="1">
      <c r="A47" s="9" t="s">
        <v>67</v>
      </c>
      <c r="B47" s="45" t="s">
        <v>68</v>
      </c>
      <c r="C47" s="45"/>
      <c r="D47" s="10"/>
      <c r="E47" s="32">
        <f t="shared" si="1"/>
        <v>846</v>
      </c>
      <c r="F47" s="33">
        <f t="shared" si="2"/>
        <v>0.7293983756660287</v>
      </c>
      <c r="G47" s="12">
        <v>185</v>
      </c>
      <c r="H47" s="13">
        <v>423</v>
      </c>
      <c r="I47" s="13">
        <v>0</v>
      </c>
      <c r="J47" s="13">
        <v>0</v>
      </c>
      <c r="K47" s="13">
        <v>0</v>
      </c>
      <c r="L47" s="13">
        <v>136</v>
      </c>
      <c r="M47" s="13">
        <v>0</v>
      </c>
      <c r="N47" s="13">
        <v>0</v>
      </c>
      <c r="O47" s="13">
        <v>0</v>
      </c>
      <c r="P47" s="13">
        <v>0</v>
      </c>
      <c r="Q47" s="13">
        <v>68</v>
      </c>
      <c r="R47" s="13">
        <v>34</v>
      </c>
      <c r="T47" s="9" t="s">
        <v>67</v>
      </c>
      <c r="U47" s="45" t="s">
        <v>68</v>
      </c>
      <c r="V47" s="45"/>
    </row>
    <row r="48" spans="1:22" ht="9" customHeight="1">
      <c r="A48" s="9" t="s">
        <v>69</v>
      </c>
      <c r="B48" s="45" t="s">
        <v>70</v>
      </c>
      <c r="C48" s="45"/>
      <c r="D48" s="10"/>
      <c r="E48" s="32">
        <f t="shared" si="1"/>
        <v>0</v>
      </c>
      <c r="F48" s="33">
        <f t="shared" si="2"/>
        <v>0</v>
      </c>
      <c r="G48" s="1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T48" s="9" t="s">
        <v>69</v>
      </c>
      <c r="U48" s="45" t="s">
        <v>70</v>
      </c>
      <c r="V48" s="45"/>
    </row>
    <row r="49" spans="1:22" ht="9" customHeight="1">
      <c r="A49" s="9" t="s">
        <v>71</v>
      </c>
      <c r="B49" s="45" t="s">
        <v>72</v>
      </c>
      <c r="C49" s="45"/>
      <c r="D49" s="10"/>
      <c r="E49" s="32">
        <f t="shared" si="1"/>
        <v>0</v>
      </c>
      <c r="F49" s="33">
        <f t="shared" si="2"/>
        <v>0</v>
      </c>
      <c r="G49" s="1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T49" s="9" t="s">
        <v>71</v>
      </c>
      <c r="U49" s="45" t="s">
        <v>72</v>
      </c>
      <c r="V49" s="45"/>
    </row>
    <row r="50" spans="1:22" ht="9" customHeight="1">
      <c r="A50" s="9" t="s">
        <v>73</v>
      </c>
      <c r="B50" s="45" t="s">
        <v>74</v>
      </c>
      <c r="C50" s="45"/>
      <c r="D50" s="10"/>
      <c r="E50" s="32">
        <f t="shared" si="1"/>
        <v>0</v>
      </c>
      <c r="F50" s="33">
        <f t="shared" si="2"/>
        <v>0</v>
      </c>
      <c r="G50" s="12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T50" s="9" t="s">
        <v>73</v>
      </c>
      <c r="U50" s="45" t="s">
        <v>74</v>
      </c>
      <c r="V50" s="45"/>
    </row>
    <row r="51" spans="1:22" ht="9" customHeight="1">
      <c r="A51" s="9" t="s">
        <v>75</v>
      </c>
      <c r="B51" s="45" t="s">
        <v>76</v>
      </c>
      <c r="C51" s="45"/>
      <c r="D51" s="10"/>
      <c r="E51" s="32">
        <f t="shared" si="1"/>
        <v>0</v>
      </c>
      <c r="F51" s="33">
        <f t="shared" si="2"/>
        <v>0</v>
      </c>
      <c r="G51" s="12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T51" s="9" t="s">
        <v>75</v>
      </c>
      <c r="U51" s="45" t="s">
        <v>76</v>
      </c>
      <c r="V51" s="45"/>
    </row>
    <row r="52" spans="1:22" s="8" customFormat="1" ht="9" customHeight="1">
      <c r="A52" s="5"/>
      <c r="B52" s="14" t="s">
        <v>178</v>
      </c>
      <c r="C52" s="14"/>
      <c r="D52" s="39"/>
      <c r="E52" s="32">
        <f t="shared" si="1"/>
        <v>73897</v>
      </c>
      <c r="F52" s="33">
        <f t="shared" si="2"/>
        <v>63.71199972410463</v>
      </c>
      <c r="G52" s="34">
        <f aca="true" t="shared" si="7" ref="G52:Q52">SUM(G53:G66)</f>
        <v>5250</v>
      </c>
      <c r="H52" s="35">
        <f t="shared" si="7"/>
        <v>5716</v>
      </c>
      <c r="I52" s="35">
        <f t="shared" si="7"/>
        <v>7242</v>
      </c>
      <c r="J52" s="35">
        <f t="shared" si="7"/>
        <v>5760</v>
      </c>
      <c r="K52" s="35">
        <f t="shared" si="7"/>
        <v>5186</v>
      </c>
      <c r="L52" s="35">
        <f t="shared" si="7"/>
        <v>6100</v>
      </c>
      <c r="M52" s="35">
        <f t="shared" si="7"/>
        <v>7615</v>
      </c>
      <c r="N52" s="35">
        <f t="shared" si="7"/>
        <v>5640</v>
      </c>
      <c r="O52" s="35">
        <f t="shared" si="7"/>
        <v>6168</v>
      </c>
      <c r="P52" s="35">
        <f t="shared" si="7"/>
        <v>6640</v>
      </c>
      <c r="Q52" s="35">
        <f t="shared" si="7"/>
        <v>6096</v>
      </c>
      <c r="R52" s="35">
        <f>IF(SUM(R53:R66)=0,"0",SUM(R53:R66))</f>
        <v>6484</v>
      </c>
      <c r="T52" s="5"/>
      <c r="U52" s="14" t="s">
        <v>178</v>
      </c>
      <c r="V52" s="14"/>
    </row>
    <row r="53" spans="1:22" ht="9" customHeight="1">
      <c r="A53" s="9" t="s">
        <v>77</v>
      </c>
      <c r="B53" s="45" t="s">
        <v>78</v>
      </c>
      <c r="C53" s="45"/>
      <c r="D53" s="10"/>
      <c r="E53" s="32">
        <f t="shared" si="1"/>
        <v>0</v>
      </c>
      <c r="F53" s="33">
        <f t="shared" si="2"/>
        <v>0</v>
      </c>
      <c r="G53" s="12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T53" s="9" t="s">
        <v>77</v>
      </c>
      <c r="U53" s="45" t="s">
        <v>78</v>
      </c>
      <c r="V53" s="45"/>
    </row>
    <row r="54" spans="1:22" ht="9" customHeight="1">
      <c r="A54" s="9" t="s">
        <v>79</v>
      </c>
      <c r="B54" s="45" t="s">
        <v>80</v>
      </c>
      <c r="C54" s="45"/>
      <c r="D54" s="10"/>
      <c r="E54" s="32">
        <f t="shared" si="1"/>
        <v>0</v>
      </c>
      <c r="F54" s="33">
        <f t="shared" si="2"/>
        <v>0</v>
      </c>
      <c r="G54" s="12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T54" s="9" t="s">
        <v>79</v>
      </c>
      <c r="U54" s="45" t="s">
        <v>80</v>
      </c>
      <c r="V54" s="45"/>
    </row>
    <row r="55" spans="1:22" ht="9" customHeight="1">
      <c r="A55" s="9" t="s">
        <v>81</v>
      </c>
      <c r="B55" s="45" t="s">
        <v>82</v>
      </c>
      <c r="C55" s="45"/>
      <c r="D55" s="10"/>
      <c r="E55" s="32">
        <f t="shared" si="1"/>
        <v>0</v>
      </c>
      <c r="F55" s="33">
        <f t="shared" si="2"/>
        <v>0</v>
      </c>
      <c r="G55" s="12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T55" s="9" t="s">
        <v>81</v>
      </c>
      <c r="U55" s="45" t="s">
        <v>82</v>
      </c>
      <c r="V55" s="45"/>
    </row>
    <row r="56" spans="1:22" ht="9" customHeight="1">
      <c r="A56" s="9" t="s">
        <v>83</v>
      </c>
      <c r="B56" s="45" t="s">
        <v>84</v>
      </c>
      <c r="C56" s="45"/>
      <c r="D56" s="10"/>
      <c r="E56" s="32">
        <f t="shared" si="1"/>
        <v>0</v>
      </c>
      <c r="F56" s="33">
        <f t="shared" si="2"/>
        <v>0</v>
      </c>
      <c r="G56" s="12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T56" s="9" t="s">
        <v>83</v>
      </c>
      <c r="U56" s="45" t="s">
        <v>84</v>
      </c>
      <c r="V56" s="45"/>
    </row>
    <row r="57" spans="1:22" ht="9" customHeight="1">
      <c r="A57" s="9" t="s">
        <v>85</v>
      </c>
      <c r="B57" s="45" t="s">
        <v>86</v>
      </c>
      <c r="C57" s="45"/>
      <c r="D57" s="10"/>
      <c r="E57" s="32">
        <f t="shared" si="1"/>
        <v>0</v>
      </c>
      <c r="F57" s="33">
        <f t="shared" si="2"/>
        <v>0</v>
      </c>
      <c r="G57" s="12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T57" s="9" t="s">
        <v>85</v>
      </c>
      <c r="U57" s="45" t="s">
        <v>86</v>
      </c>
      <c r="V57" s="45"/>
    </row>
    <row r="58" spans="1:22" ht="9" customHeight="1">
      <c r="A58" s="9" t="s">
        <v>87</v>
      </c>
      <c r="B58" s="45" t="s">
        <v>88</v>
      </c>
      <c r="C58" s="45"/>
      <c r="D58" s="10"/>
      <c r="E58" s="32">
        <f t="shared" si="1"/>
        <v>38774</v>
      </c>
      <c r="F58" s="33">
        <f t="shared" si="2"/>
        <v>33.4298967116721</v>
      </c>
      <c r="G58" s="12">
        <v>2299</v>
      </c>
      <c r="H58" s="13">
        <v>2111</v>
      </c>
      <c r="I58" s="13">
        <v>4031</v>
      </c>
      <c r="J58" s="13">
        <v>3021</v>
      </c>
      <c r="K58" s="13">
        <v>3378</v>
      </c>
      <c r="L58" s="13">
        <v>3475</v>
      </c>
      <c r="M58" s="13">
        <v>4593</v>
      </c>
      <c r="N58" s="13">
        <v>3405</v>
      </c>
      <c r="O58" s="13">
        <v>2858</v>
      </c>
      <c r="P58" s="13">
        <v>2995</v>
      </c>
      <c r="Q58" s="13">
        <v>3362</v>
      </c>
      <c r="R58" s="13">
        <v>3246</v>
      </c>
      <c r="T58" s="9" t="s">
        <v>87</v>
      </c>
      <c r="U58" s="45" t="s">
        <v>88</v>
      </c>
      <c r="V58" s="45"/>
    </row>
    <row r="59" spans="1:22" ht="9" customHeight="1">
      <c r="A59" s="9" t="s">
        <v>89</v>
      </c>
      <c r="B59" s="45" t="s">
        <v>90</v>
      </c>
      <c r="C59" s="45"/>
      <c r="D59" s="10"/>
      <c r="E59" s="32">
        <f t="shared" si="1"/>
        <v>0</v>
      </c>
      <c r="F59" s="33">
        <f t="shared" si="2"/>
        <v>0</v>
      </c>
      <c r="G59" s="12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T59" s="9" t="s">
        <v>89</v>
      </c>
      <c r="U59" s="45" t="s">
        <v>90</v>
      </c>
      <c r="V59" s="45"/>
    </row>
    <row r="60" spans="1:22" ht="9" customHeight="1">
      <c r="A60" s="9" t="s">
        <v>91</v>
      </c>
      <c r="B60" s="45" t="s">
        <v>92</v>
      </c>
      <c r="C60" s="45"/>
      <c r="D60" s="10"/>
      <c r="E60" s="32">
        <f t="shared" si="1"/>
        <v>216</v>
      </c>
      <c r="F60" s="33">
        <f t="shared" si="2"/>
        <v>0.18622937251047542</v>
      </c>
      <c r="G60" s="12">
        <v>18</v>
      </c>
      <c r="H60" s="13">
        <v>36</v>
      </c>
      <c r="I60" s="13">
        <v>0</v>
      </c>
      <c r="J60" s="13">
        <v>0</v>
      </c>
      <c r="K60" s="13">
        <v>36</v>
      </c>
      <c r="L60" s="13">
        <v>36</v>
      </c>
      <c r="M60" s="13">
        <v>18</v>
      </c>
      <c r="N60" s="13">
        <v>18</v>
      </c>
      <c r="O60" s="13">
        <v>36</v>
      </c>
      <c r="P60" s="13">
        <v>0</v>
      </c>
      <c r="Q60" s="13">
        <v>18</v>
      </c>
      <c r="R60" s="13">
        <v>0</v>
      </c>
      <c r="T60" s="9" t="s">
        <v>91</v>
      </c>
      <c r="U60" s="45" t="s">
        <v>92</v>
      </c>
      <c r="V60" s="45"/>
    </row>
    <row r="61" spans="1:22" ht="9" customHeight="1">
      <c r="A61" s="9" t="s">
        <v>93</v>
      </c>
      <c r="B61" s="45" t="s">
        <v>94</v>
      </c>
      <c r="C61" s="45"/>
      <c r="D61" s="10"/>
      <c r="E61" s="32">
        <f t="shared" si="1"/>
        <v>0</v>
      </c>
      <c r="F61" s="33">
        <f t="shared" si="2"/>
        <v>0</v>
      </c>
      <c r="G61" s="1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T61" s="9" t="s">
        <v>93</v>
      </c>
      <c r="U61" s="45" t="s">
        <v>94</v>
      </c>
      <c r="V61" s="45"/>
    </row>
    <row r="62" spans="1:22" ht="9" customHeight="1">
      <c r="A62" s="9" t="s">
        <v>95</v>
      </c>
      <c r="B62" s="45" t="s">
        <v>96</v>
      </c>
      <c r="C62" s="45"/>
      <c r="D62" s="10"/>
      <c r="E62" s="32">
        <f t="shared" si="1"/>
        <v>0</v>
      </c>
      <c r="F62" s="33">
        <f t="shared" si="2"/>
        <v>0</v>
      </c>
      <c r="G62" s="12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T62" s="9" t="s">
        <v>95</v>
      </c>
      <c r="U62" s="45" t="s">
        <v>96</v>
      </c>
      <c r="V62" s="45"/>
    </row>
    <row r="63" spans="1:22" ht="9" customHeight="1">
      <c r="A63" s="9" t="s">
        <v>97</v>
      </c>
      <c r="B63" s="45" t="s">
        <v>98</v>
      </c>
      <c r="C63" s="45"/>
      <c r="D63" s="10"/>
      <c r="E63" s="32">
        <f t="shared" si="1"/>
        <v>0</v>
      </c>
      <c r="F63" s="33">
        <f t="shared" si="2"/>
        <v>0</v>
      </c>
      <c r="G63" s="12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T63" s="9" t="s">
        <v>97</v>
      </c>
      <c r="U63" s="45" t="s">
        <v>98</v>
      </c>
      <c r="V63" s="45"/>
    </row>
    <row r="64" spans="1:22" ht="9" customHeight="1">
      <c r="A64" s="9" t="s">
        <v>99</v>
      </c>
      <c r="B64" s="45" t="s">
        <v>100</v>
      </c>
      <c r="C64" s="45"/>
      <c r="D64" s="10"/>
      <c r="E64" s="32">
        <f t="shared" si="1"/>
        <v>13372</v>
      </c>
      <c r="F64" s="33">
        <f t="shared" si="2"/>
        <v>11.528977635231838</v>
      </c>
      <c r="G64" s="12">
        <v>496</v>
      </c>
      <c r="H64" s="13">
        <v>1318</v>
      </c>
      <c r="I64" s="13">
        <v>1643</v>
      </c>
      <c r="J64" s="13">
        <v>563</v>
      </c>
      <c r="K64" s="13">
        <v>437</v>
      </c>
      <c r="L64" s="13">
        <v>715</v>
      </c>
      <c r="M64" s="13">
        <v>1048</v>
      </c>
      <c r="N64" s="13">
        <v>1411</v>
      </c>
      <c r="O64" s="13">
        <v>1159</v>
      </c>
      <c r="P64" s="13">
        <v>1757</v>
      </c>
      <c r="Q64" s="13">
        <v>1610</v>
      </c>
      <c r="R64" s="13">
        <v>1215</v>
      </c>
      <c r="T64" s="9" t="s">
        <v>99</v>
      </c>
      <c r="U64" s="45" t="s">
        <v>100</v>
      </c>
      <c r="V64" s="45"/>
    </row>
    <row r="65" spans="1:22" ht="9" customHeight="1">
      <c r="A65" s="9" t="s">
        <v>101</v>
      </c>
      <c r="B65" s="45" t="s">
        <v>102</v>
      </c>
      <c r="C65" s="45"/>
      <c r="D65" s="10"/>
      <c r="E65" s="32">
        <f t="shared" si="1"/>
        <v>40</v>
      </c>
      <c r="F65" s="33">
        <f t="shared" si="2"/>
        <v>0.03448692083527322</v>
      </c>
      <c r="G65" s="12">
        <v>0</v>
      </c>
      <c r="H65" s="13">
        <v>0</v>
      </c>
      <c r="I65" s="13">
        <v>40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T65" s="9" t="s">
        <v>101</v>
      </c>
      <c r="U65" s="45" t="s">
        <v>102</v>
      </c>
      <c r="V65" s="45"/>
    </row>
    <row r="66" spans="1:22" ht="9" customHeight="1">
      <c r="A66" s="9" t="s">
        <v>103</v>
      </c>
      <c r="B66" s="46" t="s">
        <v>179</v>
      </c>
      <c r="C66" s="46"/>
      <c r="D66" s="16"/>
      <c r="E66" s="32">
        <f t="shared" si="1"/>
        <v>21495</v>
      </c>
      <c r="F66" s="33">
        <f t="shared" si="2"/>
        <v>18.532409083854947</v>
      </c>
      <c r="G66" s="12">
        <v>2437</v>
      </c>
      <c r="H66" s="13">
        <v>2251</v>
      </c>
      <c r="I66" s="13">
        <v>1528</v>
      </c>
      <c r="J66" s="13">
        <v>2176</v>
      </c>
      <c r="K66" s="13">
        <v>1335</v>
      </c>
      <c r="L66" s="13">
        <v>1874</v>
      </c>
      <c r="M66" s="13">
        <v>1956</v>
      </c>
      <c r="N66" s="13">
        <v>806</v>
      </c>
      <c r="O66" s="13">
        <v>2115</v>
      </c>
      <c r="P66" s="13">
        <v>1888</v>
      </c>
      <c r="Q66" s="13">
        <v>1106</v>
      </c>
      <c r="R66" s="13">
        <v>2023</v>
      </c>
      <c r="T66" s="9" t="s">
        <v>103</v>
      </c>
      <c r="U66" s="46" t="s">
        <v>179</v>
      </c>
      <c r="V66" s="46"/>
    </row>
    <row r="67" spans="1:22" s="8" customFormat="1" ht="9" customHeight="1">
      <c r="A67" s="5"/>
      <c r="B67" s="14" t="s">
        <v>180</v>
      </c>
      <c r="C67" s="14"/>
      <c r="D67" s="39"/>
      <c r="E67" s="32">
        <f t="shared" si="1"/>
        <v>36</v>
      </c>
      <c r="F67" s="33">
        <f t="shared" si="2"/>
        <v>0.0310382287517459</v>
      </c>
      <c r="G67" s="34">
        <f>SUM(G68:G76)</f>
        <v>0</v>
      </c>
      <c r="H67" s="35">
        <f aca="true" t="shared" si="8" ref="H67:R67">SUM(H68:H76)</f>
        <v>0</v>
      </c>
      <c r="I67" s="35">
        <f t="shared" si="8"/>
        <v>0</v>
      </c>
      <c r="J67" s="35">
        <f t="shared" si="8"/>
        <v>0</v>
      </c>
      <c r="K67" s="35">
        <f t="shared" si="8"/>
        <v>36</v>
      </c>
      <c r="L67" s="35">
        <f t="shared" si="8"/>
        <v>0</v>
      </c>
      <c r="M67" s="35">
        <f t="shared" si="8"/>
        <v>0</v>
      </c>
      <c r="N67" s="35">
        <f t="shared" si="8"/>
        <v>0</v>
      </c>
      <c r="O67" s="35">
        <f t="shared" si="8"/>
        <v>0</v>
      </c>
      <c r="P67" s="35">
        <f t="shared" si="8"/>
        <v>0</v>
      </c>
      <c r="Q67" s="35">
        <f t="shared" si="8"/>
        <v>0</v>
      </c>
      <c r="R67" s="35">
        <f t="shared" si="8"/>
        <v>0</v>
      </c>
      <c r="T67" s="5"/>
      <c r="U67" s="14" t="s">
        <v>180</v>
      </c>
      <c r="V67" s="14"/>
    </row>
    <row r="68" spans="1:22" ht="9" customHeight="1">
      <c r="A68" s="9" t="s">
        <v>104</v>
      </c>
      <c r="B68" s="45" t="s">
        <v>105</v>
      </c>
      <c r="C68" s="45"/>
      <c r="D68" s="10"/>
      <c r="E68" s="32">
        <f t="shared" si="1"/>
        <v>0</v>
      </c>
      <c r="F68" s="33">
        <f t="shared" si="2"/>
        <v>0</v>
      </c>
      <c r="G68" s="12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T68" s="9" t="s">
        <v>104</v>
      </c>
      <c r="U68" s="45" t="s">
        <v>105</v>
      </c>
      <c r="V68" s="45"/>
    </row>
    <row r="69" spans="1:22" ht="9" customHeight="1">
      <c r="A69" s="9" t="s">
        <v>106</v>
      </c>
      <c r="B69" s="45" t="s">
        <v>107</v>
      </c>
      <c r="C69" s="45"/>
      <c r="D69" s="10"/>
      <c r="E69" s="32">
        <f t="shared" si="1"/>
        <v>0</v>
      </c>
      <c r="F69" s="33">
        <f t="shared" si="2"/>
        <v>0</v>
      </c>
      <c r="G69" s="12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T69" s="9" t="s">
        <v>106</v>
      </c>
      <c r="U69" s="45" t="s">
        <v>107</v>
      </c>
      <c r="V69" s="45"/>
    </row>
    <row r="70" spans="1:22" ht="9" customHeight="1">
      <c r="A70" s="9" t="s">
        <v>108</v>
      </c>
      <c r="B70" s="45" t="s">
        <v>109</v>
      </c>
      <c r="C70" s="45"/>
      <c r="D70" s="10"/>
      <c r="E70" s="32">
        <f aca="true" t="shared" si="9" ref="E70:E94">SUM(G70:R70)</f>
        <v>0</v>
      </c>
      <c r="F70" s="33">
        <f aca="true" t="shared" si="10" ref="F70:F94">E70/$E$5*100</f>
        <v>0</v>
      </c>
      <c r="G70" s="12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T70" s="9" t="s">
        <v>108</v>
      </c>
      <c r="U70" s="45" t="s">
        <v>109</v>
      </c>
      <c r="V70" s="45"/>
    </row>
    <row r="71" spans="1:22" ht="9" customHeight="1">
      <c r="A71" s="9" t="s">
        <v>110</v>
      </c>
      <c r="B71" s="45" t="s">
        <v>111</v>
      </c>
      <c r="C71" s="45"/>
      <c r="D71" s="10"/>
      <c r="E71" s="32">
        <f t="shared" si="9"/>
        <v>0</v>
      </c>
      <c r="F71" s="33">
        <f t="shared" si="10"/>
        <v>0</v>
      </c>
      <c r="G71" s="12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T71" s="9" t="s">
        <v>110</v>
      </c>
      <c r="U71" s="45" t="s">
        <v>111</v>
      </c>
      <c r="V71" s="45"/>
    </row>
    <row r="72" spans="1:22" ht="9" customHeight="1">
      <c r="A72" s="9" t="s">
        <v>112</v>
      </c>
      <c r="B72" s="45" t="s">
        <v>113</v>
      </c>
      <c r="C72" s="45"/>
      <c r="D72" s="10"/>
      <c r="E72" s="32">
        <f t="shared" si="9"/>
        <v>0</v>
      </c>
      <c r="F72" s="33">
        <f t="shared" si="10"/>
        <v>0</v>
      </c>
      <c r="G72" s="12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T72" s="9" t="s">
        <v>112</v>
      </c>
      <c r="U72" s="45" t="s">
        <v>113</v>
      </c>
      <c r="V72" s="45"/>
    </row>
    <row r="73" spans="1:22" ht="9" customHeight="1">
      <c r="A73" s="9" t="s">
        <v>114</v>
      </c>
      <c r="B73" s="45" t="s">
        <v>115</v>
      </c>
      <c r="C73" s="45"/>
      <c r="D73" s="10"/>
      <c r="E73" s="32">
        <f t="shared" si="9"/>
        <v>0</v>
      </c>
      <c r="F73" s="33">
        <f t="shared" si="10"/>
        <v>0</v>
      </c>
      <c r="G73" s="1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T73" s="9" t="s">
        <v>114</v>
      </c>
      <c r="U73" s="45" t="s">
        <v>115</v>
      </c>
      <c r="V73" s="45"/>
    </row>
    <row r="74" spans="1:22" ht="9" customHeight="1">
      <c r="A74" s="9" t="s">
        <v>116</v>
      </c>
      <c r="B74" s="45" t="s">
        <v>117</v>
      </c>
      <c r="C74" s="45"/>
      <c r="D74" s="10"/>
      <c r="E74" s="32">
        <f t="shared" si="9"/>
        <v>36</v>
      </c>
      <c r="F74" s="33">
        <f t="shared" si="10"/>
        <v>0.0310382287517459</v>
      </c>
      <c r="G74" s="12">
        <v>0</v>
      </c>
      <c r="H74" s="13">
        <v>0</v>
      </c>
      <c r="I74" s="13">
        <v>0</v>
      </c>
      <c r="J74" s="13">
        <v>0</v>
      </c>
      <c r="K74" s="13">
        <v>36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T74" s="9" t="s">
        <v>116</v>
      </c>
      <c r="U74" s="45" t="s">
        <v>117</v>
      </c>
      <c r="V74" s="45"/>
    </row>
    <row r="75" spans="1:22" ht="9" customHeight="1">
      <c r="A75" s="9" t="s">
        <v>181</v>
      </c>
      <c r="B75" s="45" t="s">
        <v>182</v>
      </c>
      <c r="C75" s="45"/>
      <c r="D75" s="10"/>
      <c r="E75" s="32">
        <f t="shared" si="9"/>
        <v>0</v>
      </c>
      <c r="F75" s="33">
        <f t="shared" si="10"/>
        <v>0</v>
      </c>
      <c r="G75" s="1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T75" s="9" t="s">
        <v>181</v>
      </c>
      <c r="U75" s="45" t="s">
        <v>182</v>
      </c>
      <c r="V75" s="45"/>
    </row>
    <row r="76" spans="1:22" ht="9" customHeight="1">
      <c r="A76" s="9" t="s">
        <v>118</v>
      </c>
      <c r="B76" s="45" t="s">
        <v>119</v>
      </c>
      <c r="C76" s="45"/>
      <c r="D76" s="10"/>
      <c r="E76" s="32">
        <f t="shared" si="9"/>
        <v>0</v>
      </c>
      <c r="F76" s="33">
        <f t="shared" si="10"/>
        <v>0</v>
      </c>
      <c r="G76" s="12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T76" s="9" t="s">
        <v>118</v>
      </c>
      <c r="U76" s="45" t="s">
        <v>119</v>
      </c>
      <c r="V76" s="45"/>
    </row>
    <row r="77" spans="1:22" s="8" customFormat="1" ht="9" customHeight="1">
      <c r="A77" s="5"/>
      <c r="B77" s="14" t="s">
        <v>183</v>
      </c>
      <c r="C77" s="14"/>
      <c r="D77" s="39"/>
      <c r="E77" s="32">
        <f t="shared" si="9"/>
        <v>7354</v>
      </c>
      <c r="F77" s="33">
        <f t="shared" si="10"/>
        <v>6.340420395564982</v>
      </c>
      <c r="G77" s="34">
        <f>SUM(G78:G85)</f>
        <v>0</v>
      </c>
      <c r="H77" s="35">
        <f aca="true" t="shared" si="11" ref="H77:R77">SUM(H78:H85)</f>
        <v>0</v>
      </c>
      <c r="I77" s="35">
        <f t="shared" si="11"/>
        <v>0</v>
      </c>
      <c r="J77" s="35">
        <f t="shared" si="11"/>
        <v>0</v>
      </c>
      <c r="K77" s="35">
        <f t="shared" si="11"/>
        <v>0</v>
      </c>
      <c r="L77" s="35">
        <f t="shared" si="11"/>
        <v>4323</v>
      </c>
      <c r="M77" s="35">
        <f t="shared" si="11"/>
        <v>3021</v>
      </c>
      <c r="N77" s="35">
        <f t="shared" si="11"/>
        <v>10</v>
      </c>
      <c r="O77" s="35">
        <f t="shared" si="11"/>
        <v>0</v>
      </c>
      <c r="P77" s="35">
        <f t="shared" si="11"/>
        <v>0</v>
      </c>
      <c r="Q77" s="35">
        <f t="shared" si="11"/>
        <v>0</v>
      </c>
      <c r="R77" s="35">
        <f t="shared" si="11"/>
        <v>0</v>
      </c>
      <c r="T77" s="5"/>
      <c r="U77" s="14" t="s">
        <v>183</v>
      </c>
      <c r="V77" s="14"/>
    </row>
    <row r="78" spans="1:22" ht="9" customHeight="1">
      <c r="A78" s="9" t="s">
        <v>120</v>
      </c>
      <c r="B78" s="45" t="s">
        <v>121</v>
      </c>
      <c r="C78" s="45"/>
      <c r="D78" s="10"/>
      <c r="E78" s="32">
        <f t="shared" si="9"/>
        <v>0</v>
      </c>
      <c r="F78" s="33">
        <f t="shared" si="10"/>
        <v>0</v>
      </c>
      <c r="G78" s="12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T78" s="9" t="s">
        <v>120</v>
      </c>
      <c r="U78" s="45" t="s">
        <v>121</v>
      </c>
      <c r="V78" s="45"/>
    </row>
    <row r="79" spans="1:22" ht="9" customHeight="1">
      <c r="A79" s="9" t="s">
        <v>122</v>
      </c>
      <c r="B79" s="45" t="s">
        <v>123</v>
      </c>
      <c r="C79" s="45"/>
      <c r="D79" s="10"/>
      <c r="E79" s="32">
        <f t="shared" si="9"/>
        <v>0</v>
      </c>
      <c r="F79" s="33">
        <f t="shared" si="10"/>
        <v>0</v>
      </c>
      <c r="G79" s="12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T79" s="9" t="s">
        <v>122</v>
      </c>
      <c r="U79" s="45" t="s">
        <v>123</v>
      </c>
      <c r="V79" s="45"/>
    </row>
    <row r="80" spans="1:22" ht="9" customHeight="1">
      <c r="A80" s="9" t="s">
        <v>124</v>
      </c>
      <c r="B80" s="45" t="s">
        <v>125</v>
      </c>
      <c r="C80" s="45"/>
      <c r="D80" s="10"/>
      <c r="E80" s="32">
        <f t="shared" si="9"/>
        <v>0</v>
      </c>
      <c r="F80" s="33">
        <f t="shared" si="10"/>
        <v>0</v>
      </c>
      <c r="G80" s="12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T80" s="9" t="s">
        <v>124</v>
      </c>
      <c r="U80" s="45" t="s">
        <v>125</v>
      </c>
      <c r="V80" s="45"/>
    </row>
    <row r="81" spans="1:22" ht="9" customHeight="1">
      <c r="A81" s="9" t="s">
        <v>126</v>
      </c>
      <c r="B81" s="45" t="s">
        <v>127</v>
      </c>
      <c r="C81" s="45"/>
      <c r="D81" s="10"/>
      <c r="E81" s="32">
        <f t="shared" si="9"/>
        <v>0</v>
      </c>
      <c r="F81" s="33">
        <f t="shared" si="10"/>
        <v>0</v>
      </c>
      <c r="G81" s="12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T81" s="9" t="s">
        <v>126</v>
      </c>
      <c r="U81" s="45" t="s">
        <v>127</v>
      </c>
      <c r="V81" s="45"/>
    </row>
    <row r="82" spans="1:22" ht="9" customHeight="1">
      <c r="A82" s="9" t="s">
        <v>128</v>
      </c>
      <c r="B82" s="45" t="s">
        <v>129</v>
      </c>
      <c r="C82" s="45"/>
      <c r="D82" s="10"/>
      <c r="E82" s="32">
        <f t="shared" si="9"/>
        <v>50</v>
      </c>
      <c r="F82" s="33">
        <f t="shared" si="10"/>
        <v>0.04310865104409153</v>
      </c>
      <c r="G82" s="12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40</v>
      </c>
      <c r="M82" s="13">
        <v>0</v>
      </c>
      <c r="N82" s="13">
        <v>10</v>
      </c>
      <c r="O82" s="13">
        <v>0</v>
      </c>
      <c r="P82" s="13">
        <v>0</v>
      </c>
      <c r="Q82" s="13">
        <v>0</v>
      </c>
      <c r="R82" s="13">
        <v>0</v>
      </c>
      <c r="T82" s="9" t="s">
        <v>128</v>
      </c>
      <c r="U82" s="45" t="s">
        <v>129</v>
      </c>
      <c r="V82" s="45"/>
    </row>
    <row r="83" spans="1:22" ht="9" customHeight="1">
      <c r="A83" s="9" t="s">
        <v>130</v>
      </c>
      <c r="B83" s="45" t="s">
        <v>131</v>
      </c>
      <c r="C83" s="45"/>
      <c r="D83" s="10"/>
      <c r="E83" s="32">
        <f t="shared" si="9"/>
        <v>7304</v>
      </c>
      <c r="F83" s="33">
        <f t="shared" si="10"/>
        <v>6.297311744520891</v>
      </c>
      <c r="G83" s="12">
        <v>0</v>
      </c>
      <c r="H83" s="13">
        <v>0</v>
      </c>
      <c r="I83" s="13">
        <v>0</v>
      </c>
      <c r="J83" s="13">
        <v>0</v>
      </c>
      <c r="K83" s="13">
        <v>0</v>
      </c>
      <c r="L83" s="13">
        <v>4283</v>
      </c>
      <c r="M83" s="13">
        <v>3021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T83" s="9" t="s">
        <v>130</v>
      </c>
      <c r="U83" s="45" t="s">
        <v>131</v>
      </c>
      <c r="V83" s="45"/>
    </row>
    <row r="84" spans="1:22" ht="9" customHeight="1">
      <c r="A84" s="9" t="s">
        <v>132</v>
      </c>
      <c r="B84" s="45" t="s">
        <v>133</v>
      </c>
      <c r="C84" s="45"/>
      <c r="D84" s="10"/>
      <c r="E84" s="32">
        <f t="shared" si="9"/>
        <v>0</v>
      </c>
      <c r="F84" s="33">
        <f t="shared" si="10"/>
        <v>0</v>
      </c>
      <c r="G84" s="12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T84" s="9" t="s">
        <v>132</v>
      </c>
      <c r="U84" s="45" t="s">
        <v>133</v>
      </c>
      <c r="V84" s="45"/>
    </row>
    <row r="85" spans="1:22" ht="9" customHeight="1">
      <c r="A85" s="9" t="s">
        <v>134</v>
      </c>
      <c r="B85" s="45" t="s">
        <v>135</v>
      </c>
      <c r="C85" s="45"/>
      <c r="D85" s="10"/>
      <c r="E85" s="32">
        <f t="shared" si="9"/>
        <v>0</v>
      </c>
      <c r="F85" s="33">
        <f t="shared" si="10"/>
        <v>0</v>
      </c>
      <c r="G85" s="1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T85" s="9" t="s">
        <v>134</v>
      </c>
      <c r="U85" s="45" t="s">
        <v>135</v>
      </c>
      <c r="V85" s="45"/>
    </row>
    <row r="86" spans="1:22" s="8" customFormat="1" ht="9" customHeight="1">
      <c r="A86" s="5"/>
      <c r="B86" s="14" t="s">
        <v>184</v>
      </c>
      <c r="C86" s="14"/>
      <c r="D86" s="39"/>
      <c r="E86" s="32">
        <f t="shared" si="9"/>
        <v>8414</v>
      </c>
      <c r="F86" s="33">
        <f t="shared" si="10"/>
        <v>7.254323797699723</v>
      </c>
      <c r="G86" s="34">
        <f>SUM(G87:G94)</f>
        <v>728</v>
      </c>
      <c r="H86" s="35">
        <f aca="true" t="shared" si="12" ref="H86:R86">SUM(H87:H94)</f>
        <v>482</v>
      </c>
      <c r="I86" s="35">
        <f t="shared" si="12"/>
        <v>690</v>
      </c>
      <c r="J86" s="35">
        <f t="shared" si="12"/>
        <v>874</v>
      </c>
      <c r="K86" s="35">
        <f t="shared" si="12"/>
        <v>492</v>
      </c>
      <c r="L86" s="35">
        <f t="shared" si="12"/>
        <v>704</v>
      </c>
      <c r="M86" s="35">
        <f t="shared" si="12"/>
        <v>549</v>
      </c>
      <c r="N86" s="35">
        <f t="shared" si="12"/>
        <v>583</v>
      </c>
      <c r="O86" s="35">
        <f t="shared" si="12"/>
        <v>1379</v>
      </c>
      <c r="P86" s="35">
        <f t="shared" si="12"/>
        <v>768</v>
      </c>
      <c r="Q86" s="35">
        <f t="shared" si="12"/>
        <v>619</v>
      </c>
      <c r="R86" s="35">
        <f t="shared" si="12"/>
        <v>546</v>
      </c>
      <c r="T86" s="5"/>
      <c r="U86" s="14" t="s">
        <v>184</v>
      </c>
      <c r="V86" s="14"/>
    </row>
    <row r="87" spans="1:22" ht="9" customHeight="1">
      <c r="A87" s="9" t="s">
        <v>136</v>
      </c>
      <c r="B87" s="45" t="s">
        <v>137</v>
      </c>
      <c r="C87" s="45"/>
      <c r="D87" s="10"/>
      <c r="E87" s="32">
        <f t="shared" si="9"/>
        <v>231</v>
      </c>
      <c r="F87" s="33">
        <f t="shared" si="10"/>
        <v>0.19916196782370285</v>
      </c>
      <c r="G87" s="1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231</v>
      </c>
      <c r="T87" s="9" t="s">
        <v>136</v>
      </c>
      <c r="U87" s="45" t="s">
        <v>137</v>
      </c>
      <c r="V87" s="45"/>
    </row>
    <row r="88" spans="1:22" ht="9" customHeight="1">
      <c r="A88" s="9" t="s">
        <v>138</v>
      </c>
      <c r="B88" s="45" t="s">
        <v>139</v>
      </c>
      <c r="C88" s="45"/>
      <c r="D88" s="10"/>
      <c r="E88" s="32">
        <f t="shared" si="9"/>
        <v>5579</v>
      </c>
      <c r="F88" s="33">
        <f t="shared" si="10"/>
        <v>4.810063283499733</v>
      </c>
      <c r="G88" s="12">
        <v>728</v>
      </c>
      <c r="H88" s="13">
        <v>443</v>
      </c>
      <c r="I88" s="13">
        <v>463</v>
      </c>
      <c r="J88" s="13">
        <v>442</v>
      </c>
      <c r="K88" s="13">
        <v>479</v>
      </c>
      <c r="L88" s="13">
        <v>427</v>
      </c>
      <c r="M88" s="13">
        <v>507</v>
      </c>
      <c r="N88" s="13">
        <v>583</v>
      </c>
      <c r="O88" s="13">
        <v>327</v>
      </c>
      <c r="P88" s="13">
        <v>312</v>
      </c>
      <c r="Q88" s="13">
        <v>593</v>
      </c>
      <c r="R88" s="13">
        <v>275</v>
      </c>
      <c r="T88" s="9" t="s">
        <v>138</v>
      </c>
      <c r="U88" s="45" t="s">
        <v>139</v>
      </c>
      <c r="V88" s="45"/>
    </row>
    <row r="89" spans="1:22" ht="9" customHeight="1">
      <c r="A89" s="9" t="s">
        <v>140</v>
      </c>
      <c r="B89" s="45" t="s">
        <v>141</v>
      </c>
      <c r="C89" s="45"/>
      <c r="D89" s="10"/>
      <c r="E89" s="32">
        <f t="shared" si="9"/>
        <v>0</v>
      </c>
      <c r="F89" s="33">
        <f t="shared" si="10"/>
        <v>0</v>
      </c>
      <c r="G89" s="12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T89" s="9" t="s">
        <v>140</v>
      </c>
      <c r="U89" s="45" t="s">
        <v>141</v>
      </c>
      <c r="V89" s="45"/>
    </row>
    <row r="90" spans="1:22" ht="9" customHeight="1">
      <c r="A90" s="9" t="s">
        <v>142</v>
      </c>
      <c r="B90" s="45" t="s">
        <v>143</v>
      </c>
      <c r="C90" s="45"/>
      <c r="D90" s="10"/>
      <c r="E90" s="32">
        <f t="shared" si="9"/>
        <v>1626</v>
      </c>
      <c r="F90" s="33">
        <f t="shared" si="10"/>
        <v>1.4018933319538565</v>
      </c>
      <c r="G90" s="12">
        <v>0</v>
      </c>
      <c r="H90" s="13">
        <v>0</v>
      </c>
      <c r="I90" s="13">
        <v>209</v>
      </c>
      <c r="J90" s="13">
        <v>423</v>
      </c>
      <c r="K90" s="13">
        <v>0</v>
      </c>
      <c r="L90" s="13">
        <v>0</v>
      </c>
      <c r="M90" s="13">
        <v>0</v>
      </c>
      <c r="N90" s="13">
        <v>0</v>
      </c>
      <c r="O90" s="13">
        <v>538</v>
      </c>
      <c r="P90" s="13">
        <v>456</v>
      </c>
      <c r="Q90" s="13">
        <v>0</v>
      </c>
      <c r="R90" s="13">
        <v>0</v>
      </c>
      <c r="T90" s="9" t="s">
        <v>142</v>
      </c>
      <c r="U90" s="45" t="s">
        <v>143</v>
      </c>
      <c r="V90" s="45"/>
    </row>
    <row r="91" spans="1:22" ht="9" customHeight="1">
      <c r="A91" s="9" t="s">
        <v>144</v>
      </c>
      <c r="B91" s="45" t="s">
        <v>145</v>
      </c>
      <c r="C91" s="45"/>
      <c r="D91" s="10"/>
      <c r="E91" s="32">
        <f t="shared" si="9"/>
        <v>0</v>
      </c>
      <c r="F91" s="33">
        <f t="shared" si="10"/>
        <v>0</v>
      </c>
      <c r="G91" s="12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T91" s="9" t="s">
        <v>144</v>
      </c>
      <c r="U91" s="45" t="s">
        <v>145</v>
      </c>
      <c r="V91" s="45"/>
    </row>
    <row r="92" spans="1:22" ht="9" customHeight="1">
      <c r="A92" s="9" t="s">
        <v>146</v>
      </c>
      <c r="B92" s="45" t="s">
        <v>147</v>
      </c>
      <c r="C92" s="45"/>
      <c r="D92" s="10"/>
      <c r="E92" s="32">
        <f t="shared" si="9"/>
        <v>520</v>
      </c>
      <c r="F92" s="33">
        <f t="shared" si="10"/>
        <v>0.44832997085855186</v>
      </c>
      <c r="G92" s="12">
        <v>0</v>
      </c>
      <c r="H92" s="13">
        <v>39</v>
      </c>
      <c r="I92" s="13">
        <v>18</v>
      </c>
      <c r="J92" s="13">
        <v>9</v>
      </c>
      <c r="K92" s="13">
        <v>13</v>
      </c>
      <c r="L92" s="13">
        <v>217</v>
      </c>
      <c r="M92" s="13">
        <v>0</v>
      </c>
      <c r="N92" s="13">
        <v>0</v>
      </c>
      <c r="O92" s="13">
        <v>208</v>
      </c>
      <c r="P92" s="13">
        <v>0</v>
      </c>
      <c r="Q92" s="13">
        <v>16</v>
      </c>
      <c r="R92" s="13">
        <v>0</v>
      </c>
      <c r="T92" s="9" t="s">
        <v>146</v>
      </c>
      <c r="U92" s="45" t="s">
        <v>147</v>
      </c>
      <c r="V92" s="45"/>
    </row>
    <row r="93" spans="1:22" ht="9" customHeight="1">
      <c r="A93" s="9" t="s">
        <v>148</v>
      </c>
      <c r="B93" s="45" t="s">
        <v>149</v>
      </c>
      <c r="C93" s="45"/>
      <c r="D93" s="10"/>
      <c r="E93" s="32">
        <f t="shared" si="9"/>
        <v>458</v>
      </c>
      <c r="F93" s="33">
        <f t="shared" si="10"/>
        <v>0.39487524356387843</v>
      </c>
      <c r="G93" s="12">
        <v>0</v>
      </c>
      <c r="H93" s="13">
        <v>0</v>
      </c>
      <c r="I93" s="13">
        <v>0</v>
      </c>
      <c r="J93" s="13">
        <v>0</v>
      </c>
      <c r="K93" s="13">
        <v>0</v>
      </c>
      <c r="L93" s="13">
        <v>60</v>
      </c>
      <c r="M93" s="13">
        <v>42</v>
      </c>
      <c r="N93" s="13">
        <v>0</v>
      </c>
      <c r="O93" s="13">
        <v>306</v>
      </c>
      <c r="P93" s="13">
        <v>0</v>
      </c>
      <c r="Q93" s="13">
        <v>10</v>
      </c>
      <c r="R93" s="13">
        <v>40</v>
      </c>
      <c r="T93" s="9" t="s">
        <v>148</v>
      </c>
      <c r="U93" s="45" t="s">
        <v>149</v>
      </c>
      <c r="V93" s="45"/>
    </row>
    <row r="94" spans="1:22" s="8" customFormat="1" ht="9" customHeight="1">
      <c r="A94" s="17"/>
      <c r="B94" s="18" t="s">
        <v>185</v>
      </c>
      <c r="C94" s="18"/>
      <c r="D94" s="40"/>
      <c r="E94" s="36">
        <f t="shared" si="9"/>
        <v>0</v>
      </c>
      <c r="F94" s="37">
        <f t="shared" si="10"/>
        <v>0</v>
      </c>
      <c r="G94" s="20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2"/>
      <c r="T94" s="17"/>
      <c r="U94" s="18" t="s">
        <v>185</v>
      </c>
      <c r="V94" s="18"/>
    </row>
  </sheetData>
  <sheetProtection/>
  <mergeCells count="165">
    <mergeCell ref="E3:F3"/>
    <mergeCell ref="A1:I2"/>
    <mergeCell ref="S1:V2"/>
    <mergeCell ref="A3:D4"/>
    <mergeCell ref="S3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9:V19"/>
    <mergeCell ref="U20:V20"/>
    <mergeCell ref="U21:V21"/>
    <mergeCell ref="U22:V22"/>
    <mergeCell ref="U23:V23"/>
    <mergeCell ref="U24:V24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8:V78"/>
    <mergeCell ref="U79:V79"/>
    <mergeCell ref="U80:V80"/>
    <mergeCell ref="U81:V81"/>
    <mergeCell ref="U82:V82"/>
    <mergeCell ref="U83:V83"/>
    <mergeCell ref="U84:V84"/>
    <mergeCell ref="U85:V85"/>
    <mergeCell ref="U87:V87"/>
    <mergeCell ref="U88:V88"/>
    <mergeCell ref="U89:V89"/>
    <mergeCell ref="U90:V90"/>
    <mergeCell ref="U91:V91"/>
    <mergeCell ref="U92:V92"/>
    <mergeCell ref="U93:V9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72:C72"/>
    <mergeCell ref="B73:C73"/>
    <mergeCell ref="B74:C74"/>
    <mergeCell ref="B88:C88"/>
    <mergeCell ref="B75:C75"/>
    <mergeCell ref="B76:C76"/>
    <mergeCell ref="B78:C78"/>
    <mergeCell ref="B79:C79"/>
    <mergeCell ref="B80:C80"/>
    <mergeCell ref="B81:C81"/>
    <mergeCell ref="B93:C93"/>
    <mergeCell ref="B82:C82"/>
    <mergeCell ref="B83:C83"/>
    <mergeCell ref="B84:C84"/>
    <mergeCell ref="B85:C85"/>
    <mergeCell ref="B87:C87"/>
    <mergeCell ref="B89:C89"/>
    <mergeCell ref="B90:C90"/>
    <mergeCell ref="B91:C91"/>
    <mergeCell ref="B92:C92"/>
  </mergeCells>
  <printOptions horizontalCentered="1"/>
  <pageMargins left="0.5905511811023623" right="0.5905511811023623" top="0.3937007874015748" bottom="0.31496062992125984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showGridLines="0" zoomScalePageLayoutView="0" workbookViewId="0" topLeftCell="A1">
      <selection activeCell="A3" sqref="A3:D4"/>
    </sheetView>
  </sheetViews>
  <sheetFormatPr defaultColWidth="6.75390625" defaultRowHeight="11.25" customHeight="1"/>
  <cols>
    <col min="1" max="1" width="2.75390625" style="23" customWidth="1"/>
    <col min="2" max="2" width="20.625" style="44" customWidth="1"/>
    <col min="3" max="3" width="1.875" style="44" customWidth="1"/>
    <col min="4" max="4" width="1.25" style="44" customWidth="1"/>
    <col min="5" max="5" width="11.25390625" style="1" customWidth="1"/>
    <col min="6" max="6" width="7.50390625" style="42" customWidth="1"/>
    <col min="7" max="18" width="9.375" style="1" customWidth="1"/>
    <col min="19" max="19" width="1.25" style="1" customWidth="1"/>
    <col min="20" max="20" width="2.75390625" style="26" customWidth="1"/>
    <col min="21" max="21" width="20.625" style="1" customWidth="1"/>
    <col min="22" max="22" width="1.875" style="1" customWidth="1"/>
    <col min="23" max="16384" width="6.75390625" style="1" customWidth="1"/>
  </cols>
  <sheetData>
    <row r="1" spans="1:22" ht="11.2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S1" s="48" t="s">
        <v>151</v>
      </c>
      <c r="T1" s="48"/>
      <c r="U1" s="48"/>
      <c r="V1" s="48"/>
    </row>
    <row r="2" spans="1:22" ht="11.25" customHeight="1">
      <c r="A2" s="47"/>
      <c r="B2" s="47"/>
      <c r="C2" s="47"/>
      <c r="D2" s="47"/>
      <c r="E2" s="47"/>
      <c r="F2" s="47"/>
      <c r="G2" s="47"/>
      <c r="H2" s="47"/>
      <c r="I2" s="47"/>
      <c r="S2" s="49"/>
      <c r="T2" s="49"/>
      <c r="U2" s="49"/>
      <c r="V2" s="49"/>
    </row>
    <row r="3" spans="1:22" s="3" customFormat="1" ht="18.75" customHeight="1">
      <c r="A3" s="50"/>
      <c r="B3" s="51"/>
      <c r="C3" s="51"/>
      <c r="D3" s="51"/>
      <c r="E3" s="57" t="s">
        <v>187</v>
      </c>
      <c r="F3" s="57"/>
      <c r="G3" s="2" t="s">
        <v>153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  <c r="R3" s="2" t="s">
        <v>10</v>
      </c>
      <c r="S3" s="53"/>
      <c r="T3" s="54"/>
      <c r="U3" s="54"/>
      <c r="V3" s="54"/>
    </row>
    <row r="4" spans="1:22" s="3" customFormat="1" ht="18.75" customHeight="1">
      <c r="A4" s="50"/>
      <c r="B4" s="51"/>
      <c r="C4" s="51"/>
      <c r="D4" s="51"/>
      <c r="E4" s="2" t="s">
        <v>154</v>
      </c>
      <c r="F4" s="4" t="s">
        <v>155</v>
      </c>
      <c r="G4" s="2" t="s">
        <v>154</v>
      </c>
      <c r="H4" s="2" t="s">
        <v>154</v>
      </c>
      <c r="I4" s="2" t="s">
        <v>154</v>
      </c>
      <c r="J4" s="2" t="s">
        <v>154</v>
      </c>
      <c r="K4" s="2" t="s">
        <v>154</v>
      </c>
      <c r="L4" s="2" t="s">
        <v>154</v>
      </c>
      <c r="M4" s="2" t="s">
        <v>154</v>
      </c>
      <c r="N4" s="2" t="s">
        <v>154</v>
      </c>
      <c r="O4" s="2" t="s">
        <v>154</v>
      </c>
      <c r="P4" s="2" t="s">
        <v>154</v>
      </c>
      <c r="Q4" s="2" t="s">
        <v>154</v>
      </c>
      <c r="R4" s="2" t="s">
        <v>154</v>
      </c>
      <c r="S4" s="55"/>
      <c r="T4" s="56"/>
      <c r="U4" s="56"/>
      <c r="V4" s="56"/>
    </row>
    <row r="5" spans="1:22" s="8" customFormat="1" ht="9" customHeight="1">
      <c r="A5" s="5"/>
      <c r="B5" s="6" t="s">
        <v>152</v>
      </c>
      <c r="C5" s="6"/>
      <c r="D5" s="38"/>
      <c r="E5" s="28">
        <f>SUM(G5:R5)</f>
        <v>165004</v>
      </c>
      <c r="F5" s="29">
        <f>E5/$E$5*100</f>
        <v>100</v>
      </c>
      <c r="G5" s="30">
        <f>SUM(G6,G18,G25,G36,G52,G67,G77,G86)</f>
        <v>17848</v>
      </c>
      <c r="H5" s="31">
        <f aca="true" t="shared" si="0" ref="H5:R5">SUM(H6,H18,H25,H36,H52,H67,H77,H86)</f>
        <v>15026</v>
      </c>
      <c r="I5" s="31">
        <f t="shared" si="0"/>
        <v>22817</v>
      </c>
      <c r="J5" s="31">
        <f t="shared" si="0"/>
        <v>12242</v>
      </c>
      <c r="K5" s="31">
        <f t="shared" si="0"/>
        <v>10698</v>
      </c>
      <c r="L5" s="31">
        <f t="shared" si="0"/>
        <v>10141</v>
      </c>
      <c r="M5" s="31">
        <f t="shared" si="0"/>
        <v>9043</v>
      </c>
      <c r="N5" s="31">
        <f t="shared" si="0"/>
        <v>12638</v>
      </c>
      <c r="O5" s="31">
        <f t="shared" si="0"/>
        <v>13992</v>
      </c>
      <c r="P5" s="31">
        <f t="shared" si="0"/>
        <v>13622</v>
      </c>
      <c r="Q5" s="31">
        <f t="shared" si="0"/>
        <v>12910</v>
      </c>
      <c r="R5" s="31">
        <f t="shared" si="0"/>
        <v>14027</v>
      </c>
      <c r="T5" s="5"/>
      <c r="U5" s="6" t="s">
        <v>152</v>
      </c>
      <c r="V5" s="6"/>
    </row>
    <row r="6" spans="1:22" s="8" customFormat="1" ht="9" customHeight="1">
      <c r="A6" s="5"/>
      <c r="B6" s="6" t="s">
        <v>156</v>
      </c>
      <c r="C6" s="6"/>
      <c r="D6" s="38"/>
      <c r="E6" s="32">
        <f aca="true" t="shared" si="1" ref="E6:E69">SUM(G6:R6)</f>
        <v>0</v>
      </c>
      <c r="F6" s="33">
        <f aca="true" t="shared" si="2" ref="F6:F69">E6/$E$5*100</f>
        <v>0</v>
      </c>
      <c r="G6" s="34">
        <f>SUM(G7:G17)</f>
        <v>0</v>
      </c>
      <c r="H6" s="35">
        <f aca="true" t="shared" si="3" ref="H6:R6">SUM(H7:H17)</f>
        <v>0</v>
      </c>
      <c r="I6" s="35">
        <f t="shared" si="3"/>
        <v>0</v>
      </c>
      <c r="J6" s="35">
        <f t="shared" si="3"/>
        <v>0</v>
      </c>
      <c r="K6" s="35">
        <f t="shared" si="3"/>
        <v>0</v>
      </c>
      <c r="L6" s="35">
        <f t="shared" si="3"/>
        <v>0</v>
      </c>
      <c r="M6" s="35">
        <f t="shared" si="3"/>
        <v>0</v>
      </c>
      <c r="N6" s="35">
        <f t="shared" si="3"/>
        <v>0</v>
      </c>
      <c r="O6" s="35">
        <f t="shared" si="3"/>
        <v>0</v>
      </c>
      <c r="P6" s="35">
        <f t="shared" si="3"/>
        <v>0</v>
      </c>
      <c r="Q6" s="35">
        <f t="shared" si="3"/>
        <v>0</v>
      </c>
      <c r="R6" s="35">
        <f t="shared" si="3"/>
        <v>0</v>
      </c>
      <c r="T6" s="5"/>
      <c r="U6" s="6" t="s">
        <v>156</v>
      </c>
      <c r="V6" s="6"/>
    </row>
    <row r="7" spans="1:22" ht="9" customHeight="1">
      <c r="A7" s="9" t="s">
        <v>11</v>
      </c>
      <c r="B7" s="45" t="s">
        <v>12</v>
      </c>
      <c r="C7" s="45"/>
      <c r="D7" s="43"/>
      <c r="E7" s="32">
        <f t="shared" si="1"/>
        <v>0</v>
      </c>
      <c r="F7" s="33">
        <f t="shared" si="2"/>
        <v>0</v>
      </c>
      <c r="G7" s="12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T7" s="9" t="s">
        <v>11</v>
      </c>
      <c r="U7" s="45" t="s">
        <v>12</v>
      </c>
      <c r="V7" s="45"/>
    </row>
    <row r="8" spans="1:22" ht="9" customHeight="1">
      <c r="A8" s="9" t="s">
        <v>157</v>
      </c>
      <c r="B8" s="45" t="s">
        <v>158</v>
      </c>
      <c r="C8" s="45"/>
      <c r="D8" s="43"/>
      <c r="E8" s="32">
        <f t="shared" si="1"/>
        <v>0</v>
      </c>
      <c r="F8" s="33">
        <f t="shared" si="2"/>
        <v>0</v>
      </c>
      <c r="G8" s="12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T8" s="9" t="s">
        <v>157</v>
      </c>
      <c r="U8" s="45" t="s">
        <v>158</v>
      </c>
      <c r="V8" s="45"/>
    </row>
    <row r="9" spans="1:22" ht="9" customHeight="1">
      <c r="A9" s="9" t="s">
        <v>13</v>
      </c>
      <c r="B9" s="45" t="s">
        <v>14</v>
      </c>
      <c r="C9" s="45"/>
      <c r="D9" s="43"/>
      <c r="E9" s="32">
        <f t="shared" si="1"/>
        <v>0</v>
      </c>
      <c r="F9" s="33">
        <f t="shared" si="2"/>
        <v>0</v>
      </c>
      <c r="G9" s="12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T9" s="9" t="s">
        <v>13</v>
      </c>
      <c r="U9" s="45" t="s">
        <v>14</v>
      </c>
      <c r="V9" s="45"/>
    </row>
    <row r="10" spans="1:22" ht="9" customHeight="1">
      <c r="A10" s="9" t="s">
        <v>15</v>
      </c>
      <c r="B10" s="45" t="s">
        <v>16</v>
      </c>
      <c r="C10" s="45"/>
      <c r="D10" s="43"/>
      <c r="E10" s="32">
        <f t="shared" si="1"/>
        <v>0</v>
      </c>
      <c r="F10" s="33">
        <f t="shared" si="2"/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T10" s="9" t="s">
        <v>15</v>
      </c>
      <c r="U10" s="45" t="s">
        <v>16</v>
      </c>
      <c r="V10" s="45"/>
    </row>
    <row r="11" spans="1:22" ht="9" customHeight="1">
      <c r="A11" s="9" t="s">
        <v>17</v>
      </c>
      <c r="B11" s="45" t="s">
        <v>18</v>
      </c>
      <c r="C11" s="45"/>
      <c r="D11" s="43"/>
      <c r="E11" s="32">
        <f t="shared" si="1"/>
        <v>0</v>
      </c>
      <c r="F11" s="33">
        <f t="shared" si="2"/>
        <v>0</v>
      </c>
      <c r="G11" s="12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T11" s="9" t="s">
        <v>17</v>
      </c>
      <c r="U11" s="45" t="s">
        <v>18</v>
      </c>
      <c r="V11" s="45"/>
    </row>
    <row r="12" spans="1:22" ht="9" customHeight="1">
      <c r="A12" s="9" t="s">
        <v>19</v>
      </c>
      <c r="B12" s="45" t="s">
        <v>20</v>
      </c>
      <c r="C12" s="45"/>
      <c r="D12" s="43"/>
      <c r="E12" s="32">
        <f t="shared" si="1"/>
        <v>0</v>
      </c>
      <c r="F12" s="33">
        <f t="shared" si="2"/>
        <v>0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T12" s="9" t="s">
        <v>19</v>
      </c>
      <c r="U12" s="45" t="s">
        <v>20</v>
      </c>
      <c r="V12" s="45"/>
    </row>
    <row r="13" spans="1:22" ht="9" customHeight="1">
      <c r="A13" s="9" t="s">
        <v>159</v>
      </c>
      <c r="B13" s="45" t="s">
        <v>160</v>
      </c>
      <c r="C13" s="45"/>
      <c r="D13" s="43"/>
      <c r="E13" s="32">
        <f t="shared" si="1"/>
        <v>0</v>
      </c>
      <c r="F13" s="33">
        <f t="shared" si="2"/>
        <v>0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T13" s="9" t="s">
        <v>159</v>
      </c>
      <c r="U13" s="45" t="s">
        <v>160</v>
      </c>
      <c r="V13" s="45"/>
    </row>
    <row r="14" spans="1:22" ht="9" customHeight="1">
      <c r="A14" s="9" t="s">
        <v>161</v>
      </c>
      <c r="B14" s="45" t="s">
        <v>162</v>
      </c>
      <c r="C14" s="45"/>
      <c r="D14" s="43"/>
      <c r="E14" s="32">
        <f t="shared" si="1"/>
        <v>0</v>
      </c>
      <c r="F14" s="33">
        <f t="shared" si="2"/>
        <v>0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T14" s="9" t="s">
        <v>161</v>
      </c>
      <c r="U14" s="45" t="s">
        <v>162</v>
      </c>
      <c r="V14" s="45"/>
    </row>
    <row r="15" spans="1:22" ht="9" customHeight="1">
      <c r="A15" s="9" t="s">
        <v>163</v>
      </c>
      <c r="B15" s="45" t="s">
        <v>164</v>
      </c>
      <c r="C15" s="45"/>
      <c r="D15" s="43"/>
      <c r="E15" s="32">
        <f t="shared" si="1"/>
        <v>0</v>
      </c>
      <c r="F15" s="33">
        <f t="shared" si="2"/>
        <v>0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T15" s="9" t="s">
        <v>163</v>
      </c>
      <c r="U15" s="45" t="s">
        <v>164</v>
      </c>
      <c r="V15" s="45"/>
    </row>
    <row r="16" spans="1:22" ht="9" customHeight="1">
      <c r="A16" s="9" t="s">
        <v>21</v>
      </c>
      <c r="B16" s="45" t="s">
        <v>22</v>
      </c>
      <c r="C16" s="45"/>
      <c r="D16" s="43"/>
      <c r="E16" s="32">
        <f t="shared" si="1"/>
        <v>0</v>
      </c>
      <c r="F16" s="33">
        <f t="shared" si="2"/>
        <v>0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T16" s="9" t="s">
        <v>21</v>
      </c>
      <c r="U16" s="45" t="s">
        <v>22</v>
      </c>
      <c r="V16" s="45"/>
    </row>
    <row r="17" spans="1:22" ht="9" customHeight="1">
      <c r="A17" s="9" t="s">
        <v>23</v>
      </c>
      <c r="B17" s="45" t="s">
        <v>24</v>
      </c>
      <c r="C17" s="45"/>
      <c r="D17" s="43"/>
      <c r="E17" s="32">
        <f t="shared" si="1"/>
        <v>0</v>
      </c>
      <c r="F17" s="33">
        <f t="shared" si="2"/>
        <v>0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T17" s="9" t="s">
        <v>23</v>
      </c>
      <c r="U17" s="45" t="s">
        <v>24</v>
      </c>
      <c r="V17" s="45"/>
    </row>
    <row r="18" spans="1:22" s="8" customFormat="1" ht="9" customHeight="1">
      <c r="A18" s="5"/>
      <c r="B18" s="14" t="s">
        <v>165</v>
      </c>
      <c r="C18" s="14"/>
      <c r="D18" s="39"/>
      <c r="E18" s="32">
        <f t="shared" si="1"/>
        <v>16302</v>
      </c>
      <c r="F18" s="33">
        <f t="shared" si="2"/>
        <v>9.879760490654773</v>
      </c>
      <c r="G18" s="34">
        <f aca="true" t="shared" si="4" ref="G18:R18">SUM(G19:G24)</f>
        <v>1999</v>
      </c>
      <c r="H18" s="35">
        <f t="shared" si="4"/>
        <v>2403</v>
      </c>
      <c r="I18" s="35">
        <f t="shared" si="4"/>
        <v>2853</v>
      </c>
      <c r="J18" s="35">
        <f t="shared" si="4"/>
        <v>1387</v>
      </c>
      <c r="K18" s="35">
        <f t="shared" si="4"/>
        <v>597</v>
      </c>
      <c r="L18" s="35">
        <f t="shared" si="4"/>
        <v>48</v>
      </c>
      <c r="M18" s="35">
        <f t="shared" si="4"/>
        <v>0</v>
      </c>
      <c r="N18" s="35">
        <f t="shared" si="4"/>
        <v>1495</v>
      </c>
      <c r="O18" s="35">
        <f t="shared" si="4"/>
        <v>2211</v>
      </c>
      <c r="P18" s="35">
        <f t="shared" si="4"/>
        <v>1309</v>
      </c>
      <c r="Q18" s="35">
        <f t="shared" si="4"/>
        <v>2000</v>
      </c>
      <c r="R18" s="35">
        <f t="shared" si="4"/>
        <v>0</v>
      </c>
      <c r="T18" s="5"/>
      <c r="U18" s="14" t="s">
        <v>165</v>
      </c>
      <c r="V18" s="14"/>
    </row>
    <row r="19" spans="1:22" ht="9" customHeight="1">
      <c r="A19" s="9" t="s">
        <v>166</v>
      </c>
      <c r="B19" s="45" t="s">
        <v>167</v>
      </c>
      <c r="C19" s="45"/>
      <c r="D19" s="43"/>
      <c r="E19" s="32">
        <f t="shared" si="1"/>
        <v>0</v>
      </c>
      <c r="F19" s="33">
        <f t="shared" si="2"/>
        <v>0</v>
      </c>
      <c r="G19" s="12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T19" s="9" t="s">
        <v>166</v>
      </c>
      <c r="U19" s="45" t="s">
        <v>167</v>
      </c>
      <c r="V19" s="45"/>
    </row>
    <row r="20" spans="1:22" ht="9" customHeight="1">
      <c r="A20" s="9" t="s">
        <v>25</v>
      </c>
      <c r="B20" s="45" t="s">
        <v>26</v>
      </c>
      <c r="C20" s="45"/>
      <c r="D20" s="43"/>
      <c r="E20" s="32">
        <f t="shared" si="1"/>
        <v>16302</v>
      </c>
      <c r="F20" s="33">
        <f t="shared" si="2"/>
        <v>9.879760490654773</v>
      </c>
      <c r="G20" s="12">
        <v>1999</v>
      </c>
      <c r="H20" s="13">
        <v>2403</v>
      </c>
      <c r="I20" s="13">
        <v>2853</v>
      </c>
      <c r="J20" s="13">
        <v>1387</v>
      </c>
      <c r="K20" s="13">
        <v>597</v>
      </c>
      <c r="L20" s="13">
        <v>48</v>
      </c>
      <c r="M20" s="13">
        <v>0</v>
      </c>
      <c r="N20" s="13">
        <v>1495</v>
      </c>
      <c r="O20" s="13">
        <v>2211</v>
      </c>
      <c r="P20" s="13">
        <v>1309</v>
      </c>
      <c r="Q20" s="13">
        <v>2000</v>
      </c>
      <c r="R20" s="13">
        <v>0</v>
      </c>
      <c r="T20" s="9" t="s">
        <v>25</v>
      </c>
      <c r="U20" s="45" t="s">
        <v>26</v>
      </c>
      <c r="V20" s="45"/>
    </row>
    <row r="21" spans="1:22" ht="9" customHeight="1">
      <c r="A21" s="9" t="s">
        <v>168</v>
      </c>
      <c r="B21" s="45" t="s">
        <v>169</v>
      </c>
      <c r="C21" s="45"/>
      <c r="D21" s="43"/>
      <c r="E21" s="32">
        <f t="shared" si="1"/>
        <v>0</v>
      </c>
      <c r="F21" s="33">
        <f t="shared" si="2"/>
        <v>0</v>
      </c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T21" s="9" t="s">
        <v>168</v>
      </c>
      <c r="U21" s="45" t="s">
        <v>169</v>
      </c>
      <c r="V21" s="45"/>
    </row>
    <row r="22" spans="1:22" ht="9" customHeight="1">
      <c r="A22" s="9" t="s">
        <v>27</v>
      </c>
      <c r="B22" s="45" t="s">
        <v>28</v>
      </c>
      <c r="C22" s="45"/>
      <c r="D22" s="43"/>
      <c r="E22" s="32">
        <f t="shared" si="1"/>
        <v>0</v>
      </c>
      <c r="F22" s="33">
        <f t="shared" si="2"/>
        <v>0</v>
      </c>
      <c r="G22" s="12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T22" s="9" t="s">
        <v>27</v>
      </c>
      <c r="U22" s="45" t="s">
        <v>28</v>
      </c>
      <c r="V22" s="45"/>
    </row>
    <row r="23" spans="1:22" ht="9" customHeight="1">
      <c r="A23" s="9" t="s">
        <v>170</v>
      </c>
      <c r="B23" s="45" t="s">
        <v>171</v>
      </c>
      <c r="C23" s="45"/>
      <c r="D23" s="43"/>
      <c r="E23" s="32">
        <f t="shared" si="1"/>
        <v>0</v>
      </c>
      <c r="F23" s="33">
        <f t="shared" si="2"/>
        <v>0</v>
      </c>
      <c r="G23" s="1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T23" s="9" t="s">
        <v>170</v>
      </c>
      <c r="U23" s="45" t="s">
        <v>171</v>
      </c>
      <c r="V23" s="45"/>
    </row>
    <row r="24" spans="1:22" ht="9" customHeight="1">
      <c r="A24" s="9" t="s">
        <v>172</v>
      </c>
      <c r="B24" s="45" t="s">
        <v>173</v>
      </c>
      <c r="C24" s="45"/>
      <c r="D24" s="43"/>
      <c r="E24" s="32">
        <f t="shared" si="1"/>
        <v>0</v>
      </c>
      <c r="F24" s="33">
        <f t="shared" si="2"/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T24" s="9" t="s">
        <v>172</v>
      </c>
      <c r="U24" s="45" t="s">
        <v>173</v>
      </c>
      <c r="V24" s="45"/>
    </row>
    <row r="25" spans="1:22" s="8" customFormat="1" ht="9" customHeight="1">
      <c r="A25" s="5"/>
      <c r="B25" s="14" t="s">
        <v>174</v>
      </c>
      <c r="C25" s="14"/>
      <c r="D25" s="39"/>
      <c r="E25" s="32">
        <f t="shared" si="1"/>
        <v>0</v>
      </c>
      <c r="F25" s="33">
        <f t="shared" si="2"/>
        <v>0</v>
      </c>
      <c r="G25" s="34">
        <f aca="true" t="shared" si="5" ref="G25:R25">SUM(G26:G35)</f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T25" s="5"/>
      <c r="U25" s="14" t="s">
        <v>174</v>
      </c>
      <c r="V25" s="14"/>
    </row>
    <row r="26" spans="1:22" ht="9" customHeight="1">
      <c r="A26" s="9" t="s">
        <v>29</v>
      </c>
      <c r="B26" s="45" t="s">
        <v>30</v>
      </c>
      <c r="C26" s="45"/>
      <c r="D26" s="43"/>
      <c r="E26" s="32">
        <f t="shared" si="1"/>
        <v>0</v>
      </c>
      <c r="F26" s="33">
        <f t="shared" si="2"/>
        <v>0</v>
      </c>
      <c r="G26" s="12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T26" s="9" t="s">
        <v>29</v>
      </c>
      <c r="U26" s="45" t="s">
        <v>30</v>
      </c>
      <c r="V26" s="45"/>
    </row>
    <row r="27" spans="1:22" ht="9" customHeight="1">
      <c r="A27" s="9" t="s">
        <v>31</v>
      </c>
      <c r="B27" s="45" t="s">
        <v>32</v>
      </c>
      <c r="C27" s="45"/>
      <c r="D27" s="43"/>
      <c r="E27" s="32">
        <f t="shared" si="1"/>
        <v>0</v>
      </c>
      <c r="F27" s="33">
        <f t="shared" si="2"/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T27" s="9" t="s">
        <v>31</v>
      </c>
      <c r="U27" s="45" t="s">
        <v>32</v>
      </c>
      <c r="V27" s="45"/>
    </row>
    <row r="28" spans="1:22" ht="9" customHeight="1">
      <c r="A28" s="9" t="s">
        <v>33</v>
      </c>
      <c r="B28" s="45" t="s">
        <v>34</v>
      </c>
      <c r="C28" s="45"/>
      <c r="D28" s="43"/>
      <c r="E28" s="32">
        <f t="shared" si="1"/>
        <v>0</v>
      </c>
      <c r="F28" s="33">
        <f t="shared" si="2"/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T28" s="9" t="s">
        <v>33</v>
      </c>
      <c r="U28" s="45" t="s">
        <v>34</v>
      </c>
      <c r="V28" s="45"/>
    </row>
    <row r="29" spans="1:22" ht="9" customHeight="1">
      <c r="A29" s="9" t="s">
        <v>35</v>
      </c>
      <c r="B29" s="45" t="s">
        <v>36</v>
      </c>
      <c r="C29" s="45"/>
      <c r="D29" s="43"/>
      <c r="E29" s="32">
        <f t="shared" si="1"/>
        <v>0</v>
      </c>
      <c r="F29" s="33">
        <f t="shared" si="2"/>
        <v>0</v>
      </c>
      <c r="G29" s="1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T29" s="9" t="s">
        <v>35</v>
      </c>
      <c r="U29" s="45" t="s">
        <v>36</v>
      </c>
      <c r="V29" s="45"/>
    </row>
    <row r="30" spans="1:22" ht="9" customHeight="1">
      <c r="A30" s="9" t="s">
        <v>37</v>
      </c>
      <c r="B30" s="45" t="s">
        <v>38</v>
      </c>
      <c r="C30" s="45"/>
      <c r="D30" s="43"/>
      <c r="E30" s="32">
        <f t="shared" si="1"/>
        <v>0</v>
      </c>
      <c r="F30" s="33">
        <f t="shared" si="2"/>
        <v>0</v>
      </c>
      <c r="G30" s="12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T30" s="9" t="s">
        <v>37</v>
      </c>
      <c r="U30" s="45" t="s">
        <v>38</v>
      </c>
      <c r="V30" s="45"/>
    </row>
    <row r="31" spans="1:22" ht="9" customHeight="1">
      <c r="A31" s="9" t="s">
        <v>39</v>
      </c>
      <c r="B31" s="45" t="s">
        <v>40</v>
      </c>
      <c r="C31" s="45"/>
      <c r="D31" s="43"/>
      <c r="E31" s="32">
        <f t="shared" si="1"/>
        <v>0</v>
      </c>
      <c r="F31" s="33">
        <f t="shared" si="2"/>
        <v>0</v>
      </c>
      <c r="G31" s="12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T31" s="9" t="s">
        <v>39</v>
      </c>
      <c r="U31" s="45" t="s">
        <v>40</v>
      </c>
      <c r="V31" s="45"/>
    </row>
    <row r="32" spans="1:22" ht="9" customHeight="1">
      <c r="A32" s="9" t="s">
        <v>175</v>
      </c>
      <c r="B32" s="45" t="s">
        <v>176</v>
      </c>
      <c r="C32" s="45"/>
      <c r="D32" s="43"/>
      <c r="E32" s="32">
        <f t="shared" si="1"/>
        <v>0</v>
      </c>
      <c r="F32" s="33">
        <f t="shared" si="2"/>
        <v>0</v>
      </c>
      <c r="G32" s="12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T32" s="9" t="s">
        <v>175</v>
      </c>
      <c r="U32" s="45" t="s">
        <v>176</v>
      </c>
      <c r="V32" s="45"/>
    </row>
    <row r="33" spans="1:22" ht="9" customHeight="1">
      <c r="A33" s="9" t="s">
        <v>41</v>
      </c>
      <c r="B33" s="45" t="s">
        <v>42</v>
      </c>
      <c r="C33" s="45"/>
      <c r="D33" s="43"/>
      <c r="E33" s="32">
        <f t="shared" si="1"/>
        <v>0</v>
      </c>
      <c r="F33" s="33">
        <f t="shared" si="2"/>
        <v>0</v>
      </c>
      <c r="G33" s="1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T33" s="9" t="s">
        <v>41</v>
      </c>
      <c r="U33" s="45" t="s">
        <v>42</v>
      </c>
      <c r="V33" s="45"/>
    </row>
    <row r="34" spans="1:22" ht="9" customHeight="1">
      <c r="A34" s="9" t="s">
        <v>43</v>
      </c>
      <c r="B34" s="45" t="s">
        <v>44</v>
      </c>
      <c r="C34" s="45"/>
      <c r="D34" s="43"/>
      <c r="E34" s="32">
        <f t="shared" si="1"/>
        <v>0</v>
      </c>
      <c r="F34" s="33">
        <f t="shared" si="2"/>
        <v>0</v>
      </c>
      <c r="G34" s="1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T34" s="9" t="s">
        <v>43</v>
      </c>
      <c r="U34" s="45" t="s">
        <v>44</v>
      </c>
      <c r="V34" s="45"/>
    </row>
    <row r="35" spans="1:22" ht="9" customHeight="1">
      <c r="A35" s="9" t="s">
        <v>45</v>
      </c>
      <c r="B35" s="45" t="s">
        <v>46</v>
      </c>
      <c r="C35" s="45"/>
      <c r="D35" s="43"/>
      <c r="E35" s="32">
        <f t="shared" si="1"/>
        <v>0</v>
      </c>
      <c r="F35" s="33">
        <f t="shared" si="2"/>
        <v>0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T35" s="9" t="s">
        <v>45</v>
      </c>
      <c r="U35" s="45" t="s">
        <v>46</v>
      </c>
      <c r="V35" s="45"/>
    </row>
    <row r="36" spans="1:22" s="8" customFormat="1" ht="9" customHeight="1">
      <c r="A36" s="5"/>
      <c r="B36" s="14" t="s">
        <v>177</v>
      </c>
      <c r="C36" s="14"/>
      <c r="D36" s="39"/>
      <c r="E36" s="32">
        <f t="shared" si="1"/>
        <v>3513</v>
      </c>
      <c r="F36" s="33">
        <f t="shared" si="2"/>
        <v>2.1290392960170665</v>
      </c>
      <c r="G36" s="34">
        <f aca="true" t="shared" si="6" ref="G36:R36">SUM(G37:G51)</f>
        <v>1139</v>
      </c>
      <c r="H36" s="35">
        <f t="shared" si="6"/>
        <v>351</v>
      </c>
      <c r="I36" s="35">
        <f t="shared" si="6"/>
        <v>548</v>
      </c>
      <c r="J36" s="35">
        <f t="shared" si="6"/>
        <v>127</v>
      </c>
      <c r="K36" s="35">
        <f t="shared" si="6"/>
        <v>196</v>
      </c>
      <c r="L36" s="35">
        <f t="shared" si="6"/>
        <v>21</v>
      </c>
      <c r="M36" s="35">
        <f t="shared" si="6"/>
        <v>89</v>
      </c>
      <c r="N36" s="35">
        <f t="shared" si="6"/>
        <v>116</v>
      </c>
      <c r="O36" s="35">
        <f t="shared" si="6"/>
        <v>255</v>
      </c>
      <c r="P36" s="35">
        <f t="shared" si="6"/>
        <v>256</v>
      </c>
      <c r="Q36" s="35">
        <f t="shared" si="6"/>
        <v>186</v>
      </c>
      <c r="R36" s="35">
        <f t="shared" si="6"/>
        <v>229</v>
      </c>
      <c r="T36" s="5"/>
      <c r="U36" s="14" t="s">
        <v>177</v>
      </c>
      <c r="V36" s="14"/>
    </row>
    <row r="37" spans="1:22" ht="9" customHeight="1">
      <c r="A37" s="9" t="s">
        <v>47</v>
      </c>
      <c r="B37" s="45" t="s">
        <v>48</v>
      </c>
      <c r="C37" s="45"/>
      <c r="D37" s="43"/>
      <c r="E37" s="32">
        <f t="shared" si="1"/>
        <v>0</v>
      </c>
      <c r="F37" s="33">
        <f t="shared" si="2"/>
        <v>0</v>
      </c>
      <c r="G37" s="12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T37" s="9" t="s">
        <v>47</v>
      </c>
      <c r="U37" s="45" t="s">
        <v>48</v>
      </c>
      <c r="V37" s="45"/>
    </row>
    <row r="38" spans="1:22" ht="9" customHeight="1">
      <c r="A38" s="9" t="s">
        <v>49</v>
      </c>
      <c r="B38" s="45" t="s">
        <v>50</v>
      </c>
      <c r="C38" s="45"/>
      <c r="D38" s="43"/>
      <c r="E38" s="32">
        <f t="shared" si="1"/>
        <v>0</v>
      </c>
      <c r="F38" s="33">
        <f t="shared" si="2"/>
        <v>0</v>
      </c>
      <c r="G38" s="12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T38" s="9" t="s">
        <v>49</v>
      </c>
      <c r="U38" s="45" t="s">
        <v>50</v>
      </c>
      <c r="V38" s="45"/>
    </row>
    <row r="39" spans="1:22" ht="9" customHeight="1">
      <c r="A39" s="9" t="s">
        <v>51</v>
      </c>
      <c r="B39" s="45" t="s">
        <v>52</v>
      </c>
      <c r="C39" s="45"/>
      <c r="D39" s="43"/>
      <c r="E39" s="32">
        <f t="shared" si="1"/>
        <v>0</v>
      </c>
      <c r="F39" s="33">
        <f t="shared" si="2"/>
        <v>0</v>
      </c>
      <c r="G39" s="12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T39" s="9" t="s">
        <v>51</v>
      </c>
      <c r="U39" s="45" t="s">
        <v>52</v>
      </c>
      <c r="V39" s="45"/>
    </row>
    <row r="40" spans="1:22" ht="9" customHeight="1">
      <c r="A40" s="9" t="s">
        <v>53</v>
      </c>
      <c r="B40" s="45" t="s">
        <v>54</v>
      </c>
      <c r="C40" s="45"/>
      <c r="D40" s="43"/>
      <c r="E40" s="32">
        <f t="shared" si="1"/>
        <v>110</v>
      </c>
      <c r="F40" s="33">
        <f t="shared" si="2"/>
        <v>0.06666505054422922</v>
      </c>
      <c r="G40" s="12">
        <v>0</v>
      </c>
      <c r="H40" s="13">
        <v>0</v>
      </c>
      <c r="I40" s="13">
        <v>0</v>
      </c>
      <c r="J40" s="13">
        <v>0</v>
      </c>
      <c r="K40" s="13">
        <v>110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T40" s="9" t="s">
        <v>53</v>
      </c>
      <c r="U40" s="45" t="s">
        <v>54</v>
      </c>
      <c r="V40" s="45"/>
    </row>
    <row r="41" spans="1:22" ht="9" customHeight="1">
      <c r="A41" s="9" t="s">
        <v>55</v>
      </c>
      <c r="B41" s="45" t="s">
        <v>56</v>
      </c>
      <c r="C41" s="45"/>
      <c r="D41" s="43"/>
      <c r="E41" s="32">
        <f t="shared" si="1"/>
        <v>0</v>
      </c>
      <c r="F41" s="33">
        <f t="shared" si="2"/>
        <v>0</v>
      </c>
      <c r="G41" s="12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T41" s="9" t="s">
        <v>55</v>
      </c>
      <c r="U41" s="45" t="s">
        <v>56</v>
      </c>
      <c r="V41" s="45"/>
    </row>
    <row r="42" spans="1:22" ht="9" customHeight="1">
      <c r="A42" s="9" t="s">
        <v>57</v>
      </c>
      <c r="B42" s="45" t="s">
        <v>58</v>
      </c>
      <c r="C42" s="45"/>
      <c r="D42" s="43"/>
      <c r="E42" s="32">
        <f t="shared" si="1"/>
        <v>0</v>
      </c>
      <c r="F42" s="33">
        <f t="shared" si="2"/>
        <v>0</v>
      </c>
      <c r="G42" s="12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T42" s="9" t="s">
        <v>57</v>
      </c>
      <c r="U42" s="45" t="s">
        <v>58</v>
      </c>
      <c r="V42" s="45"/>
    </row>
    <row r="43" spans="1:22" ht="9" customHeight="1">
      <c r="A43" s="9" t="s">
        <v>59</v>
      </c>
      <c r="B43" s="45" t="s">
        <v>60</v>
      </c>
      <c r="C43" s="45"/>
      <c r="D43" s="43"/>
      <c r="E43" s="32">
        <f t="shared" si="1"/>
        <v>0</v>
      </c>
      <c r="F43" s="33">
        <f t="shared" si="2"/>
        <v>0</v>
      </c>
      <c r="G43" s="12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T43" s="9" t="s">
        <v>59</v>
      </c>
      <c r="U43" s="45" t="s">
        <v>60</v>
      </c>
      <c r="V43" s="45"/>
    </row>
    <row r="44" spans="1:22" ht="9" customHeight="1">
      <c r="A44" s="9" t="s">
        <v>61</v>
      </c>
      <c r="B44" s="45" t="s">
        <v>62</v>
      </c>
      <c r="C44" s="45"/>
      <c r="D44" s="43"/>
      <c r="E44" s="32">
        <f t="shared" si="1"/>
        <v>0</v>
      </c>
      <c r="F44" s="33">
        <f t="shared" si="2"/>
        <v>0</v>
      </c>
      <c r="G44" s="1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T44" s="9" t="s">
        <v>61</v>
      </c>
      <c r="U44" s="45" t="s">
        <v>62</v>
      </c>
      <c r="V44" s="45"/>
    </row>
    <row r="45" spans="1:22" ht="9" customHeight="1">
      <c r="A45" s="9" t="s">
        <v>63</v>
      </c>
      <c r="B45" s="45" t="s">
        <v>64</v>
      </c>
      <c r="C45" s="45"/>
      <c r="D45" s="43"/>
      <c r="E45" s="32">
        <f t="shared" si="1"/>
        <v>675</v>
      </c>
      <c r="F45" s="33">
        <f t="shared" si="2"/>
        <v>0.4090809919759521</v>
      </c>
      <c r="G45" s="12">
        <v>473</v>
      </c>
      <c r="H45" s="13">
        <v>202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T45" s="9" t="s">
        <v>63</v>
      </c>
      <c r="U45" s="45" t="s">
        <v>64</v>
      </c>
      <c r="V45" s="45"/>
    </row>
    <row r="46" spans="1:22" ht="9" customHeight="1">
      <c r="A46" s="9" t="s">
        <v>65</v>
      </c>
      <c r="B46" s="45" t="s">
        <v>66</v>
      </c>
      <c r="C46" s="45"/>
      <c r="D46" s="43"/>
      <c r="E46" s="32">
        <f t="shared" si="1"/>
        <v>0</v>
      </c>
      <c r="F46" s="33">
        <f t="shared" si="2"/>
        <v>0</v>
      </c>
      <c r="G46" s="1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T46" s="9" t="s">
        <v>65</v>
      </c>
      <c r="U46" s="45" t="s">
        <v>66</v>
      </c>
      <c r="V46" s="45"/>
    </row>
    <row r="47" spans="1:22" ht="9" customHeight="1">
      <c r="A47" s="9" t="s">
        <v>67</v>
      </c>
      <c r="B47" s="45" t="s">
        <v>68</v>
      </c>
      <c r="C47" s="45"/>
      <c r="D47" s="43"/>
      <c r="E47" s="32">
        <f t="shared" si="1"/>
        <v>0</v>
      </c>
      <c r="F47" s="33">
        <f t="shared" si="2"/>
        <v>0</v>
      </c>
      <c r="G47" s="12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T47" s="9" t="s">
        <v>67</v>
      </c>
      <c r="U47" s="45" t="s">
        <v>68</v>
      </c>
      <c r="V47" s="45"/>
    </row>
    <row r="48" spans="1:22" ht="9" customHeight="1">
      <c r="A48" s="9" t="s">
        <v>69</v>
      </c>
      <c r="B48" s="45" t="s">
        <v>70</v>
      </c>
      <c r="C48" s="45"/>
      <c r="D48" s="43"/>
      <c r="E48" s="32">
        <f t="shared" si="1"/>
        <v>2728</v>
      </c>
      <c r="F48" s="33">
        <f t="shared" si="2"/>
        <v>1.6532932534968852</v>
      </c>
      <c r="G48" s="12">
        <v>666</v>
      </c>
      <c r="H48" s="13">
        <v>149</v>
      </c>
      <c r="I48" s="13">
        <v>548</v>
      </c>
      <c r="J48" s="13">
        <v>127</v>
      </c>
      <c r="K48" s="13">
        <v>86</v>
      </c>
      <c r="L48" s="13">
        <v>21</v>
      </c>
      <c r="M48" s="13">
        <v>89</v>
      </c>
      <c r="N48" s="13">
        <v>116</v>
      </c>
      <c r="O48" s="13">
        <v>255</v>
      </c>
      <c r="P48" s="13">
        <v>256</v>
      </c>
      <c r="Q48" s="13">
        <v>186</v>
      </c>
      <c r="R48" s="13">
        <v>229</v>
      </c>
      <c r="T48" s="9" t="s">
        <v>69</v>
      </c>
      <c r="U48" s="45" t="s">
        <v>70</v>
      </c>
      <c r="V48" s="45"/>
    </row>
    <row r="49" spans="1:22" ht="9" customHeight="1">
      <c r="A49" s="9" t="s">
        <v>71</v>
      </c>
      <c r="B49" s="45" t="s">
        <v>72</v>
      </c>
      <c r="C49" s="45"/>
      <c r="D49" s="43"/>
      <c r="E49" s="32">
        <f t="shared" si="1"/>
        <v>0</v>
      </c>
      <c r="F49" s="33">
        <f t="shared" si="2"/>
        <v>0</v>
      </c>
      <c r="G49" s="1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T49" s="9" t="s">
        <v>71</v>
      </c>
      <c r="U49" s="45" t="s">
        <v>72</v>
      </c>
      <c r="V49" s="45"/>
    </row>
    <row r="50" spans="1:22" ht="9" customHeight="1">
      <c r="A50" s="9" t="s">
        <v>73</v>
      </c>
      <c r="B50" s="45" t="s">
        <v>74</v>
      </c>
      <c r="C50" s="45"/>
      <c r="D50" s="43"/>
      <c r="E50" s="32">
        <f t="shared" si="1"/>
        <v>0</v>
      </c>
      <c r="F50" s="33">
        <f t="shared" si="2"/>
        <v>0</v>
      </c>
      <c r="G50" s="12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T50" s="9" t="s">
        <v>73</v>
      </c>
      <c r="U50" s="45" t="s">
        <v>74</v>
      </c>
      <c r="V50" s="45"/>
    </row>
    <row r="51" spans="1:22" ht="9" customHeight="1">
      <c r="A51" s="9" t="s">
        <v>75</v>
      </c>
      <c r="B51" s="45" t="s">
        <v>76</v>
      </c>
      <c r="C51" s="45"/>
      <c r="D51" s="43"/>
      <c r="E51" s="32">
        <f t="shared" si="1"/>
        <v>0</v>
      </c>
      <c r="F51" s="33">
        <f t="shared" si="2"/>
        <v>0</v>
      </c>
      <c r="G51" s="12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T51" s="9" t="s">
        <v>75</v>
      </c>
      <c r="U51" s="45" t="s">
        <v>76</v>
      </c>
      <c r="V51" s="45"/>
    </row>
    <row r="52" spans="1:22" s="8" customFormat="1" ht="9" customHeight="1">
      <c r="A52" s="5"/>
      <c r="B52" s="14" t="s">
        <v>178</v>
      </c>
      <c r="C52" s="14"/>
      <c r="D52" s="39"/>
      <c r="E52" s="32">
        <f t="shared" si="1"/>
        <v>36680</v>
      </c>
      <c r="F52" s="33">
        <f t="shared" si="2"/>
        <v>22.229764126930256</v>
      </c>
      <c r="G52" s="34">
        <f aca="true" t="shared" si="7" ref="G52:R52">SUM(G53:G66)</f>
        <v>3252</v>
      </c>
      <c r="H52" s="35">
        <f t="shared" si="7"/>
        <v>3174</v>
      </c>
      <c r="I52" s="35">
        <f t="shared" si="7"/>
        <v>3897</v>
      </c>
      <c r="J52" s="35">
        <f t="shared" si="7"/>
        <v>2548</v>
      </c>
      <c r="K52" s="35">
        <f t="shared" si="7"/>
        <v>3189</v>
      </c>
      <c r="L52" s="35">
        <f t="shared" si="7"/>
        <v>3984</v>
      </c>
      <c r="M52" s="35">
        <f t="shared" si="7"/>
        <v>1845</v>
      </c>
      <c r="N52" s="35">
        <f t="shared" si="7"/>
        <v>3441</v>
      </c>
      <c r="O52" s="35">
        <f t="shared" si="7"/>
        <v>2989</v>
      </c>
      <c r="P52" s="35">
        <f t="shared" si="7"/>
        <v>3936</v>
      </c>
      <c r="Q52" s="35">
        <f t="shared" si="7"/>
        <v>1654</v>
      </c>
      <c r="R52" s="35">
        <f t="shared" si="7"/>
        <v>2771</v>
      </c>
      <c r="T52" s="5"/>
      <c r="U52" s="14" t="s">
        <v>178</v>
      </c>
      <c r="V52" s="14"/>
    </row>
    <row r="53" spans="1:22" ht="9" customHeight="1">
      <c r="A53" s="9" t="s">
        <v>77</v>
      </c>
      <c r="B53" s="45" t="s">
        <v>78</v>
      </c>
      <c r="C53" s="45"/>
      <c r="D53" s="43"/>
      <c r="E53" s="32">
        <f t="shared" si="1"/>
        <v>0</v>
      </c>
      <c r="F53" s="33">
        <f t="shared" si="2"/>
        <v>0</v>
      </c>
      <c r="G53" s="12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T53" s="9" t="s">
        <v>77</v>
      </c>
      <c r="U53" s="45" t="s">
        <v>78</v>
      </c>
      <c r="V53" s="45"/>
    </row>
    <row r="54" spans="1:22" ht="9" customHeight="1">
      <c r="A54" s="9" t="s">
        <v>79</v>
      </c>
      <c r="B54" s="45" t="s">
        <v>80</v>
      </c>
      <c r="C54" s="45"/>
      <c r="D54" s="43"/>
      <c r="E54" s="13">
        <v>0</v>
      </c>
      <c r="F54" s="35">
        <v>0</v>
      </c>
      <c r="G54" s="35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T54" s="9" t="s">
        <v>79</v>
      </c>
      <c r="U54" s="45" t="s">
        <v>80</v>
      </c>
      <c r="V54" s="45"/>
    </row>
    <row r="55" spans="1:22" ht="9" customHeight="1">
      <c r="A55" s="9" t="s">
        <v>81</v>
      </c>
      <c r="B55" s="45" t="s">
        <v>82</v>
      </c>
      <c r="C55" s="45"/>
      <c r="D55" s="43"/>
      <c r="E55" s="32">
        <f>SUM(G55:R55)</f>
        <v>466</v>
      </c>
      <c r="F55" s="33">
        <f>E55/$E$5*100</f>
        <v>0.28241739594191656</v>
      </c>
      <c r="G55" s="12">
        <v>59</v>
      </c>
      <c r="H55" s="13">
        <v>42</v>
      </c>
      <c r="I55" s="13">
        <v>42</v>
      </c>
      <c r="J55" s="13">
        <v>21</v>
      </c>
      <c r="K55" s="13">
        <v>56</v>
      </c>
      <c r="L55" s="13">
        <v>78</v>
      </c>
      <c r="M55" s="13">
        <v>58</v>
      </c>
      <c r="N55" s="13">
        <v>29</v>
      </c>
      <c r="O55" s="13">
        <v>20</v>
      </c>
      <c r="P55" s="13">
        <v>21</v>
      </c>
      <c r="Q55" s="13">
        <v>0</v>
      </c>
      <c r="R55" s="13">
        <v>40</v>
      </c>
      <c r="T55" s="9" t="s">
        <v>81</v>
      </c>
      <c r="U55" s="45" t="s">
        <v>82</v>
      </c>
      <c r="V55" s="45"/>
    </row>
    <row r="56" spans="1:22" ht="9" customHeight="1">
      <c r="A56" s="9" t="s">
        <v>83</v>
      </c>
      <c r="B56" s="45" t="s">
        <v>84</v>
      </c>
      <c r="C56" s="45"/>
      <c r="D56" s="43"/>
      <c r="E56" s="32">
        <f t="shared" si="1"/>
        <v>0</v>
      </c>
      <c r="F56" s="33">
        <f t="shared" si="2"/>
        <v>0</v>
      </c>
      <c r="G56" s="12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T56" s="9" t="s">
        <v>83</v>
      </c>
      <c r="U56" s="45" t="s">
        <v>84</v>
      </c>
      <c r="V56" s="45"/>
    </row>
    <row r="57" spans="1:22" ht="9" customHeight="1">
      <c r="A57" s="9" t="s">
        <v>85</v>
      </c>
      <c r="B57" s="45" t="s">
        <v>86</v>
      </c>
      <c r="C57" s="45"/>
      <c r="D57" s="43"/>
      <c r="E57" s="32">
        <f t="shared" si="1"/>
        <v>0</v>
      </c>
      <c r="F57" s="33">
        <f t="shared" si="2"/>
        <v>0</v>
      </c>
      <c r="G57" s="12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T57" s="9" t="s">
        <v>85</v>
      </c>
      <c r="U57" s="45" t="s">
        <v>86</v>
      </c>
      <c r="V57" s="45"/>
    </row>
    <row r="58" spans="1:22" ht="9" customHeight="1">
      <c r="A58" s="9" t="s">
        <v>87</v>
      </c>
      <c r="B58" s="45" t="s">
        <v>88</v>
      </c>
      <c r="C58" s="45"/>
      <c r="D58" s="43"/>
      <c r="E58" s="32">
        <f t="shared" si="1"/>
        <v>0</v>
      </c>
      <c r="F58" s="33">
        <f t="shared" si="2"/>
        <v>0</v>
      </c>
      <c r="G58" s="12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T58" s="9" t="s">
        <v>87</v>
      </c>
      <c r="U58" s="45" t="s">
        <v>88</v>
      </c>
      <c r="V58" s="45"/>
    </row>
    <row r="59" spans="1:22" ht="9" customHeight="1">
      <c r="A59" s="9" t="s">
        <v>89</v>
      </c>
      <c r="B59" s="45" t="s">
        <v>90</v>
      </c>
      <c r="C59" s="45"/>
      <c r="D59" s="43"/>
      <c r="E59" s="32">
        <f t="shared" si="1"/>
        <v>0</v>
      </c>
      <c r="F59" s="33">
        <f t="shared" si="2"/>
        <v>0</v>
      </c>
      <c r="G59" s="12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T59" s="9" t="s">
        <v>89</v>
      </c>
      <c r="U59" s="45" t="s">
        <v>90</v>
      </c>
      <c r="V59" s="45"/>
    </row>
    <row r="60" spans="1:22" ht="9" customHeight="1">
      <c r="A60" s="9" t="s">
        <v>91</v>
      </c>
      <c r="B60" s="45" t="s">
        <v>92</v>
      </c>
      <c r="C60" s="45"/>
      <c r="D60" s="43"/>
      <c r="E60" s="32">
        <f t="shared" si="1"/>
        <v>0</v>
      </c>
      <c r="F60" s="33">
        <f t="shared" si="2"/>
        <v>0</v>
      </c>
      <c r="G60" s="12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T60" s="9" t="s">
        <v>91</v>
      </c>
      <c r="U60" s="45" t="s">
        <v>92</v>
      </c>
      <c r="V60" s="45"/>
    </row>
    <row r="61" spans="1:22" ht="9" customHeight="1">
      <c r="A61" s="9" t="s">
        <v>93</v>
      </c>
      <c r="B61" s="45" t="s">
        <v>94</v>
      </c>
      <c r="C61" s="45"/>
      <c r="D61" s="43"/>
      <c r="E61" s="32">
        <f t="shared" si="1"/>
        <v>0</v>
      </c>
      <c r="F61" s="33">
        <f t="shared" si="2"/>
        <v>0</v>
      </c>
      <c r="G61" s="1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T61" s="9" t="s">
        <v>93</v>
      </c>
      <c r="U61" s="45" t="s">
        <v>94</v>
      </c>
      <c r="V61" s="45"/>
    </row>
    <row r="62" spans="1:22" ht="9" customHeight="1">
      <c r="A62" s="9" t="s">
        <v>95</v>
      </c>
      <c r="B62" s="45" t="s">
        <v>96</v>
      </c>
      <c r="C62" s="45"/>
      <c r="D62" s="43"/>
      <c r="E62" s="32">
        <f t="shared" si="1"/>
        <v>0</v>
      </c>
      <c r="F62" s="33">
        <f t="shared" si="2"/>
        <v>0</v>
      </c>
      <c r="G62" s="12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T62" s="9" t="s">
        <v>95</v>
      </c>
      <c r="U62" s="45" t="s">
        <v>96</v>
      </c>
      <c r="V62" s="45"/>
    </row>
    <row r="63" spans="1:22" ht="9" customHeight="1">
      <c r="A63" s="9" t="s">
        <v>97</v>
      </c>
      <c r="B63" s="45" t="s">
        <v>98</v>
      </c>
      <c r="C63" s="45"/>
      <c r="D63" s="43"/>
      <c r="E63" s="32">
        <f t="shared" si="1"/>
        <v>0</v>
      </c>
      <c r="F63" s="33">
        <f t="shared" si="2"/>
        <v>0</v>
      </c>
      <c r="G63" s="12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T63" s="9" t="s">
        <v>97</v>
      </c>
      <c r="U63" s="45" t="s">
        <v>98</v>
      </c>
      <c r="V63" s="45"/>
    </row>
    <row r="64" spans="1:22" ht="9" customHeight="1">
      <c r="A64" s="9" t="s">
        <v>99</v>
      </c>
      <c r="B64" s="45" t="s">
        <v>100</v>
      </c>
      <c r="C64" s="45"/>
      <c r="D64" s="43"/>
      <c r="E64" s="32">
        <f t="shared" si="1"/>
        <v>5501</v>
      </c>
      <c r="F64" s="33">
        <f t="shared" si="2"/>
        <v>3.3338585731254997</v>
      </c>
      <c r="G64" s="12">
        <v>1801</v>
      </c>
      <c r="H64" s="13">
        <v>1519</v>
      </c>
      <c r="I64" s="13">
        <v>225</v>
      </c>
      <c r="J64" s="13">
        <v>260</v>
      </c>
      <c r="K64" s="13">
        <v>181</v>
      </c>
      <c r="L64" s="13">
        <v>0</v>
      </c>
      <c r="M64" s="13">
        <v>120</v>
      </c>
      <c r="N64" s="13">
        <v>224</v>
      </c>
      <c r="O64" s="13">
        <v>340</v>
      </c>
      <c r="P64" s="13">
        <v>370</v>
      </c>
      <c r="Q64" s="13">
        <v>261</v>
      </c>
      <c r="R64" s="13">
        <v>200</v>
      </c>
      <c r="T64" s="9" t="s">
        <v>99</v>
      </c>
      <c r="U64" s="45" t="s">
        <v>100</v>
      </c>
      <c r="V64" s="45"/>
    </row>
    <row r="65" spans="1:22" ht="9" customHeight="1">
      <c r="A65" s="9" t="s">
        <v>101</v>
      </c>
      <c r="B65" s="45" t="s">
        <v>102</v>
      </c>
      <c r="C65" s="45"/>
      <c r="D65" s="43"/>
      <c r="E65" s="32">
        <v>0</v>
      </c>
      <c r="F65" s="33">
        <v>0</v>
      </c>
      <c r="G65" s="12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T65" s="9" t="s">
        <v>101</v>
      </c>
      <c r="U65" s="45" t="s">
        <v>102</v>
      </c>
      <c r="V65" s="45"/>
    </row>
    <row r="66" spans="1:22" ht="9" customHeight="1">
      <c r="A66" s="9" t="s">
        <v>103</v>
      </c>
      <c r="B66" s="46" t="s">
        <v>179</v>
      </c>
      <c r="C66" s="46"/>
      <c r="D66" s="43"/>
      <c r="E66" s="32">
        <f>SUM(G66:R66)</f>
        <v>30713</v>
      </c>
      <c r="F66" s="33">
        <f>E66/$E$5*100</f>
        <v>18.61348815786284</v>
      </c>
      <c r="G66" s="12">
        <v>1392</v>
      </c>
      <c r="H66" s="13">
        <v>1613</v>
      </c>
      <c r="I66" s="13">
        <v>3630</v>
      </c>
      <c r="J66" s="13">
        <v>2267</v>
      </c>
      <c r="K66" s="13">
        <v>2952</v>
      </c>
      <c r="L66" s="13">
        <v>3906</v>
      </c>
      <c r="M66" s="13">
        <v>1667</v>
      </c>
      <c r="N66" s="13">
        <v>3188</v>
      </c>
      <c r="O66" s="13">
        <v>2629</v>
      </c>
      <c r="P66" s="13">
        <v>3545</v>
      </c>
      <c r="Q66" s="13">
        <v>1393</v>
      </c>
      <c r="R66" s="13">
        <v>2531</v>
      </c>
      <c r="T66" s="9" t="s">
        <v>103</v>
      </c>
      <c r="U66" s="46" t="s">
        <v>179</v>
      </c>
      <c r="V66" s="46"/>
    </row>
    <row r="67" spans="1:22" s="8" customFormat="1" ht="9" customHeight="1">
      <c r="A67" s="5"/>
      <c r="B67" s="14" t="s">
        <v>180</v>
      </c>
      <c r="C67" s="14"/>
      <c r="D67" s="39"/>
      <c r="E67" s="32">
        <f t="shared" si="1"/>
        <v>11362</v>
      </c>
      <c r="F67" s="33">
        <f t="shared" si="2"/>
        <v>6.885893675304841</v>
      </c>
      <c r="G67" s="34">
        <f>SUM(G68:G76)</f>
        <v>4386</v>
      </c>
      <c r="H67" s="35">
        <f aca="true" t="shared" si="8" ref="H67:R67">SUM(H68:H76)</f>
        <v>2246</v>
      </c>
      <c r="I67" s="35">
        <f t="shared" si="8"/>
        <v>4566</v>
      </c>
      <c r="J67" s="35">
        <f t="shared" si="8"/>
        <v>40</v>
      </c>
      <c r="K67" s="35">
        <f t="shared" si="8"/>
        <v>26</v>
      </c>
      <c r="L67" s="35">
        <f t="shared" si="8"/>
        <v>60</v>
      </c>
      <c r="M67" s="35">
        <f t="shared" si="8"/>
        <v>0</v>
      </c>
      <c r="N67" s="35">
        <f t="shared" si="8"/>
        <v>0</v>
      </c>
      <c r="O67" s="35">
        <f t="shared" si="8"/>
        <v>0</v>
      </c>
      <c r="P67" s="35">
        <f t="shared" si="8"/>
        <v>0</v>
      </c>
      <c r="Q67" s="35">
        <f t="shared" si="8"/>
        <v>38</v>
      </c>
      <c r="R67" s="35">
        <f t="shared" si="8"/>
        <v>0</v>
      </c>
      <c r="T67" s="5"/>
      <c r="U67" s="14" t="s">
        <v>180</v>
      </c>
      <c r="V67" s="14"/>
    </row>
    <row r="68" spans="1:22" ht="9" customHeight="1">
      <c r="A68" s="9" t="s">
        <v>104</v>
      </c>
      <c r="B68" s="45" t="s">
        <v>105</v>
      </c>
      <c r="C68" s="45"/>
      <c r="D68" s="43"/>
      <c r="E68" s="32">
        <f t="shared" si="1"/>
        <v>31</v>
      </c>
      <c r="F68" s="33">
        <f t="shared" si="2"/>
        <v>0.018787423335191875</v>
      </c>
      <c r="G68" s="12">
        <v>0</v>
      </c>
      <c r="H68" s="13">
        <v>5</v>
      </c>
      <c r="I68" s="13">
        <v>0</v>
      </c>
      <c r="J68" s="13">
        <v>0</v>
      </c>
      <c r="K68" s="13">
        <v>26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T68" s="9" t="s">
        <v>104</v>
      </c>
      <c r="U68" s="45" t="s">
        <v>105</v>
      </c>
      <c r="V68" s="45"/>
    </row>
    <row r="69" spans="1:22" ht="9" customHeight="1">
      <c r="A69" s="9" t="s">
        <v>106</v>
      </c>
      <c r="B69" s="45" t="s">
        <v>107</v>
      </c>
      <c r="C69" s="45"/>
      <c r="D69" s="43"/>
      <c r="E69" s="32">
        <f t="shared" si="1"/>
        <v>0</v>
      </c>
      <c r="F69" s="33">
        <f t="shared" si="2"/>
        <v>0</v>
      </c>
      <c r="G69" s="12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T69" s="9" t="s">
        <v>106</v>
      </c>
      <c r="U69" s="45" t="s">
        <v>107</v>
      </c>
      <c r="V69" s="45"/>
    </row>
    <row r="70" spans="1:22" ht="9" customHeight="1">
      <c r="A70" s="9" t="s">
        <v>108</v>
      </c>
      <c r="B70" s="45" t="s">
        <v>109</v>
      </c>
      <c r="C70" s="45"/>
      <c r="D70" s="43"/>
      <c r="E70" s="32">
        <f aca="true" t="shared" si="9" ref="E70:E94">SUM(G70:R70)</f>
        <v>90</v>
      </c>
      <c r="F70" s="33">
        <f aca="true" t="shared" si="10" ref="F70:F94">E70/$E$5*100</f>
        <v>0.05454413226346028</v>
      </c>
      <c r="G70" s="12">
        <v>0</v>
      </c>
      <c r="H70" s="13">
        <v>0</v>
      </c>
      <c r="I70" s="13">
        <v>49</v>
      </c>
      <c r="J70" s="13">
        <v>0</v>
      </c>
      <c r="K70" s="13">
        <v>0</v>
      </c>
      <c r="L70" s="13">
        <v>41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T70" s="9" t="s">
        <v>108</v>
      </c>
      <c r="U70" s="45" t="s">
        <v>109</v>
      </c>
      <c r="V70" s="45"/>
    </row>
    <row r="71" spans="1:22" ht="9" customHeight="1">
      <c r="A71" s="9" t="s">
        <v>110</v>
      </c>
      <c r="B71" s="45" t="s">
        <v>111</v>
      </c>
      <c r="C71" s="45"/>
      <c r="D71" s="43"/>
      <c r="E71" s="32">
        <f t="shared" si="9"/>
        <v>0</v>
      </c>
      <c r="F71" s="33">
        <f t="shared" si="10"/>
        <v>0</v>
      </c>
      <c r="G71" s="12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T71" s="9" t="s">
        <v>110</v>
      </c>
      <c r="U71" s="45" t="s">
        <v>111</v>
      </c>
      <c r="V71" s="45"/>
    </row>
    <row r="72" spans="1:22" ht="9" customHeight="1">
      <c r="A72" s="9" t="s">
        <v>112</v>
      </c>
      <c r="B72" s="45" t="s">
        <v>113</v>
      </c>
      <c r="C72" s="45"/>
      <c r="D72" s="43"/>
      <c r="E72" s="32">
        <f t="shared" si="9"/>
        <v>97</v>
      </c>
      <c r="F72" s="33">
        <f t="shared" si="10"/>
        <v>0.05878645366172941</v>
      </c>
      <c r="G72" s="12">
        <v>0</v>
      </c>
      <c r="H72" s="13">
        <v>0</v>
      </c>
      <c r="I72" s="13">
        <v>0</v>
      </c>
      <c r="J72" s="13">
        <v>40</v>
      </c>
      <c r="K72" s="13">
        <v>0</v>
      </c>
      <c r="L72" s="13">
        <v>19</v>
      </c>
      <c r="M72" s="13">
        <v>0</v>
      </c>
      <c r="N72" s="13">
        <v>0</v>
      </c>
      <c r="O72" s="13">
        <v>0</v>
      </c>
      <c r="P72" s="13">
        <v>0</v>
      </c>
      <c r="Q72" s="13">
        <v>38</v>
      </c>
      <c r="R72" s="13">
        <v>0</v>
      </c>
      <c r="T72" s="9" t="s">
        <v>112</v>
      </c>
      <c r="U72" s="45" t="s">
        <v>113</v>
      </c>
      <c r="V72" s="45"/>
    </row>
    <row r="73" spans="1:22" ht="9" customHeight="1">
      <c r="A73" s="9" t="s">
        <v>114</v>
      </c>
      <c r="B73" s="45" t="s">
        <v>115</v>
      </c>
      <c r="C73" s="45"/>
      <c r="D73" s="43"/>
      <c r="E73" s="32">
        <f t="shared" si="9"/>
        <v>0</v>
      </c>
      <c r="F73" s="33">
        <f t="shared" si="10"/>
        <v>0</v>
      </c>
      <c r="G73" s="1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T73" s="9" t="s">
        <v>114</v>
      </c>
      <c r="U73" s="45" t="s">
        <v>115</v>
      </c>
      <c r="V73" s="45"/>
    </row>
    <row r="74" spans="1:22" ht="9" customHeight="1">
      <c r="A74" s="9" t="s">
        <v>116</v>
      </c>
      <c r="B74" s="45" t="s">
        <v>117</v>
      </c>
      <c r="C74" s="45"/>
      <c r="D74" s="43"/>
      <c r="E74" s="32">
        <f t="shared" si="9"/>
        <v>11144</v>
      </c>
      <c r="F74" s="33">
        <f t="shared" si="10"/>
        <v>6.75377566604446</v>
      </c>
      <c r="G74" s="12">
        <v>4386</v>
      </c>
      <c r="H74" s="13">
        <v>2241</v>
      </c>
      <c r="I74" s="13">
        <v>4517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T74" s="9" t="s">
        <v>116</v>
      </c>
      <c r="U74" s="45" t="s">
        <v>117</v>
      </c>
      <c r="V74" s="45"/>
    </row>
    <row r="75" spans="1:22" ht="9" customHeight="1">
      <c r="A75" s="9" t="s">
        <v>181</v>
      </c>
      <c r="B75" s="45" t="s">
        <v>182</v>
      </c>
      <c r="C75" s="45"/>
      <c r="D75" s="43"/>
      <c r="E75" s="32">
        <f t="shared" si="9"/>
        <v>0</v>
      </c>
      <c r="F75" s="33">
        <f t="shared" si="10"/>
        <v>0</v>
      </c>
      <c r="G75" s="1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T75" s="9" t="s">
        <v>181</v>
      </c>
      <c r="U75" s="45" t="s">
        <v>182</v>
      </c>
      <c r="V75" s="45"/>
    </row>
    <row r="76" spans="1:22" ht="9" customHeight="1">
      <c r="A76" s="9" t="s">
        <v>118</v>
      </c>
      <c r="B76" s="45" t="s">
        <v>119</v>
      </c>
      <c r="C76" s="45"/>
      <c r="D76" s="43"/>
      <c r="E76" s="32">
        <f t="shared" si="9"/>
        <v>0</v>
      </c>
      <c r="F76" s="33">
        <f t="shared" si="10"/>
        <v>0</v>
      </c>
      <c r="G76" s="12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T76" s="9" t="s">
        <v>118</v>
      </c>
      <c r="U76" s="45" t="s">
        <v>119</v>
      </c>
      <c r="V76" s="45"/>
    </row>
    <row r="77" spans="1:22" s="8" customFormat="1" ht="9" customHeight="1">
      <c r="A77" s="5"/>
      <c r="B77" s="14" t="s">
        <v>183</v>
      </c>
      <c r="C77" s="14"/>
      <c r="D77" s="39"/>
      <c r="E77" s="32">
        <f t="shared" si="9"/>
        <v>94702</v>
      </c>
      <c r="F77" s="33">
        <f t="shared" si="10"/>
        <v>57.393760151269056</v>
      </c>
      <c r="G77" s="34">
        <f>SUM(G78:G85)</f>
        <v>6836</v>
      </c>
      <c r="H77" s="35">
        <f aca="true" t="shared" si="11" ref="H77:R77">SUM(H78:H85)</f>
        <v>6267</v>
      </c>
      <c r="I77" s="35">
        <f t="shared" si="11"/>
        <v>10796</v>
      </c>
      <c r="J77" s="35">
        <f t="shared" si="11"/>
        <v>8062</v>
      </c>
      <c r="K77" s="35">
        <f t="shared" si="11"/>
        <v>6600</v>
      </c>
      <c r="L77" s="35">
        <f t="shared" si="11"/>
        <v>5722</v>
      </c>
      <c r="M77" s="35">
        <f t="shared" si="11"/>
        <v>7011</v>
      </c>
      <c r="N77" s="35">
        <f t="shared" si="11"/>
        <v>7455</v>
      </c>
      <c r="O77" s="35">
        <f t="shared" si="11"/>
        <v>8192</v>
      </c>
      <c r="P77" s="35">
        <f t="shared" si="11"/>
        <v>7977</v>
      </c>
      <c r="Q77" s="35">
        <f t="shared" si="11"/>
        <v>8860</v>
      </c>
      <c r="R77" s="35">
        <f t="shared" si="11"/>
        <v>10924</v>
      </c>
      <c r="T77" s="5"/>
      <c r="U77" s="14" t="s">
        <v>183</v>
      </c>
      <c r="V77" s="14"/>
    </row>
    <row r="78" spans="1:22" ht="9" customHeight="1">
      <c r="A78" s="9" t="s">
        <v>120</v>
      </c>
      <c r="B78" s="45" t="s">
        <v>121</v>
      </c>
      <c r="C78" s="45"/>
      <c r="D78" s="43"/>
      <c r="E78" s="32">
        <f t="shared" si="9"/>
        <v>1430</v>
      </c>
      <c r="F78" s="33">
        <f t="shared" si="10"/>
        <v>0.86664565707498</v>
      </c>
      <c r="G78" s="12">
        <v>5</v>
      </c>
      <c r="H78" s="13">
        <v>4</v>
      </c>
      <c r="I78" s="13">
        <v>0</v>
      </c>
      <c r="J78" s="13">
        <v>5</v>
      </c>
      <c r="K78" s="13">
        <v>16</v>
      </c>
      <c r="L78" s="13">
        <v>110</v>
      </c>
      <c r="M78" s="13">
        <v>140</v>
      </c>
      <c r="N78" s="13">
        <v>162</v>
      </c>
      <c r="O78" s="13">
        <v>209</v>
      </c>
      <c r="P78" s="13">
        <v>207</v>
      </c>
      <c r="Q78" s="13">
        <v>443</v>
      </c>
      <c r="R78" s="13">
        <v>129</v>
      </c>
      <c r="T78" s="9" t="s">
        <v>120</v>
      </c>
      <c r="U78" s="45" t="s">
        <v>121</v>
      </c>
      <c r="V78" s="45"/>
    </row>
    <row r="79" spans="1:22" ht="9" customHeight="1">
      <c r="A79" s="9" t="s">
        <v>122</v>
      </c>
      <c r="B79" s="45" t="s">
        <v>123</v>
      </c>
      <c r="C79" s="45"/>
      <c r="D79" s="43"/>
      <c r="E79" s="32">
        <f t="shared" si="9"/>
        <v>9</v>
      </c>
      <c r="F79" s="33">
        <f t="shared" si="10"/>
        <v>0.005454413226346028</v>
      </c>
      <c r="G79" s="12">
        <v>0</v>
      </c>
      <c r="H79" s="13">
        <v>0</v>
      </c>
      <c r="I79" s="13">
        <v>0</v>
      </c>
      <c r="J79" s="13">
        <v>0</v>
      </c>
      <c r="K79" s="13">
        <v>3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6</v>
      </c>
      <c r="T79" s="9" t="s">
        <v>122</v>
      </c>
      <c r="U79" s="45" t="s">
        <v>123</v>
      </c>
      <c r="V79" s="45"/>
    </row>
    <row r="80" spans="1:22" ht="9" customHeight="1">
      <c r="A80" s="9" t="s">
        <v>124</v>
      </c>
      <c r="B80" s="45" t="s">
        <v>125</v>
      </c>
      <c r="C80" s="45"/>
      <c r="D80" s="43"/>
      <c r="E80" s="32">
        <f t="shared" si="9"/>
        <v>21</v>
      </c>
      <c r="F80" s="33">
        <f t="shared" si="10"/>
        <v>0.0127269641948074</v>
      </c>
      <c r="G80" s="12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21</v>
      </c>
      <c r="Q80" s="13">
        <v>0</v>
      </c>
      <c r="R80" s="13">
        <v>0</v>
      </c>
      <c r="T80" s="9" t="s">
        <v>124</v>
      </c>
      <c r="U80" s="45" t="s">
        <v>125</v>
      </c>
      <c r="V80" s="45"/>
    </row>
    <row r="81" spans="1:22" ht="9" customHeight="1">
      <c r="A81" s="9" t="s">
        <v>126</v>
      </c>
      <c r="B81" s="45" t="s">
        <v>127</v>
      </c>
      <c r="C81" s="45"/>
      <c r="D81" s="43"/>
      <c r="E81" s="32">
        <f t="shared" si="9"/>
        <v>87646</v>
      </c>
      <c r="F81" s="33">
        <f t="shared" si="10"/>
        <v>53.11750018181377</v>
      </c>
      <c r="G81" s="12">
        <v>6156</v>
      </c>
      <c r="H81" s="13">
        <v>5867</v>
      </c>
      <c r="I81" s="13">
        <v>10449</v>
      </c>
      <c r="J81" s="13">
        <v>7838</v>
      </c>
      <c r="K81" s="13">
        <v>5961</v>
      </c>
      <c r="L81" s="13">
        <v>5200</v>
      </c>
      <c r="M81" s="13">
        <v>6467</v>
      </c>
      <c r="N81" s="13">
        <v>6305</v>
      </c>
      <c r="O81" s="13">
        <v>7391</v>
      </c>
      <c r="P81" s="13">
        <v>7408</v>
      </c>
      <c r="Q81" s="13">
        <v>7945</v>
      </c>
      <c r="R81" s="13">
        <v>10659</v>
      </c>
      <c r="T81" s="9" t="s">
        <v>126</v>
      </c>
      <c r="U81" s="45" t="s">
        <v>127</v>
      </c>
      <c r="V81" s="45"/>
    </row>
    <row r="82" spans="1:22" ht="9" customHeight="1">
      <c r="A82" s="9" t="s">
        <v>128</v>
      </c>
      <c r="B82" s="45" t="s">
        <v>129</v>
      </c>
      <c r="C82" s="45"/>
      <c r="D82" s="43"/>
      <c r="E82" s="32">
        <f t="shared" si="9"/>
        <v>2411</v>
      </c>
      <c r="F82" s="33">
        <f t="shared" si="10"/>
        <v>1.4611766987466972</v>
      </c>
      <c r="G82" s="12">
        <v>144</v>
      </c>
      <c r="H82" s="13">
        <v>126</v>
      </c>
      <c r="I82" s="13">
        <v>123</v>
      </c>
      <c r="J82" s="13">
        <v>89</v>
      </c>
      <c r="K82" s="13">
        <v>108</v>
      </c>
      <c r="L82" s="13">
        <v>115</v>
      </c>
      <c r="M82" s="13">
        <v>177</v>
      </c>
      <c r="N82" s="13">
        <v>454</v>
      </c>
      <c r="O82" s="13">
        <v>335</v>
      </c>
      <c r="P82" s="13">
        <v>319</v>
      </c>
      <c r="Q82" s="13">
        <v>321</v>
      </c>
      <c r="R82" s="13">
        <v>100</v>
      </c>
      <c r="T82" s="9" t="s">
        <v>128</v>
      </c>
      <c r="U82" s="45" t="s">
        <v>129</v>
      </c>
      <c r="V82" s="45"/>
    </row>
    <row r="83" spans="1:22" ht="9" customHeight="1">
      <c r="A83" s="9" t="s">
        <v>130</v>
      </c>
      <c r="B83" s="45" t="s">
        <v>131</v>
      </c>
      <c r="C83" s="45"/>
      <c r="D83" s="43"/>
      <c r="E83" s="32">
        <f t="shared" si="9"/>
        <v>2902</v>
      </c>
      <c r="F83" s="33">
        <f t="shared" si="10"/>
        <v>1.7587452425395746</v>
      </c>
      <c r="G83" s="12">
        <v>497</v>
      </c>
      <c r="H83" s="13">
        <v>193</v>
      </c>
      <c r="I83" s="13">
        <v>224</v>
      </c>
      <c r="J83" s="13">
        <v>129</v>
      </c>
      <c r="K83" s="13">
        <v>487</v>
      </c>
      <c r="L83" s="13">
        <v>267</v>
      </c>
      <c r="M83" s="13">
        <v>210</v>
      </c>
      <c r="N83" s="13">
        <v>522</v>
      </c>
      <c r="O83" s="13">
        <v>257</v>
      </c>
      <c r="P83" s="13">
        <v>0</v>
      </c>
      <c r="Q83" s="13">
        <v>116</v>
      </c>
      <c r="R83" s="13">
        <v>0</v>
      </c>
      <c r="T83" s="9" t="s">
        <v>130</v>
      </c>
      <c r="U83" s="45" t="s">
        <v>131</v>
      </c>
      <c r="V83" s="45"/>
    </row>
    <row r="84" spans="1:22" ht="9" customHeight="1">
      <c r="A84" s="9" t="s">
        <v>132</v>
      </c>
      <c r="B84" s="45" t="s">
        <v>133</v>
      </c>
      <c r="C84" s="45"/>
      <c r="D84" s="43"/>
      <c r="E84" s="32">
        <f t="shared" si="9"/>
        <v>111</v>
      </c>
      <c r="F84" s="33">
        <f t="shared" si="10"/>
        <v>0.06727109645826769</v>
      </c>
      <c r="G84" s="12">
        <v>34</v>
      </c>
      <c r="H84" s="13">
        <v>77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T84" s="9" t="s">
        <v>132</v>
      </c>
      <c r="U84" s="45" t="s">
        <v>133</v>
      </c>
      <c r="V84" s="45"/>
    </row>
    <row r="85" spans="1:22" ht="9" customHeight="1">
      <c r="A85" s="9" t="s">
        <v>134</v>
      </c>
      <c r="B85" s="45" t="s">
        <v>135</v>
      </c>
      <c r="C85" s="45"/>
      <c r="D85" s="43"/>
      <c r="E85" s="32">
        <f t="shared" si="9"/>
        <v>172</v>
      </c>
      <c r="F85" s="33">
        <f t="shared" si="10"/>
        <v>0.10423989721461298</v>
      </c>
      <c r="G85" s="12">
        <v>0</v>
      </c>
      <c r="H85" s="13">
        <v>0</v>
      </c>
      <c r="I85" s="13">
        <v>0</v>
      </c>
      <c r="J85" s="13">
        <v>1</v>
      </c>
      <c r="K85" s="13">
        <v>25</v>
      </c>
      <c r="L85" s="13">
        <v>30</v>
      </c>
      <c r="M85" s="13">
        <v>17</v>
      </c>
      <c r="N85" s="13">
        <v>12</v>
      </c>
      <c r="O85" s="13">
        <v>0</v>
      </c>
      <c r="P85" s="13">
        <v>22</v>
      </c>
      <c r="Q85" s="13">
        <v>35</v>
      </c>
      <c r="R85" s="13">
        <v>30</v>
      </c>
      <c r="T85" s="9" t="s">
        <v>134</v>
      </c>
      <c r="U85" s="45" t="s">
        <v>135</v>
      </c>
      <c r="V85" s="45"/>
    </row>
    <row r="86" spans="1:22" s="8" customFormat="1" ht="9" customHeight="1">
      <c r="A86" s="5"/>
      <c r="B86" s="14" t="s">
        <v>184</v>
      </c>
      <c r="C86" s="14"/>
      <c r="D86" s="39"/>
      <c r="E86" s="32">
        <f t="shared" si="9"/>
        <v>2445</v>
      </c>
      <c r="F86" s="33">
        <f t="shared" si="10"/>
        <v>1.4817822598240042</v>
      </c>
      <c r="G86" s="34">
        <f>SUM(G87:G94)</f>
        <v>236</v>
      </c>
      <c r="H86" s="35">
        <f aca="true" t="shared" si="12" ref="H86:R86">SUM(H87:H94)</f>
        <v>585</v>
      </c>
      <c r="I86" s="35">
        <f t="shared" si="12"/>
        <v>157</v>
      </c>
      <c r="J86" s="35">
        <f t="shared" si="12"/>
        <v>78</v>
      </c>
      <c r="K86" s="35">
        <f t="shared" si="12"/>
        <v>90</v>
      </c>
      <c r="L86" s="35">
        <f t="shared" si="12"/>
        <v>306</v>
      </c>
      <c r="M86" s="35">
        <f t="shared" si="12"/>
        <v>98</v>
      </c>
      <c r="N86" s="35">
        <f t="shared" si="12"/>
        <v>131</v>
      </c>
      <c r="O86" s="35">
        <f t="shared" si="12"/>
        <v>345</v>
      </c>
      <c r="P86" s="35">
        <f t="shared" si="12"/>
        <v>144</v>
      </c>
      <c r="Q86" s="35">
        <f t="shared" si="12"/>
        <v>172</v>
      </c>
      <c r="R86" s="35">
        <f t="shared" si="12"/>
        <v>103</v>
      </c>
      <c r="T86" s="5"/>
      <c r="U86" s="14" t="s">
        <v>184</v>
      </c>
      <c r="V86" s="14"/>
    </row>
    <row r="87" spans="1:22" ht="9" customHeight="1">
      <c r="A87" s="9" t="s">
        <v>136</v>
      </c>
      <c r="B87" s="45" t="s">
        <v>137</v>
      </c>
      <c r="C87" s="45"/>
      <c r="D87" s="43"/>
      <c r="E87" s="32">
        <f t="shared" si="9"/>
        <v>0</v>
      </c>
      <c r="F87" s="33">
        <f t="shared" si="10"/>
        <v>0</v>
      </c>
      <c r="G87" s="1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T87" s="9" t="s">
        <v>136</v>
      </c>
      <c r="U87" s="45" t="s">
        <v>137</v>
      </c>
      <c r="V87" s="45"/>
    </row>
    <row r="88" spans="1:22" ht="9" customHeight="1">
      <c r="A88" s="9" t="s">
        <v>138</v>
      </c>
      <c r="B88" s="45" t="s">
        <v>139</v>
      </c>
      <c r="C88" s="45"/>
      <c r="D88" s="43"/>
      <c r="E88" s="32">
        <f t="shared" si="9"/>
        <v>0</v>
      </c>
      <c r="F88" s="33">
        <f t="shared" si="10"/>
        <v>0</v>
      </c>
      <c r="G88" s="12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T88" s="9" t="s">
        <v>138</v>
      </c>
      <c r="U88" s="45" t="s">
        <v>139</v>
      </c>
      <c r="V88" s="45"/>
    </row>
    <row r="89" spans="1:22" ht="9" customHeight="1">
      <c r="A89" s="9" t="s">
        <v>140</v>
      </c>
      <c r="B89" s="45" t="s">
        <v>141</v>
      </c>
      <c r="C89" s="45"/>
      <c r="D89" s="43"/>
      <c r="E89" s="32">
        <f t="shared" si="9"/>
        <v>0</v>
      </c>
      <c r="F89" s="33">
        <f t="shared" si="10"/>
        <v>0</v>
      </c>
      <c r="G89" s="12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T89" s="9" t="s">
        <v>140</v>
      </c>
      <c r="U89" s="45" t="s">
        <v>141</v>
      </c>
      <c r="V89" s="45"/>
    </row>
    <row r="90" spans="1:22" ht="9" customHeight="1">
      <c r="A90" s="9" t="s">
        <v>142</v>
      </c>
      <c r="B90" s="45" t="s">
        <v>143</v>
      </c>
      <c r="C90" s="45"/>
      <c r="D90" s="43"/>
      <c r="E90" s="32">
        <f t="shared" si="9"/>
        <v>17</v>
      </c>
      <c r="F90" s="33">
        <f t="shared" si="10"/>
        <v>0.010302780538653609</v>
      </c>
      <c r="G90" s="12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17</v>
      </c>
      <c r="O90" s="13">
        <v>0</v>
      </c>
      <c r="P90" s="13">
        <v>0</v>
      </c>
      <c r="Q90" s="13">
        <v>0</v>
      </c>
      <c r="R90" s="13">
        <v>0</v>
      </c>
      <c r="T90" s="9" t="s">
        <v>142</v>
      </c>
      <c r="U90" s="45" t="s">
        <v>143</v>
      </c>
      <c r="V90" s="45"/>
    </row>
    <row r="91" spans="1:22" ht="9" customHeight="1">
      <c r="A91" s="9" t="s">
        <v>144</v>
      </c>
      <c r="B91" s="45" t="s">
        <v>145</v>
      </c>
      <c r="C91" s="45"/>
      <c r="D91" s="43"/>
      <c r="E91" s="32">
        <f t="shared" si="9"/>
        <v>0</v>
      </c>
      <c r="F91" s="33">
        <f t="shared" si="10"/>
        <v>0</v>
      </c>
      <c r="G91" s="12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T91" s="9" t="s">
        <v>144</v>
      </c>
      <c r="U91" s="45" t="s">
        <v>145</v>
      </c>
      <c r="V91" s="45"/>
    </row>
    <row r="92" spans="1:22" ht="9" customHeight="1">
      <c r="A92" s="9" t="s">
        <v>146</v>
      </c>
      <c r="B92" s="45" t="s">
        <v>147</v>
      </c>
      <c r="C92" s="45"/>
      <c r="D92" s="43"/>
      <c r="E92" s="32">
        <f t="shared" si="9"/>
        <v>1638</v>
      </c>
      <c r="F92" s="33">
        <f t="shared" si="10"/>
        <v>0.9927032071949772</v>
      </c>
      <c r="G92" s="12">
        <v>236</v>
      </c>
      <c r="H92" s="13">
        <v>562</v>
      </c>
      <c r="I92" s="13">
        <v>122</v>
      </c>
      <c r="J92" s="13">
        <v>36</v>
      </c>
      <c r="K92" s="13">
        <v>52</v>
      </c>
      <c r="L92" s="13">
        <v>270</v>
      </c>
      <c r="M92" s="13">
        <v>63</v>
      </c>
      <c r="N92" s="13">
        <v>64</v>
      </c>
      <c r="O92" s="13">
        <v>21</v>
      </c>
      <c r="P92" s="13">
        <v>120</v>
      </c>
      <c r="Q92" s="13">
        <v>13</v>
      </c>
      <c r="R92" s="13">
        <v>79</v>
      </c>
      <c r="T92" s="9" t="s">
        <v>146</v>
      </c>
      <c r="U92" s="45" t="s">
        <v>147</v>
      </c>
      <c r="V92" s="45"/>
    </row>
    <row r="93" spans="1:22" ht="9" customHeight="1">
      <c r="A93" s="9" t="s">
        <v>148</v>
      </c>
      <c r="B93" s="45" t="s">
        <v>149</v>
      </c>
      <c r="C93" s="45"/>
      <c r="D93" s="43"/>
      <c r="E93" s="32">
        <f t="shared" si="9"/>
        <v>790</v>
      </c>
      <c r="F93" s="33">
        <f t="shared" si="10"/>
        <v>0.47877627209037354</v>
      </c>
      <c r="G93" s="12">
        <v>0</v>
      </c>
      <c r="H93" s="13">
        <v>23</v>
      </c>
      <c r="I93" s="13">
        <v>35</v>
      </c>
      <c r="J93" s="13">
        <v>42</v>
      </c>
      <c r="K93" s="13">
        <v>38</v>
      </c>
      <c r="L93" s="13">
        <v>36</v>
      </c>
      <c r="M93" s="13">
        <v>35</v>
      </c>
      <c r="N93" s="13">
        <v>50</v>
      </c>
      <c r="O93" s="13">
        <v>324</v>
      </c>
      <c r="P93" s="13">
        <v>24</v>
      </c>
      <c r="Q93" s="13">
        <v>159</v>
      </c>
      <c r="R93" s="13">
        <v>24</v>
      </c>
      <c r="T93" s="9" t="s">
        <v>148</v>
      </c>
      <c r="U93" s="45" t="s">
        <v>149</v>
      </c>
      <c r="V93" s="45"/>
    </row>
    <row r="94" spans="1:22" s="8" customFormat="1" ht="9" customHeight="1">
      <c r="A94" s="17"/>
      <c r="B94" s="18" t="s">
        <v>185</v>
      </c>
      <c r="C94" s="18"/>
      <c r="D94" s="40"/>
      <c r="E94" s="36">
        <f t="shared" si="9"/>
        <v>0</v>
      </c>
      <c r="F94" s="37">
        <f t="shared" si="10"/>
        <v>0</v>
      </c>
      <c r="G94" s="20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2"/>
      <c r="T94" s="17"/>
      <c r="U94" s="18" t="s">
        <v>185</v>
      </c>
      <c r="V94" s="18"/>
    </row>
  </sheetData>
  <sheetProtection/>
  <mergeCells count="165">
    <mergeCell ref="A1:I2"/>
    <mergeCell ref="S1:V2"/>
    <mergeCell ref="A3:D4"/>
    <mergeCell ref="E3:F3"/>
    <mergeCell ref="S3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9:V19"/>
    <mergeCell ref="U20:V20"/>
    <mergeCell ref="U21:V21"/>
    <mergeCell ref="U22:V22"/>
    <mergeCell ref="U23:V23"/>
    <mergeCell ref="U24:V24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8:V78"/>
    <mergeCell ref="U79:V79"/>
    <mergeCell ref="U80:V80"/>
    <mergeCell ref="U81:V81"/>
    <mergeCell ref="U82:V82"/>
    <mergeCell ref="U83:V83"/>
    <mergeCell ref="U84:V84"/>
    <mergeCell ref="U85:V85"/>
    <mergeCell ref="U87:V87"/>
    <mergeCell ref="U88:V88"/>
    <mergeCell ref="U89:V89"/>
    <mergeCell ref="U90:V90"/>
    <mergeCell ref="U91:V91"/>
    <mergeCell ref="U92:V92"/>
    <mergeCell ref="U93:V9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72:C72"/>
    <mergeCell ref="B73:C73"/>
    <mergeCell ref="B74:C74"/>
    <mergeCell ref="B88:C88"/>
    <mergeCell ref="B75:C75"/>
    <mergeCell ref="B76:C76"/>
    <mergeCell ref="B78:C78"/>
    <mergeCell ref="B79:C79"/>
    <mergeCell ref="B80:C80"/>
    <mergeCell ref="B81:C81"/>
    <mergeCell ref="B93:C93"/>
    <mergeCell ref="B82:C82"/>
    <mergeCell ref="B83:C83"/>
    <mergeCell ref="B84:C84"/>
    <mergeCell ref="B85:C85"/>
    <mergeCell ref="B87:C87"/>
    <mergeCell ref="B89:C89"/>
    <mergeCell ref="B90:C90"/>
    <mergeCell ref="B91:C91"/>
    <mergeCell ref="B92:C92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</dc:creator>
  <cp:keywords/>
  <dc:description/>
  <cp:lastModifiedBy>川崎市役所</cp:lastModifiedBy>
  <cp:lastPrinted>2015-09-24T01:28:02Z</cp:lastPrinted>
  <dcterms:created xsi:type="dcterms:W3CDTF">2013-09-16T02:11:22Z</dcterms:created>
  <dcterms:modified xsi:type="dcterms:W3CDTF">2015-11-19T05:25:49Z</dcterms:modified>
  <cp:category/>
  <cp:version/>
  <cp:contentType/>
  <cp:contentStatus/>
</cp:coreProperties>
</file>