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サービス推進課\３-２広報\ホームページ\CMS内コンテンツ\２０２１年度\02　ウェブページ管理（修正・新規作成）\01　経営戦略・危機管理室\220304　経営比較分析表\"/>
    </mc:Choice>
  </mc:AlternateContent>
  <workbookProtection workbookAlgorithmName="SHA-512" workbookHashValue="6MB1IjjCdn/YspicE5UyPNt2Yl8Bw29vN0u0GZin5pSYibxFX5RGb86Cxi24+B50c+0dbBHltsP9MjC4QrzXLA==" workbookSaltValue="5Q1xa1IOgE46PjlPxxbdpA==" workbookSpinCount="100000" lockStructure="1"/>
  <bookViews>
    <workbookView xWindow="0" yWindow="0" windowWidth="28800" windowHeight="1206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<sst xmlns="http://schemas.openxmlformats.org/spreadsheetml/2006/main" count="231" uniqueCount="117">
  <si>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</si>
  <si>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</si>
  <si>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</si>
  <si>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</si>
  <si>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</si>
  <si>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</si>
  <si>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</si>
  <si>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</si>
  <si>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</si>
  <si>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</si>
  <si>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</si>
  <si>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</si>
  <si>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</si>
  <si>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</si>
  <si>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</si>
  <si>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</si>
  <si>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</si>
  <si>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</si>
  <si>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</si>
  <si>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</si>
  <si>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</si>
  <si>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</si>
  <si>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</si>
  <si>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</si>
  <si>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</si>
  <si>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</si>
  <si>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</si>
  <si>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</si>
  <si>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</si>
  <si>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</si>
  <si>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</si>
  <si>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</si>
  <si>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</si>
  <si>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</si>
  <si>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</si>
  <si>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</si>
  <si>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</si>
  <si>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</si>
  <si>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</si>
  <si>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</si>
  <si>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</si>
  <si>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</si>
  <si>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</si>
  <si>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</si>
  <si>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</si>
  <si>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</si>
  <si>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</si>
  <si>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</si>
  <si>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</si>
  <si>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</si>
  <si>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</si>
  <si>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</si>
  <si>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</si>
  <si>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</si>
  <si>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</si>
  <si>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</si>
  <si>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</si>
  <si>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</si>
  <si>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</si>
  <si>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</si>
  <si>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</si>
  <si>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</si>
  <si>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</si>
  <si>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</si>
  <si>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</si>
  <si>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</si>
  <si>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</si>
  <si>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</si>
  <si>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</si>
  <si>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</si>
  <si>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</si>
  <si>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</si>
  <si>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</si>
  <si>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</si>
  <si>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</si>
  <si>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</si>
  <si>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</si>
  <si>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</si>
  <si>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</si>
  <si>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</si>
  <si>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</si>
  <si>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</si>
  <si>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</si>
  <si>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</si>
  <si>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</si>
  <si>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</si>
  <si>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</si>
  <si>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</si>
  <si>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</si>
  <si>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</si>
  <si>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</si>
  <si>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</si>
  <si>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</si>
  <si>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</si>
  <si>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</si>
  <si>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</si>
  <si>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</si>
  <si>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</si>
  <si>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</si>
  <si>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</si>
  <si>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</si>
  <si>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</si>
  <si>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</si>
  <si>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</si>
  <si>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</si>
  <si>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</si>
  <si>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</si>
  <si>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</si>
  <si>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</si>
  <si>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</si>
  <si>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</si>
  <si>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</si>
  <si>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</si>
  <si>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</si>
  <si>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手法を導入した取組を進めています。</t>
    <rPh sb="191" eb="193">
      <t>シュホウ</t>
    </rPh>
    <rPh sb="194" eb="196">
      <t>ドウニュウ</t>
    </rPh>
    <phoneticPr fontId="4"/>
  </si>
  <si>
    <r>
      <t>　川崎市では、下水道施設の更新等を行うための建設改良について、事業費の平準化に加え、事業の優先順位付けにより効果的な投資を行っています。
○標準耐用年数に達している施設があるものの、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は、ほぼ類似団体平均値並みです。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1"/>
        <color theme="1"/>
        <rFont val="ＭＳ ゴシック"/>
        <family val="3"/>
        <charset val="128"/>
      </rPr>
      <t>③管渠改善率</t>
    </r>
    <r>
      <rPr>
        <sz val="11"/>
        <color theme="1"/>
        <rFont val="ＭＳ ゴシック"/>
        <family val="3"/>
        <charset val="128"/>
      </rPr>
      <t>については、年度によって変動がありますが、今後も老朽化が進む地域の管渠を中心に計画的に更新していく必要があります。</t>
    </r>
    <rPh sb="31" eb="34">
      <t>ジギョウヒ</t>
    </rPh>
    <rPh sb="39" eb="40">
      <t>クワ</t>
    </rPh>
    <rPh sb="49" eb="50">
      <t>ヅ</t>
    </rPh>
    <rPh sb="54" eb="57">
      <t>コウカテキ</t>
    </rPh>
    <rPh sb="58" eb="60">
      <t>トウシ</t>
    </rPh>
    <rPh sb="112" eb="115">
      <t>ヘイキンチ</t>
    </rPh>
    <phoneticPr fontId="4"/>
  </si>
  <si>
    <r>
      <t>　川崎市では、下水道創設当初、市内南部から整備が進められ、その後の人口増加等に伴い市内全域に整備され、現在、</t>
    </r>
    <r>
      <rPr>
        <b/>
        <sz val="11"/>
        <color theme="1"/>
        <rFont val="ＭＳ ゴシック"/>
        <family val="3"/>
        <charset val="128"/>
      </rPr>
      <t>⑧水洗化率</t>
    </r>
    <r>
      <rPr>
        <sz val="11"/>
        <color theme="1"/>
        <rFont val="ＭＳ ゴシック"/>
        <family val="3"/>
        <charset val="128"/>
      </rPr>
      <t>は99％以上（左グラフにおいて令和元年度の水洗化率が98.17%とあるのは、正しくは99.03%）です。です。
○急速な整備のために多額の企業債借入れを行った時期があり、現在も</t>
    </r>
    <r>
      <rPr>
        <b/>
        <sz val="11"/>
        <color theme="1"/>
        <rFont val="ＭＳ ゴシック"/>
        <family val="3"/>
        <charset val="128"/>
      </rPr>
      <t>④企業債残高対事業規模比率</t>
    </r>
    <r>
      <rPr>
        <sz val="11"/>
        <color theme="1"/>
        <rFont val="ＭＳ ゴシック"/>
        <family val="3"/>
        <charset val="128"/>
      </rPr>
      <t>が高い水準にありますが、企業債の償還による残高の減少で年々改善しています。また、高利率の企業債の減少に伴って支払利息も減少し、</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⑤経費回収率</t>
    </r>
    <r>
      <rPr>
        <sz val="11"/>
        <color theme="1"/>
        <rFont val="ＭＳ ゴシック"/>
        <family val="3"/>
        <charset val="128"/>
      </rPr>
      <t>及び</t>
    </r>
    <r>
      <rPr>
        <b/>
        <sz val="11"/>
        <color theme="1"/>
        <rFont val="ＭＳ ゴシック"/>
        <family val="3"/>
        <charset val="128"/>
      </rPr>
      <t>⑥汚水処理原価</t>
    </r>
    <r>
      <rPr>
        <sz val="11"/>
        <color theme="1"/>
        <rFont val="ＭＳ ゴシック"/>
        <family val="3"/>
        <charset val="128"/>
      </rPr>
      <t>にその影響が表れており、近年は改善傾向にありますが、今後も企業債残高の縮減に向けた取組を継続することが重要と考えています。</t>
    </r>
    <r>
      <rPr>
        <b/>
        <sz val="11"/>
        <color theme="1"/>
        <rFont val="ＭＳ ゴシック"/>
        <family val="3"/>
        <charset val="128"/>
      </rPr>
      <t>③流動比率は</t>
    </r>
    <r>
      <rPr>
        <sz val="11"/>
        <color theme="1"/>
        <rFont val="ＭＳ ゴシック"/>
        <family val="3"/>
        <charset val="128"/>
      </rPr>
      <t>、平成26年度に会計制度の見直しに伴い、翌年度に償還する企業債が流動負債に計上されることになって以降、100%を下回っています。類似団体に比べて低い水準となっていますが、下水道使用料収入等により支払能力は確保されており、また、企業債の償還ピークを越え、近年は改善してきています。さらに、</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が安定して100％を超えていることや、</t>
    </r>
    <r>
      <rPr>
        <b/>
        <sz val="11"/>
        <color theme="1"/>
        <rFont val="ＭＳ ゴシック"/>
        <family val="3"/>
        <charset val="128"/>
      </rPr>
      <t>②累積欠損金比率</t>
    </r>
    <r>
      <rPr>
        <sz val="11"/>
        <color theme="1"/>
        <rFont val="ＭＳ ゴシック"/>
        <family val="3"/>
        <charset val="128"/>
      </rPr>
      <t>も計上されていないことから、経営の健全性を維持できていると言えます。
○</t>
    </r>
    <r>
      <rPr>
        <b/>
        <sz val="11"/>
        <color theme="1"/>
        <rFont val="ＭＳ ゴシック"/>
        <family val="3"/>
        <charset val="128"/>
      </rPr>
      <t>⑦施設利用率</t>
    </r>
    <r>
      <rPr>
        <sz val="11"/>
        <color theme="1"/>
        <rFont val="ＭＳ ゴシック"/>
        <family val="3"/>
        <charset val="128"/>
      </rPr>
      <t>については、類似団体と比べ低い水準にありますが、既存施設を活用した水質向上に取り組むなど、施設を有効に活用しています。</t>
    </r>
    <rPh sb="188" eb="190">
      <t>ネンネン</t>
    </rPh>
    <rPh sb="190" eb="192">
      <t>カイゼン</t>
    </rPh>
    <rPh sb="212" eb="213">
      <t>トモナ</t>
    </rPh>
    <rPh sb="215" eb="217">
      <t>シハライ</t>
    </rPh>
    <rPh sb="217" eb="219">
      <t>リソク</t>
    </rPh>
    <rPh sb="220" eb="222">
      <t>ゲンショウ</t>
    </rPh>
    <rPh sb="259" eb="261">
      <t>キンネン</t>
    </rPh>
    <rPh sb="264" eb="266">
      <t>ケイコウ</t>
    </rPh>
    <rPh sb="473" eb="475">
      <t>アンテイ</t>
    </rPh>
    <rPh sb="565" eb="567">
      <t>キゾン</t>
    </rPh>
    <rPh sb="567" eb="569">
      <t>シセツ</t>
    </rPh>
    <rPh sb="570" eb="572">
      <t>カツヨウ</t>
    </rPh>
    <rPh sb="574" eb="576">
      <t>スイシツ</t>
    </rPh>
    <rPh sb="576" eb="578">
      <t>コウジョウ</t>
    </rPh>
    <rPh sb="579" eb="580">
      <t>ト</t>
    </rPh>
    <rPh sb="581" eb="582">
      <t>ク</t>
    </rPh>
    <rPh sb="586" eb="588">
      <t>シセツ</t>
    </rPh>
    <rPh sb="589" eb="591">
      <t>ユウコウ</t>
    </rPh>
    <rPh sb="592" eb="594">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</si>
</sst>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c:v>
                </c:pt>
                <c:pt idx="1">
                  <c:v>0.13</c:v>
                </c:pt>
                <c:pt idx="2">
                  <c:v>0.24</c:v>
                </c:pt>
                <c:pt idx="3">
                  <c:v>0.38</c:v>
                </c:pt>
                <c:pt idx="4">
                  <c:v>0.24</c:v>
                </c:pt>
              </c:numCache>
            </c:numRef>
          </c:val>
          <c:extLst xmlns:c16r2="http://schemas.microsoft.com/office/drawing/2015/06/chart">
            <c:ext xmlns:c16="http://schemas.microsoft.com/office/drawing/2014/chart" uri="{C3380CC4-5D6E-409C-BE32-E72D297353CC}">
              <c16:uniqueId val="{00000000-2131-452E-8028-7AFC81F662D8}"/>
            </c:ext>
          </c:extLst>
        </c:ser>
        <c:dLbls>
          <c:showLegendKey val="0"/>
          <c:showVal val="0"/>
          <c:showCatName val="0"/>
          <c:showSerName val="0"/>
          <c:showPercent val="0"/>
          <c:showBubbleSize val="0"/>
        </c:dLbls>
        <c:gapWidth val="150"/>
        <c:axId val="428916952"/>
        <c:axId val="4289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xmlns:c16r2="http://schemas.microsoft.com/office/drawing/2015/06/chart">
            <c:ext xmlns:c16="http://schemas.microsoft.com/office/drawing/2014/chart" uri="{C3380CC4-5D6E-409C-BE32-E72D297353CC}">
              <c16:uniqueId val="{00000001-2131-452E-8028-7AFC81F662D8}"/>
            </c:ext>
          </c:extLst>
        </c:ser>
        <c:dLbls>
          <c:showLegendKey val="0"/>
          <c:showVal val="0"/>
          <c:showCatName val="0"/>
          <c:showSerName val="0"/>
          <c:showPercent val="0"/>
          <c:showBubbleSize val="0"/>
        </c:dLbls>
        <c:marker val="1"/>
        <c:smooth val="0"/>
        <c:axId val="428916952"/>
        <c:axId val="428917344"/>
      </c:lineChart>
      <c:dateAx>
        <c:axId val="428916952"/>
        <c:scaling>
          <c:orientation val="minMax"/>
        </c:scaling>
        <c:delete val="1"/>
        <c:axPos val="b"/>
        <c:numFmt formatCode="&quot;H&quot;yy" sourceLinked="1"/>
        <c:majorTickMark val="none"/>
        <c:minorTickMark val="none"/>
        <c:tickLblPos val="none"/>
        <c:crossAx val="428917344"/>
        <c:crosses val="autoZero"/>
        <c:auto val="1"/>
        <c:lblOffset val="100"/>
        <c:baseTimeUnit val="years"/>
      </c:dateAx>
      <c:valAx>
        <c:axId val="4289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9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53.53</c:v>
                </c:pt>
                <c:pt idx="1">
                  <c:v>53.81</c:v>
                </c:pt>
                <c:pt idx="2">
                  <c:v>48.43</c:v>
                </c:pt>
                <c:pt idx="3">
                  <c:v>49.84</c:v>
                </c:pt>
                <c:pt idx="4">
                  <c:v>51.29</c:v>
                </c:pt>
              </c:numCache>
            </c:numRef>
          </c:val>
          <c:extLst xmlns:c16r2="http://schemas.microsoft.com/office/drawing/2015/06/chart">
            <c:ext xmlns:c16="http://schemas.microsoft.com/office/drawing/2014/chart" uri="{C3380CC4-5D6E-409C-BE32-E72D297353CC}">
              <c16:uniqueId val="{00000000-030F-47C7-A80E-EFD0638BC4E3}"/>
            </c:ext>
          </c:extLst>
        </c:ser>
        <c:dLbls>
          <c:showLegendKey val="0"/>
          <c:showVal val="0"/>
          <c:showCatName val="0"/>
          <c:showSerName val="0"/>
          <c:showPercent val="0"/>
          <c:showBubbleSize val="0"/>
        </c:dLbls>
        <c:gapWidth val="150"/>
        <c:axId val="432063072"/>
        <c:axId val="43172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xmlns:c16r2="http://schemas.microsoft.com/office/drawing/2015/06/chart">
            <c:ext xmlns:c16="http://schemas.microsoft.com/office/drawing/2014/chart" uri="{C3380CC4-5D6E-409C-BE32-E72D297353CC}">
              <c16:uniqueId val="{00000001-030F-47C7-A80E-EFD0638BC4E3}"/>
            </c:ext>
          </c:extLst>
        </c:ser>
        <c:dLbls>
          <c:showLegendKey val="0"/>
          <c:showVal val="0"/>
          <c:showCatName val="0"/>
          <c:showSerName val="0"/>
          <c:showPercent val="0"/>
          <c:showBubbleSize val="0"/>
        </c:dLbls>
        <c:marker val="1"/>
        <c:smooth val="0"/>
        <c:axId val="432063072"/>
        <c:axId val="431727816"/>
      </c:lineChart>
      <c:dateAx>
        <c:axId val="432063072"/>
        <c:scaling>
          <c:orientation val="minMax"/>
        </c:scaling>
        <c:delete val="1"/>
        <c:axPos val="b"/>
        <c:numFmt formatCode="&quot;H&quot;yy" sourceLinked="1"/>
        <c:majorTickMark val="none"/>
        <c:minorTickMark val="none"/>
        <c:tickLblPos val="none"/>
        <c:crossAx val="431727816"/>
        <c:crosses val="autoZero"/>
        <c:auto val="1"/>
        <c:lblOffset val="100"/>
        <c:baseTimeUnit val="years"/>
      </c:dateAx>
      <c:valAx>
        <c:axId val="43172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99.03</c:v>
                </c:pt>
                <c:pt idx="1">
                  <c:v>99.03</c:v>
                </c:pt>
                <c:pt idx="2">
                  <c:v>99.03</c:v>
                </c:pt>
                <c:pt idx="3">
                  <c:v>98.17</c:v>
                </c:pt>
                <c:pt idx="4">
                  <c:v>99.03</c:v>
                </c:pt>
              </c:numCache>
            </c:numRef>
          </c:val>
          <c:extLst xmlns:c16r2="http://schemas.microsoft.com/office/drawing/2015/06/chart">
            <c:ext xmlns:c16="http://schemas.microsoft.com/office/drawing/2014/chart" uri="{C3380CC4-5D6E-409C-BE32-E72D297353CC}">
              <c16:uniqueId val="{00000000-5F60-4215-8CC5-0610BCD2259F}"/>
            </c:ext>
          </c:extLst>
        </c:ser>
        <c:dLbls>
          <c:showLegendKey val="0"/>
          <c:showVal val="0"/>
          <c:showCatName val="0"/>
          <c:showSerName val="0"/>
          <c:showPercent val="0"/>
          <c:showBubbleSize val="0"/>
        </c:dLbls>
        <c:gapWidth val="150"/>
        <c:axId val="431728992"/>
        <c:axId val="43228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xmlns:c16r2="http://schemas.microsoft.com/office/drawing/2015/06/chart">
            <c:ext xmlns:c16="http://schemas.microsoft.com/office/drawing/2014/chart" uri="{C3380CC4-5D6E-409C-BE32-E72D297353CC}">
              <c16:uniqueId val="{00000001-5F60-4215-8CC5-0610BCD2259F}"/>
            </c:ext>
          </c:extLst>
        </c:ser>
        <c:dLbls>
          <c:showLegendKey val="0"/>
          <c:showVal val="0"/>
          <c:showCatName val="0"/>
          <c:showSerName val="0"/>
          <c:showPercent val="0"/>
          <c:showBubbleSize val="0"/>
        </c:dLbls>
        <c:marker val="1"/>
        <c:smooth val="0"/>
        <c:axId val="431728992"/>
        <c:axId val="432281648"/>
      </c:lineChart>
      <c:dateAx>
        <c:axId val="431728992"/>
        <c:scaling>
          <c:orientation val="minMax"/>
        </c:scaling>
        <c:delete val="1"/>
        <c:axPos val="b"/>
        <c:numFmt formatCode="&quot;H&quot;yy" sourceLinked="1"/>
        <c:majorTickMark val="none"/>
        <c:minorTickMark val="none"/>
        <c:tickLblPos val="none"/>
        <c:crossAx val="432281648"/>
        <c:crosses val="autoZero"/>
        <c:auto val="1"/>
        <c:lblOffset val="100"/>
        <c:baseTimeUnit val="years"/>
      </c:dateAx>
      <c:valAx>
        <c:axId val="43228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107.72</c:v>
                </c:pt>
                <c:pt idx="1">
                  <c:v>109.8</c:v>
                </c:pt>
                <c:pt idx="2">
                  <c:v>111.88</c:v>
                </c:pt>
                <c:pt idx="3">
                  <c:v>112.13</c:v>
                </c:pt>
                <c:pt idx="4">
                  <c:v>110.56</c:v>
                </c:pt>
              </c:numCache>
            </c:numRef>
          </c:val>
          <c:extLst xmlns:c16r2="http://schemas.microsoft.com/office/drawing/2015/06/chart">
            <c:ext xmlns:c16="http://schemas.microsoft.com/office/drawing/2014/chart" uri="{C3380CC4-5D6E-409C-BE32-E72D297353CC}">
              <c16:uniqueId val="{00000000-B186-475B-93B9-1E2DF551B11A}"/>
            </c:ext>
          </c:extLst>
        </c:ser>
        <c:dLbls>
          <c:showLegendKey val="0"/>
          <c:showVal val="0"/>
          <c:showCatName val="0"/>
          <c:showSerName val="0"/>
          <c:showPercent val="0"/>
          <c:showBubbleSize val="0"/>
        </c:dLbls>
        <c:gapWidth val="150"/>
        <c:axId val="428918520"/>
        <c:axId val="42669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xmlns:c16r2="http://schemas.microsoft.com/office/drawing/2015/06/chart">
            <c:ext xmlns:c16="http://schemas.microsoft.com/office/drawing/2014/chart" uri="{C3380CC4-5D6E-409C-BE32-E72D297353CC}">
              <c16:uniqueId val="{00000001-B186-475B-93B9-1E2DF551B11A}"/>
            </c:ext>
          </c:extLst>
        </c:ser>
        <c:dLbls>
          <c:showLegendKey val="0"/>
          <c:showVal val="0"/>
          <c:showCatName val="0"/>
          <c:showSerName val="0"/>
          <c:showPercent val="0"/>
          <c:showBubbleSize val="0"/>
        </c:dLbls>
        <c:marker val="1"/>
        <c:smooth val="0"/>
        <c:axId val="428918520"/>
        <c:axId val="426692016"/>
      </c:lineChart>
      <c:dateAx>
        <c:axId val="428918520"/>
        <c:scaling>
          <c:orientation val="minMax"/>
        </c:scaling>
        <c:delete val="1"/>
        <c:axPos val="b"/>
        <c:numFmt formatCode="&quot;H&quot;yy" sourceLinked="1"/>
        <c:majorTickMark val="none"/>
        <c:minorTickMark val="none"/>
        <c:tickLblPos val="none"/>
        <c:crossAx val="426692016"/>
        <c:crosses val="autoZero"/>
        <c:auto val="1"/>
        <c:lblOffset val="100"/>
        <c:baseTimeUnit val="years"/>
      </c:dateAx>
      <c:valAx>
        <c:axId val="42669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9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45.65</c:v>
                </c:pt>
                <c:pt idx="1">
                  <c:v>47.23</c:v>
                </c:pt>
                <c:pt idx="2">
                  <c:v>48.73</c:v>
                </c:pt>
                <c:pt idx="3">
                  <c:v>48.82</c:v>
                </c:pt>
                <c:pt idx="4">
                  <c:v>50.25</c:v>
                </c:pt>
              </c:numCache>
            </c:numRef>
          </c:val>
          <c:extLst xmlns:c16r2="http://schemas.microsoft.com/office/drawing/2015/06/chart">
            <c:ext xmlns:c16="http://schemas.microsoft.com/office/drawing/2014/chart" uri="{C3380CC4-5D6E-409C-BE32-E72D297353CC}">
              <c16:uniqueId val="{00000000-0479-4E85-8046-38BD5BF24B07}"/>
            </c:ext>
          </c:extLst>
        </c:ser>
        <c:dLbls>
          <c:showLegendKey val="0"/>
          <c:showVal val="0"/>
          <c:showCatName val="0"/>
          <c:showSerName val="0"/>
          <c:showPercent val="0"/>
          <c:showBubbleSize val="0"/>
        </c:dLbls>
        <c:gapWidth val="150"/>
        <c:axId val="426692408"/>
        <c:axId val="42668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xmlns:c16r2="http://schemas.microsoft.com/office/drawing/2015/06/chart">
            <c:ext xmlns:c16="http://schemas.microsoft.com/office/drawing/2014/chart" uri="{C3380CC4-5D6E-409C-BE32-E72D297353CC}">
              <c16:uniqueId val="{00000001-0479-4E85-8046-38BD5BF24B07}"/>
            </c:ext>
          </c:extLst>
        </c:ser>
        <c:dLbls>
          <c:showLegendKey val="0"/>
          <c:showVal val="0"/>
          <c:showCatName val="0"/>
          <c:showSerName val="0"/>
          <c:showPercent val="0"/>
          <c:showBubbleSize val="0"/>
        </c:dLbls>
        <c:marker val="1"/>
        <c:smooth val="0"/>
        <c:axId val="426692408"/>
        <c:axId val="426688488"/>
      </c:lineChart>
      <c:dateAx>
        <c:axId val="426692408"/>
        <c:scaling>
          <c:orientation val="minMax"/>
        </c:scaling>
        <c:delete val="1"/>
        <c:axPos val="b"/>
        <c:numFmt formatCode="&quot;H&quot;yy" sourceLinked="1"/>
        <c:majorTickMark val="none"/>
        <c:minorTickMark val="none"/>
        <c:tickLblPos val="none"/>
        <c:crossAx val="426688488"/>
        <c:crosses val="autoZero"/>
        <c:auto val="1"/>
        <c:lblOffset val="100"/>
        <c:baseTimeUnit val="years"/>
      </c:dateAx>
      <c:valAx>
        <c:axId val="4266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9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5.46</c:v>
                </c:pt>
                <c:pt idx="1">
                  <c:v>5.88</c:v>
                </c:pt>
                <c:pt idx="2">
                  <c:v>6.08</c:v>
                </c:pt>
                <c:pt idx="3">
                  <c:v>7.16</c:v>
                </c:pt>
                <c:pt idx="4">
                  <c:v>7.98</c:v>
                </c:pt>
              </c:numCache>
            </c:numRef>
          </c:val>
          <c:extLst xmlns:c16r2="http://schemas.microsoft.com/office/drawing/2015/06/chart">
            <c:ext xmlns:c16="http://schemas.microsoft.com/office/drawing/2014/chart" uri="{C3380CC4-5D6E-409C-BE32-E72D297353CC}">
              <c16:uniqueId val="{00000000-C9D9-4569-AE65-7689FD3E313B}"/>
            </c:ext>
          </c:extLst>
        </c:ser>
        <c:dLbls>
          <c:showLegendKey val="0"/>
          <c:showVal val="0"/>
          <c:showCatName val="0"/>
          <c:showSerName val="0"/>
          <c:showPercent val="0"/>
          <c:showBubbleSize val="0"/>
        </c:dLbls>
        <c:gapWidth val="150"/>
        <c:axId val="431727032"/>
        <c:axId val="4317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xmlns:c16r2="http://schemas.microsoft.com/office/drawing/2015/06/chart">
            <c:ext xmlns:c16="http://schemas.microsoft.com/office/drawing/2014/chart" uri="{C3380CC4-5D6E-409C-BE32-E72D297353CC}">
              <c16:uniqueId val="{00000001-C9D9-4569-AE65-7689FD3E313B}"/>
            </c:ext>
          </c:extLst>
        </c:ser>
        <c:dLbls>
          <c:showLegendKey val="0"/>
          <c:showVal val="0"/>
          <c:showCatName val="0"/>
          <c:showSerName val="0"/>
          <c:showPercent val="0"/>
          <c:showBubbleSize val="0"/>
        </c:dLbls>
        <c:marker val="1"/>
        <c:smooth val="0"/>
        <c:axId val="431727032"/>
        <c:axId val="431725856"/>
      </c:lineChart>
      <c:dateAx>
        <c:axId val="431727032"/>
        <c:scaling>
          <c:orientation val="minMax"/>
        </c:scaling>
        <c:delete val="1"/>
        <c:axPos val="b"/>
        <c:numFmt formatCode="&quot;H&quot;yy" sourceLinked="1"/>
        <c:majorTickMark val="none"/>
        <c:minorTickMark val="none"/>
        <c:tickLblPos val="none"/>
        <c:crossAx val="431725856"/>
        <c:crosses val="autoZero"/>
        <c:auto val="1"/>
        <c:lblOffset val="100"/>
        <c:baseTimeUnit val="years"/>
      </c:dateAx>
      <c:valAx>
        <c:axId val="4317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2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C9-4B96-ABCA-DDA4F5ADFD4A}"/>
            </c:ext>
          </c:extLst>
        </c:ser>
        <c:dLbls>
          <c:showLegendKey val="0"/>
          <c:showVal val="0"/>
          <c:showCatName val="0"/>
          <c:showSerName val="0"/>
          <c:showPercent val="0"/>
          <c:showBubbleSize val="0"/>
        </c:dLbls>
        <c:gapWidth val="150"/>
        <c:axId val="431725464"/>
        <c:axId val="43206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3C9-4B96-ABCA-DDA4F5ADFD4A}"/>
            </c:ext>
          </c:extLst>
        </c:ser>
        <c:dLbls>
          <c:showLegendKey val="0"/>
          <c:showVal val="0"/>
          <c:showCatName val="0"/>
          <c:showSerName val="0"/>
          <c:showPercent val="0"/>
          <c:showBubbleSize val="0"/>
        </c:dLbls>
        <c:marker val="1"/>
        <c:smooth val="0"/>
        <c:axId val="431725464"/>
        <c:axId val="432062680"/>
      </c:lineChart>
      <c:dateAx>
        <c:axId val="431725464"/>
        <c:scaling>
          <c:orientation val="minMax"/>
        </c:scaling>
        <c:delete val="1"/>
        <c:axPos val="b"/>
        <c:numFmt formatCode="&quot;H&quot;yy" sourceLinked="1"/>
        <c:majorTickMark val="none"/>
        <c:minorTickMark val="none"/>
        <c:tickLblPos val="none"/>
        <c:crossAx val="432062680"/>
        <c:crosses val="autoZero"/>
        <c:auto val="1"/>
        <c:lblOffset val="100"/>
        <c:baseTimeUnit val="years"/>
      </c:dateAx>
      <c:valAx>
        <c:axId val="43206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2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27.75</c:v>
                </c:pt>
                <c:pt idx="1">
                  <c:v>40.119999999999997</c:v>
                </c:pt>
                <c:pt idx="2">
                  <c:v>55.13</c:v>
                </c:pt>
                <c:pt idx="3">
                  <c:v>56.9</c:v>
                </c:pt>
                <c:pt idx="4">
                  <c:v>63.57</c:v>
                </c:pt>
              </c:numCache>
            </c:numRef>
          </c:val>
          <c:extLst xmlns:c16r2="http://schemas.microsoft.com/office/drawing/2015/06/chart">
            <c:ext xmlns:c16="http://schemas.microsoft.com/office/drawing/2014/chart" uri="{C3380CC4-5D6E-409C-BE32-E72D297353CC}">
              <c16:uniqueId val="{00000000-5C7F-47BE-9E6D-6611CFB70528}"/>
            </c:ext>
          </c:extLst>
        </c:ser>
        <c:dLbls>
          <c:showLegendKey val="0"/>
          <c:showVal val="0"/>
          <c:showCatName val="0"/>
          <c:showSerName val="0"/>
          <c:showPercent val="0"/>
          <c:showBubbleSize val="0"/>
        </c:dLbls>
        <c:gapWidth val="150"/>
        <c:axId val="432064248"/>
        <c:axId val="43206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xmlns:c16r2="http://schemas.microsoft.com/office/drawing/2015/06/chart">
            <c:ext xmlns:c16="http://schemas.microsoft.com/office/drawing/2014/chart" uri="{C3380CC4-5D6E-409C-BE32-E72D297353CC}">
              <c16:uniqueId val="{00000001-5C7F-47BE-9E6D-6611CFB70528}"/>
            </c:ext>
          </c:extLst>
        </c:ser>
        <c:dLbls>
          <c:showLegendKey val="0"/>
          <c:showVal val="0"/>
          <c:showCatName val="0"/>
          <c:showSerName val="0"/>
          <c:showPercent val="0"/>
          <c:showBubbleSize val="0"/>
        </c:dLbls>
        <c:marker val="1"/>
        <c:smooth val="0"/>
        <c:axId val="432064248"/>
        <c:axId val="432063464"/>
      </c:lineChart>
      <c:dateAx>
        <c:axId val="432064248"/>
        <c:scaling>
          <c:orientation val="minMax"/>
        </c:scaling>
        <c:delete val="1"/>
        <c:axPos val="b"/>
        <c:numFmt formatCode="&quot;H&quot;yy" sourceLinked="1"/>
        <c:majorTickMark val="none"/>
        <c:minorTickMark val="none"/>
        <c:tickLblPos val="none"/>
        <c:crossAx val="432063464"/>
        <c:crosses val="autoZero"/>
        <c:auto val="1"/>
        <c:lblOffset val="100"/>
        <c:baseTimeUnit val="years"/>
      </c:dateAx>
      <c:valAx>
        <c:axId val="43206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6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859.09</c:v>
                </c:pt>
                <c:pt idx="1">
                  <c:v>804.79</c:v>
                </c:pt>
                <c:pt idx="2">
                  <c:v>779.37</c:v>
                </c:pt>
                <c:pt idx="3">
                  <c:v>755.48</c:v>
                </c:pt>
                <c:pt idx="4">
                  <c:v>734.8</c:v>
                </c:pt>
              </c:numCache>
            </c:numRef>
          </c:val>
          <c:extLst xmlns:c16r2="http://schemas.microsoft.com/office/drawing/2015/06/chart">
            <c:ext xmlns:c16="http://schemas.microsoft.com/office/drawing/2014/chart" uri="{C3380CC4-5D6E-409C-BE32-E72D297353CC}">
              <c16:uniqueId val="{00000000-3E59-4A25-87BD-9BDAB411FAF1}"/>
            </c:ext>
          </c:extLst>
        </c:ser>
        <c:dLbls>
          <c:showLegendKey val="0"/>
          <c:showVal val="0"/>
          <c:showCatName val="0"/>
          <c:showSerName val="0"/>
          <c:showPercent val="0"/>
          <c:showBubbleSize val="0"/>
        </c:dLbls>
        <c:gapWidth val="150"/>
        <c:axId val="432061112"/>
        <c:axId val="43206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xmlns:c16r2="http://schemas.microsoft.com/office/drawing/2015/06/chart">
            <c:ext xmlns:c16="http://schemas.microsoft.com/office/drawing/2014/chart" uri="{C3380CC4-5D6E-409C-BE32-E72D297353CC}">
              <c16:uniqueId val="{00000001-3E59-4A25-87BD-9BDAB411FAF1}"/>
            </c:ext>
          </c:extLst>
        </c:ser>
        <c:dLbls>
          <c:showLegendKey val="0"/>
          <c:showVal val="0"/>
          <c:showCatName val="0"/>
          <c:showSerName val="0"/>
          <c:showPercent val="0"/>
          <c:showBubbleSize val="0"/>
        </c:dLbls>
        <c:marker val="1"/>
        <c:smooth val="0"/>
        <c:axId val="432061112"/>
        <c:axId val="432060720"/>
      </c:lineChart>
      <c:dateAx>
        <c:axId val="432061112"/>
        <c:scaling>
          <c:orientation val="minMax"/>
        </c:scaling>
        <c:delete val="1"/>
        <c:axPos val="b"/>
        <c:numFmt formatCode="&quot;H&quot;yy" sourceLinked="1"/>
        <c:majorTickMark val="none"/>
        <c:minorTickMark val="none"/>
        <c:tickLblPos val="none"/>
        <c:crossAx val="432060720"/>
        <c:crosses val="autoZero"/>
        <c:auto val="1"/>
        <c:lblOffset val="100"/>
        <c:baseTimeUnit val="years"/>
      </c:dateAx>
      <c:valAx>
        <c:axId val="43206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6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113.39</c:v>
                </c:pt>
                <c:pt idx="1">
                  <c:v>117.97</c:v>
                </c:pt>
                <c:pt idx="2">
                  <c:v>122.57</c:v>
                </c:pt>
                <c:pt idx="3">
                  <c:v>122.47</c:v>
                </c:pt>
                <c:pt idx="4">
                  <c:v>120.41</c:v>
                </c:pt>
              </c:numCache>
            </c:numRef>
          </c:val>
          <c:extLst xmlns:c16r2="http://schemas.microsoft.com/office/drawing/2015/06/chart">
            <c:ext xmlns:c16="http://schemas.microsoft.com/office/drawing/2014/chart" uri="{C3380CC4-5D6E-409C-BE32-E72D297353CC}">
              <c16:uniqueId val="{00000000-6EE6-4933-B637-E431D4541C83}"/>
            </c:ext>
          </c:extLst>
        </c:ser>
        <c:dLbls>
          <c:showLegendKey val="0"/>
          <c:showVal val="0"/>
          <c:showCatName val="0"/>
          <c:showSerName val="0"/>
          <c:showPercent val="0"/>
          <c:showBubbleSize val="0"/>
        </c:dLbls>
        <c:gapWidth val="150"/>
        <c:axId val="432061504"/>
        <c:axId val="43205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xmlns:c16r2="http://schemas.microsoft.com/office/drawing/2015/06/chart">
            <c:ext xmlns:c16="http://schemas.microsoft.com/office/drawing/2014/chart" uri="{C3380CC4-5D6E-409C-BE32-E72D297353CC}">
              <c16:uniqueId val="{00000001-6EE6-4933-B637-E431D4541C83}"/>
            </c:ext>
          </c:extLst>
        </c:ser>
        <c:dLbls>
          <c:showLegendKey val="0"/>
          <c:showVal val="0"/>
          <c:showCatName val="0"/>
          <c:showSerName val="0"/>
          <c:showPercent val="0"/>
          <c:showBubbleSize val="0"/>
        </c:dLbls>
        <c:marker val="1"/>
        <c:smooth val="0"/>
        <c:axId val="432061504"/>
        <c:axId val="432058760"/>
      </c:lineChart>
      <c:dateAx>
        <c:axId val="432061504"/>
        <c:scaling>
          <c:orientation val="minMax"/>
        </c:scaling>
        <c:delete val="1"/>
        <c:axPos val="b"/>
        <c:numFmt formatCode="&quot;H&quot;yy" sourceLinked="1"/>
        <c:majorTickMark val="none"/>
        <c:minorTickMark val="none"/>
        <c:tickLblPos val="none"/>
        <c:crossAx val="432058760"/>
        <c:crosses val="autoZero"/>
        <c:auto val="1"/>
        <c:lblOffset val="100"/>
        <c:baseTimeUnit val="years"/>
      </c:dateAx>
      <c:valAx>
        <c:axId val="43205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132.03</c:v>
                </c:pt>
                <c:pt idx="1">
                  <c:v>126.49</c:v>
                </c:pt>
                <c:pt idx="2">
                  <c:v>121.5</c:v>
                </c:pt>
                <c:pt idx="3">
                  <c:v>121.25</c:v>
                </c:pt>
                <c:pt idx="4">
                  <c:v>118.21</c:v>
                </c:pt>
              </c:numCache>
            </c:numRef>
          </c:val>
          <c:extLst xmlns:c16r2="http://schemas.microsoft.com/office/drawing/2015/06/chart">
            <c:ext xmlns:c16="http://schemas.microsoft.com/office/drawing/2014/chart" uri="{C3380CC4-5D6E-409C-BE32-E72D297353CC}">
              <c16:uniqueId val="{00000000-CDDC-44F2-B7D8-6182EA325A60}"/>
            </c:ext>
          </c:extLst>
        </c:ser>
        <c:dLbls>
          <c:showLegendKey val="0"/>
          <c:showVal val="0"/>
          <c:showCatName val="0"/>
          <c:showSerName val="0"/>
          <c:showPercent val="0"/>
          <c:showBubbleSize val="0"/>
        </c:dLbls>
        <c:gapWidth val="150"/>
        <c:axId val="432065032"/>
        <c:axId val="43205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xmlns:c16r2="http://schemas.microsoft.com/office/drawing/2015/06/chart">
            <c:ext xmlns:c16="http://schemas.microsoft.com/office/drawing/2014/chart" uri="{C3380CC4-5D6E-409C-BE32-E72D297353CC}">
              <c16:uniqueId val="{00000001-CDDC-44F2-B7D8-6182EA325A60}"/>
            </c:ext>
          </c:extLst>
        </c:ser>
        <c:dLbls>
          <c:showLegendKey val="0"/>
          <c:showVal val="0"/>
          <c:showCatName val="0"/>
          <c:showSerName val="0"/>
          <c:showPercent val="0"/>
          <c:showBubbleSize val="0"/>
        </c:dLbls>
        <c:marker val="1"/>
        <c:smooth val="0"/>
        <c:axId val="432065032"/>
        <c:axId val="432057584"/>
      </c:lineChart>
      <c:dateAx>
        <c:axId val="432065032"/>
        <c:scaling>
          <c:orientation val="minMax"/>
        </c:scaling>
        <c:delete val="1"/>
        <c:axPos val="b"/>
        <c:numFmt formatCode="&quot;H&quot;yy" sourceLinked="1"/>
        <c:majorTickMark val="none"/>
        <c:minorTickMark val="none"/>
        <c:tickLblPos val="none"/>
        <c:crossAx val="432057584"/>
        <c:crosses val="autoZero"/>
        <c:auto val="1"/>
        <c:lblOffset val="100"/>
        <c:baseTimeUnit val="years"/>
      </c:dateAx>
      <c:valAx>
        <c:axId val="43205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06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自治体職員</v>
      </c>
      <c r="AE8" s="50"/>
      <c r="AF8" s="50"/>
      <c r="AG8" s="50"/>
      <c r="AH8" s="50"/>
      <c r="AI8" s="50"/>
      <c r="AJ8" s="50"/>
      <c r="AK8" s="3"/>
      <c r="AL8" s="51">
        <f>データ!S6</f>
        <v>1521562</v>
      </c>
      <c r="AM8" s="51"/>
      <c r="AN8" s="51"/>
      <c r="AO8" s="51"/>
      <c r="AP8" s="51"/>
      <c r="AQ8" s="51"/>
      <c r="AR8" s="51"/>
      <c r="AS8" s="51"/>
      <c r="AT8" s="46">
        <f>データ!T6</f>
        <v>143.01</v>
      </c>
      <c r="AU8" s="46"/>
      <c r="AV8" s="46"/>
      <c r="AW8" s="46"/>
      <c r="AX8" s="46"/>
      <c r="AY8" s="46"/>
      <c r="AZ8" s="46"/>
      <c r="BA8" s="46"/>
      <c r="BB8" s="46">
        <f>データ!U6</f>
        <v>10639.55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53.4</v>
      </c>
      <c r="J10" s="46"/>
      <c r="K10" s="46"/>
      <c r="L10" s="46"/>
      <c r="M10" s="46"/>
      <c r="N10" s="46"/>
      <c r="O10" s="46"/>
      <c r="P10" s="46">
        <f>データ!P6</f>
        <v>99.53</v>
      </c>
      <c r="Q10" s="46"/>
      <c r="R10" s="46"/>
      <c r="S10" s="46"/>
      <c r="T10" s="46"/>
      <c r="U10" s="46"/>
      <c r="V10" s="46"/>
      <c r="W10" s="46">
        <f>データ!Q6</f>
        <v>84.65</v>
      </c>
      <c r="X10" s="46"/>
      <c r="Y10" s="46"/>
      <c r="Z10" s="46"/>
      <c r="AA10" s="46"/>
      <c r="AB10" s="46"/>
      <c r="AC10" s="46"/>
      <c r="AD10" s="51">
        <f>データ!R6</f>
        <v>2156</v>
      </c>
      <c r="AE10" s="51"/>
      <c r="AF10" s="51"/>
      <c r="AG10" s="51"/>
      <c r="AH10" s="51"/>
      <c r="AI10" s="51"/>
      <c r="AJ10" s="51"/>
      <c r="AK10" s="2"/>
      <c r="AL10" s="51">
        <f>データ!V6</f>
        <v>1532738</v>
      </c>
      <c r="AM10" s="51"/>
      <c r="AN10" s="51"/>
      <c r="AO10" s="51"/>
      <c r="AP10" s="51"/>
      <c r="AQ10" s="51"/>
      <c r="AR10" s="51"/>
      <c r="AS10" s="51"/>
      <c r="AT10" s="46">
        <f>データ!W6</f>
        <v>107.17</v>
      </c>
      <c r="AU10" s="46"/>
      <c r="AV10" s="46"/>
      <c r="AW10" s="46"/>
      <c r="AX10" s="46"/>
      <c r="AY10" s="46"/>
      <c r="AZ10" s="46"/>
      <c r="BA10" s="46"/>
      <c r="BB10" s="46">
        <f>データ!X6</f>
        <v>14301.93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QV9Rf+8XRUeieqNi68b36/3xuLyJPru42XzefcuBwZuHQJSinVBSUmwANkdxMFNAKmBPE3mU7uaqgpBVscLLA==" saltValue="MZL0ht4tUXNc3rWqQ7Ru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141305</v>
      </c>
      <c r="D6" s="33">
        <f t="shared" si="3"/>
        <v>46</v>
      </c>
      <c r="E6" s="33">
        <f t="shared" si="3"/>
        <v>17</v>
      </c>
      <c r="F6" s="33">
        <f t="shared" si="3"/>
        <v>1</v>
      </c>
      <c r="G6" s="33">
        <f t="shared" si="3"/>
        <v>0</v>
      </c>
      <c r="H6" s="33" t="str">
        <f t="shared" si="3"/>
        <v>神奈川県　川崎市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53.4</v>
      </c>
      <c r="P6" s="34">
        <f t="shared" si="3"/>
        <v>99.53</v>
      </c>
      <c r="Q6" s="34">
        <f t="shared" si="3"/>
        <v>84.65</v>
      </c>
      <c r="R6" s="34">
        <f t="shared" si="3"/>
        <v>2156</v>
      </c>
      <c r="S6" s="34">
        <f t="shared" si="3"/>
        <v>1521562</v>
      </c>
      <c r="T6" s="34">
        <f t="shared" si="3"/>
        <v>143.01</v>
      </c>
      <c r="U6" s="34">
        <f t="shared" si="3"/>
        <v>10639.55</v>
      </c>
      <c r="V6" s="34">
        <f t="shared" si="3"/>
        <v>1532738</v>
      </c>
      <c r="W6" s="34">
        <f t="shared" si="3"/>
        <v>107.17</v>
      </c>
      <c r="X6" s="34">
        <f t="shared" si="3"/>
        <v>14301.93</v>
      </c>
      <c r="Y6" s="35">
        <f>IF(Y7="",NA(),Y7)</f>
        <v>107.72</v>
      </c>
      <c r="Z6" s="35">
        <f t="shared" ref="Z6:AH6" si="4">IF(Z7="",NA(),Z7)</f>
        <v>109.8</v>
      </c>
      <c r="AA6" s="35">
        <f t="shared" si="4"/>
        <v>111.88</v>
      </c>
      <c r="AB6" s="35">
        <f t="shared" si="4"/>
        <v>112.13</v>
      </c>
      <c r="AC6" s="35">
        <f t="shared" si="4"/>
        <v>110.56</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27.75</v>
      </c>
      <c r="AV6" s="35">
        <f t="shared" ref="AV6:BD6" si="6">IF(AV7="",NA(),AV7)</f>
        <v>40.119999999999997</v>
      </c>
      <c r="AW6" s="35">
        <f t="shared" si="6"/>
        <v>55.13</v>
      </c>
      <c r="AX6" s="35">
        <f t="shared" si="6"/>
        <v>56.9</v>
      </c>
      <c r="AY6" s="35">
        <f t="shared" si="6"/>
        <v>63.57</v>
      </c>
      <c r="AZ6" s="35">
        <f t="shared" si="6"/>
        <v>59.45</v>
      </c>
      <c r="BA6" s="35">
        <f t="shared" si="6"/>
        <v>64.94</v>
      </c>
      <c r="BB6" s="35">
        <f t="shared" si="6"/>
        <v>70.08</v>
      </c>
      <c r="BC6" s="35">
        <f t="shared" si="6"/>
        <v>72.92</v>
      </c>
      <c r="BD6" s="35">
        <f t="shared" si="6"/>
        <v>71.39</v>
      </c>
      <c r="BE6" s="34" t="str">
        <f>IF(BE7="","",IF(BE7="-","【-】","【"&amp;SUBSTITUTE(TEXT(BE7,"#,##0.00"),"-","△")&amp;"】"))</f>
        <v>【67.52】</v>
      </c>
      <c r="BF6" s="35">
        <f>IF(BF7="",NA(),BF7)</f>
        <v>859.09</v>
      </c>
      <c r="BG6" s="35">
        <f t="shared" ref="BG6:BO6" si="7">IF(BG7="",NA(),BG7)</f>
        <v>804.79</v>
      </c>
      <c r="BH6" s="35">
        <f t="shared" si="7"/>
        <v>779.37</v>
      </c>
      <c r="BI6" s="35">
        <f t="shared" si="7"/>
        <v>755.48</v>
      </c>
      <c r="BJ6" s="35">
        <f t="shared" si="7"/>
        <v>734.8</v>
      </c>
      <c r="BK6" s="35">
        <f t="shared" si="7"/>
        <v>576.02</v>
      </c>
      <c r="BL6" s="35">
        <f t="shared" si="7"/>
        <v>549.48</v>
      </c>
      <c r="BM6" s="35">
        <f t="shared" si="7"/>
        <v>537.13</v>
      </c>
      <c r="BN6" s="35">
        <f t="shared" si="7"/>
        <v>531.38</v>
      </c>
      <c r="BO6" s="35">
        <f t="shared" si="7"/>
        <v>551.04</v>
      </c>
      <c r="BP6" s="34" t="str">
        <f>IF(BP7="","",IF(BP7="-","【-】","【"&amp;SUBSTITUTE(TEXT(BP7,"#,##0.00"),"-","△")&amp;"】"))</f>
        <v>【705.21】</v>
      </c>
      <c r="BQ6" s="35">
        <f>IF(BQ7="",NA(),BQ7)</f>
        <v>113.39</v>
      </c>
      <c r="BR6" s="35">
        <f t="shared" ref="BR6:BZ6" si="8">IF(BR7="",NA(),BR7)</f>
        <v>117.97</v>
      </c>
      <c r="BS6" s="35">
        <f t="shared" si="8"/>
        <v>122.57</v>
      </c>
      <c r="BT6" s="35">
        <f t="shared" si="8"/>
        <v>122.47</v>
      </c>
      <c r="BU6" s="35">
        <f t="shared" si="8"/>
        <v>120.41</v>
      </c>
      <c r="BV6" s="35">
        <f t="shared" si="8"/>
        <v>113.34</v>
      </c>
      <c r="BW6" s="35">
        <f t="shared" si="8"/>
        <v>113.83</v>
      </c>
      <c r="BX6" s="35">
        <f t="shared" si="8"/>
        <v>112.43</v>
      </c>
      <c r="BY6" s="35">
        <f t="shared" si="8"/>
        <v>110.92</v>
      </c>
      <c r="BZ6" s="35">
        <f t="shared" si="8"/>
        <v>105.67</v>
      </c>
      <c r="CA6" s="34" t="str">
        <f>IF(CA7="","",IF(CA7="-","【-】","【"&amp;SUBSTITUTE(TEXT(CA7,"#,##0.00"),"-","△")&amp;"】"))</f>
        <v>【98.96】</v>
      </c>
      <c r="CB6" s="35">
        <f>IF(CB7="",NA(),CB7)</f>
        <v>132.03</v>
      </c>
      <c r="CC6" s="35">
        <f t="shared" ref="CC6:CK6" si="9">IF(CC7="",NA(),CC7)</f>
        <v>126.49</v>
      </c>
      <c r="CD6" s="35">
        <f t="shared" si="9"/>
        <v>121.5</v>
      </c>
      <c r="CE6" s="35">
        <f t="shared" si="9"/>
        <v>121.25</v>
      </c>
      <c r="CF6" s="35">
        <f t="shared" si="9"/>
        <v>118.21</v>
      </c>
      <c r="CG6" s="35">
        <f t="shared" si="9"/>
        <v>117.4</v>
      </c>
      <c r="CH6" s="35">
        <f t="shared" si="9"/>
        <v>116.87</v>
      </c>
      <c r="CI6" s="35">
        <f t="shared" si="9"/>
        <v>118.55</v>
      </c>
      <c r="CJ6" s="35">
        <f t="shared" si="9"/>
        <v>119.33</v>
      </c>
      <c r="CK6" s="35">
        <f t="shared" si="9"/>
        <v>118.72</v>
      </c>
      <c r="CL6" s="34" t="str">
        <f>IF(CL7="","",IF(CL7="-","【-】","【"&amp;SUBSTITUTE(TEXT(CL7,"#,##0.00"),"-","△")&amp;"】"))</f>
        <v>【134.52】</v>
      </c>
      <c r="CM6" s="35">
        <f>IF(CM7="",NA(),CM7)</f>
        <v>53.53</v>
      </c>
      <c r="CN6" s="35">
        <f t="shared" ref="CN6:CV6" si="10">IF(CN7="",NA(),CN7)</f>
        <v>53.81</v>
      </c>
      <c r="CO6" s="35">
        <f t="shared" si="10"/>
        <v>48.43</v>
      </c>
      <c r="CP6" s="35">
        <f t="shared" si="10"/>
        <v>49.84</v>
      </c>
      <c r="CQ6" s="35">
        <f t="shared" si="10"/>
        <v>51.29</v>
      </c>
      <c r="CR6" s="35">
        <f t="shared" si="10"/>
        <v>59.16</v>
      </c>
      <c r="CS6" s="35">
        <f t="shared" si="10"/>
        <v>59.44</v>
      </c>
      <c r="CT6" s="35">
        <f t="shared" si="10"/>
        <v>57.38</v>
      </c>
      <c r="CU6" s="35">
        <f t="shared" si="10"/>
        <v>58.09</v>
      </c>
      <c r="CV6" s="35">
        <f t="shared" si="10"/>
        <v>58.16</v>
      </c>
      <c r="CW6" s="34" t="str">
        <f>IF(CW7="","",IF(CW7="-","【-】","【"&amp;SUBSTITUTE(TEXT(CW7,"#,##0.00"),"-","△")&amp;"】"))</f>
        <v>【59.57】</v>
      </c>
      <c r="CX6" s="35">
        <f>IF(CX7="",NA(),CX7)</f>
        <v>99.03</v>
      </c>
      <c r="CY6" s="35">
        <f t="shared" ref="CY6:DG6" si="11">IF(CY7="",NA(),CY7)</f>
        <v>99.03</v>
      </c>
      <c r="CZ6" s="35">
        <f t="shared" si="11"/>
        <v>99.03</v>
      </c>
      <c r="DA6" s="35">
        <f t="shared" si="11"/>
        <v>98.17</v>
      </c>
      <c r="DB6" s="35">
        <f t="shared" si="11"/>
        <v>99.03</v>
      </c>
      <c r="DC6" s="35">
        <f t="shared" si="11"/>
        <v>98.86</v>
      </c>
      <c r="DD6" s="35">
        <f t="shared" si="11"/>
        <v>98.9</v>
      </c>
      <c r="DE6" s="35">
        <f t="shared" si="11"/>
        <v>98.98</v>
      </c>
      <c r="DF6" s="35">
        <f t="shared" si="11"/>
        <v>99.01</v>
      </c>
      <c r="DG6" s="35">
        <f t="shared" si="11"/>
        <v>99.1</v>
      </c>
      <c r="DH6" s="34" t="str">
        <f>IF(DH7="","",IF(DH7="-","【-】","【"&amp;SUBSTITUTE(TEXT(DH7,"#,##0.00"),"-","△")&amp;"】"))</f>
        <v>【95.57】</v>
      </c>
      <c r="DI6" s="35">
        <f>IF(DI7="",NA(),DI7)</f>
        <v>45.65</v>
      </c>
      <c r="DJ6" s="35">
        <f t="shared" ref="DJ6:DR6" si="12">IF(DJ7="",NA(),DJ7)</f>
        <v>47.23</v>
      </c>
      <c r="DK6" s="35">
        <f t="shared" si="12"/>
        <v>48.73</v>
      </c>
      <c r="DL6" s="35">
        <f t="shared" si="12"/>
        <v>48.82</v>
      </c>
      <c r="DM6" s="35">
        <f t="shared" si="12"/>
        <v>50.25</v>
      </c>
      <c r="DN6" s="35">
        <f t="shared" si="12"/>
        <v>44.55</v>
      </c>
      <c r="DO6" s="35">
        <f t="shared" si="12"/>
        <v>45.79</v>
      </c>
      <c r="DP6" s="35">
        <f t="shared" si="12"/>
        <v>47.06</v>
      </c>
      <c r="DQ6" s="35">
        <f t="shared" si="12"/>
        <v>48.25</v>
      </c>
      <c r="DR6" s="35">
        <f t="shared" si="12"/>
        <v>49.35</v>
      </c>
      <c r="DS6" s="34" t="str">
        <f>IF(DS7="","",IF(DS7="-","【-】","【"&amp;SUBSTITUTE(TEXT(DS7,"#,##0.00"),"-","△")&amp;"】"))</f>
        <v>【36.52】</v>
      </c>
      <c r="DT6" s="35">
        <f>IF(DT7="",NA(),DT7)</f>
        <v>5.46</v>
      </c>
      <c r="DU6" s="35">
        <f t="shared" ref="DU6:EC6" si="13">IF(DU7="",NA(),DU7)</f>
        <v>5.88</v>
      </c>
      <c r="DV6" s="35">
        <f t="shared" si="13"/>
        <v>6.08</v>
      </c>
      <c r="DW6" s="35">
        <f t="shared" si="13"/>
        <v>7.16</v>
      </c>
      <c r="DX6" s="35">
        <f t="shared" si="13"/>
        <v>7.98</v>
      </c>
      <c r="DY6" s="35">
        <f t="shared" si="13"/>
        <v>8.25</v>
      </c>
      <c r="DZ6" s="35">
        <f t="shared" si="13"/>
        <v>9</v>
      </c>
      <c r="EA6" s="35">
        <f t="shared" si="13"/>
        <v>9.6300000000000008</v>
      </c>
      <c r="EB6" s="35">
        <f t="shared" si="13"/>
        <v>10.76</v>
      </c>
      <c r="EC6" s="35">
        <f t="shared" si="13"/>
        <v>12.06</v>
      </c>
      <c r="ED6" s="34" t="str">
        <f>IF(ED7="","",IF(ED7="-","【-】","【"&amp;SUBSTITUTE(TEXT(ED7,"#,##0.00"),"-","△")&amp;"】"))</f>
        <v>【5.72】</v>
      </c>
      <c r="EE6" s="35">
        <f>IF(EE7="",NA(),EE7)</f>
        <v>0.3</v>
      </c>
      <c r="EF6" s="35">
        <f t="shared" ref="EF6:EN6" si="14">IF(EF7="",NA(),EF7)</f>
        <v>0.13</v>
      </c>
      <c r="EG6" s="35">
        <f t="shared" si="14"/>
        <v>0.24</v>
      </c>
      <c r="EH6" s="35">
        <f t="shared" si="14"/>
        <v>0.38</v>
      </c>
      <c r="EI6" s="35">
        <f t="shared" si="14"/>
        <v>0.24</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141305</v>
      </c>
      <c r="D7" s="37">
        <v>46</v>
      </c>
      <c r="E7" s="37">
        <v>17</v>
      </c>
      <c r="F7" s="37">
        <v>1</v>
      </c>
      <c r="G7" s="37">
        <v>0</v>
      </c>
      <c r="H7" s="37" t="s">
        <v>96</v>
      </c>
      <c r="I7" s="37" t="s">
        <v>97</v>
      </c>
      <c r="J7" s="37" t="s">
        <v>98</v>
      </c>
      <c r="K7" s="37" t="s">
        <v>99</v>
      </c>
      <c r="L7" s="37" t="s">
        <v>100</v>
      </c>
      <c r="M7" s="37" t="s">
        <v>101</v>
      </c>
      <c r="N7" s="38" t="s">
        <v>102</v>
      </c>
      <c r="O7" s="38">
        <v>53.4</v>
      </c>
      <c r="P7" s="38">
        <v>99.53</v>
      </c>
      <c r="Q7" s="38">
        <v>84.65</v>
      </c>
      <c r="R7" s="38">
        <v>2156</v>
      </c>
      <c r="S7" s="38">
        <v>1521562</v>
      </c>
      <c r="T7" s="38">
        <v>143.01</v>
      </c>
      <c r="U7" s="38">
        <v>10639.55</v>
      </c>
      <c r="V7" s="38">
        <v>1532738</v>
      </c>
      <c r="W7" s="38">
        <v>107.17</v>
      </c>
      <c r="X7" s="38">
        <v>14301.93</v>
      </c>
      <c r="Y7" s="38">
        <v>107.72</v>
      </c>
      <c r="Z7" s="38">
        <v>109.8</v>
      </c>
      <c r="AA7" s="38">
        <v>111.88</v>
      </c>
      <c r="AB7" s="38">
        <v>112.13</v>
      </c>
      <c r="AC7" s="38">
        <v>110.56</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27.75</v>
      </c>
      <c r="AV7" s="38">
        <v>40.119999999999997</v>
      </c>
      <c r="AW7" s="38">
        <v>55.13</v>
      </c>
      <c r="AX7" s="38">
        <v>56.9</v>
      </c>
      <c r="AY7" s="38">
        <v>63.57</v>
      </c>
      <c r="AZ7" s="38">
        <v>59.45</v>
      </c>
      <c r="BA7" s="38">
        <v>64.94</v>
      </c>
      <c r="BB7" s="38">
        <v>70.08</v>
      </c>
      <c r="BC7" s="38">
        <v>72.92</v>
      </c>
      <c r="BD7" s="38">
        <v>71.39</v>
      </c>
      <c r="BE7" s="38">
        <v>67.52</v>
      </c>
      <c r="BF7" s="38">
        <v>859.09</v>
      </c>
      <c r="BG7" s="38">
        <v>804.79</v>
      </c>
      <c r="BH7" s="38">
        <v>779.37</v>
      </c>
      <c r="BI7" s="38">
        <v>755.48</v>
      </c>
      <c r="BJ7" s="38">
        <v>734.8</v>
      </c>
      <c r="BK7" s="38">
        <v>576.02</v>
      </c>
      <c r="BL7" s="38">
        <v>549.48</v>
      </c>
      <c r="BM7" s="38">
        <v>537.13</v>
      </c>
      <c r="BN7" s="38">
        <v>531.38</v>
      </c>
      <c r="BO7" s="38">
        <v>551.04</v>
      </c>
      <c r="BP7" s="38">
        <v>705.21</v>
      </c>
      <c r="BQ7" s="38">
        <v>113.39</v>
      </c>
      <c r="BR7" s="38">
        <v>117.97</v>
      </c>
      <c r="BS7" s="38">
        <v>122.57</v>
      </c>
      <c r="BT7" s="38">
        <v>122.47</v>
      </c>
      <c r="BU7" s="38">
        <v>120.41</v>
      </c>
      <c r="BV7" s="38">
        <v>113.34</v>
      </c>
      <c r="BW7" s="38">
        <v>113.83</v>
      </c>
      <c r="BX7" s="38">
        <v>112.43</v>
      </c>
      <c r="BY7" s="38">
        <v>110.92</v>
      </c>
      <c r="BZ7" s="38">
        <v>105.67</v>
      </c>
      <c r="CA7" s="38">
        <v>98.96</v>
      </c>
      <c r="CB7" s="38">
        <v>132.03</v>
      </c>
      <c r="CC7" s="38">
        <v>126.49</v>
      </c>
      <c r="CD7" s="38">
        <v>121.5</v>
      </c>
      <c r="CE7" s="38">
        <v>121.25</v>
      </c>
      <c r="CF7" s="38">
        <v>118.21</v>
      </c>
      <c r="CG7" s="38">
        <v>117.4</v>
      </c>
      <c r="CH7" s="38">
        <v>116.87</v>
      </c>
      <c r="CI7" s="38">
        <v>118.55</v>
      </c>
      <c r="CJ7" s="38">
        <v>119.33</v>
      </c>
      <c r="CK7" s="38">
        <v>118.72</v>
      </c>
      <c r="CL7" s="38">
        <v>134.52000000000001</v>
      </c>
      <c r="CM7" s="38">
        <v>53.53</v>
      </c>
      <c r="CN7" s="38">
        <v>53.81</v>
      </c>
      <c r="CO7" s="38">
        <v>48.43</v>
      </c>
      <c r="CP7" s="38">
        <v>49.84</v>
      </c>
      <c r="CQ7" s="38">
        <v>51.29</v>
      </c>
      <c r="CR7" s="38">
        <v>59.16</v>
      </c>
      <c r="CS7" s="38">
        <v>59.44</v>
      </c>
      <c r="CT7" s="38">
        <v>57.38</v>
      </c>
      <c r="CU7" s="38">
        <v>58.09</v>
      </c>
      <c r="CV7" s="38">
        <v>58.16</v>
      </c>
      <c r="CW7" s="38">
        <v>59.57</v>
      </c>
      <c r="CX7" s="38">
        <v>99.03</v>
      </c>
      <c r="CY7" s="38">
        <v>99.03</v>
      </c>
      <c r="CZ7" s="38">
        <v>99.03</v>
      </c>
      <c r="DA7" s="38">
        <v>98.17</v>
      </c>
      <c r="DB7" s="38">
        <v>99.03</v>
      </c>
      <c r="DC7" s="38">
        <v>98.86</v>
      </c>
      <c r="DD7" s="38">
        <v>98.9</v>
      </c>
      <c r="DE7" s="38">
        <v>98.98</v>
      </c>
      <c r="DF7" s="38">
        <v>99.01</v>
      </c>
      <c r="DG7" s="38">
        <v>99.1</v>
      </c>
      <c r="DH7" s="38">
        <v>95.57</v>
      </c>
      <c r="DI7" s="38">
        <v>45.65</v>
      </c>
      <c r="DJ7" s="38">
        <v>47.23</v>
      </c>
      <c r="DK7" s="38">
        <v>48.73</v>
      </c>
      <c r="DL7" s="38">
        <v>48.82</v>
      </c>
      <c r="DM7" s="38">
        <v>50.25</v>
      </c>
      <c r="DN7" s="38">
        <v>44.55</v>
      </c>
      <c r="DO7" s="38">
        <v>45.79</v>
      </c>
      <c r="DP7" s="38">
        <v>47.06</v>
      </c>
      <c r="DQ7" s="38">
        <v>48.25</v>
      </c>
      <c r="DR7" s="38">
        <v>49.35</v>
      </c>
      <c r="DS7" s="38">
        <v>36.520000000000003</v>
      </c>
      <c r="DT7" s="38">
        <v>5.46</v>
      </c>
      <c r="DU7" s="38">
        <v>5.88</v>
      </c>
      <c r="DV7" s="38">
        <v>6.08</v>
      </c>
      <c r="DW7" s="38">
        <v>7.16</v>
      </c>
      <c r="DX7" s="38">
        <v>7.98</v>
      </c>
      <c r="DY7" s="38">
        <v>8.25</v>
      </c>
      <c r="DZ7" s="38">
        <v>9</v>
      </c>
      <c r="EA7" s="38">
        <v>9.6300000000000008</v>
      </c>
      <c r="EB7" s="38">
        <v>10.76</v>
      </c>
      <c r="EC7" s="38">
        <v>12.06</v>
      </c>
      <c r="ED7" s="38">
        <v>5.72</v>
      </c>
      <c r="EE7" s="38">
        <v>0.3</v>
      </c>
      <c r="EF7" s="38">
        <v>0.13</v>
      </c>
      <c r="EG7" s="38">
        <v>0.24</v>
      </c>
      <c r="EH7" s="38">
        <v>0.38</v>
      </c>
      <c r="EI7" s="38">
        <v>0.24</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2022-03-01T05:43:55Z</cp:lastPrinted>
  <dcterms:created xsi:type="dcterms:W3CDTF">2021-12-03T07:10:58Z</dcterms:created>
  <dcterms:modified xsi:type="dcterms:W3CDTF">2022-03-04T00:13:47Z</dcterms:modified>
  <cp:category/>
</cp:coreProperties>
</file>