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サービス推進課\３-２広報\ホームページ\CMS内コンテンツ\２０２１年度\02　ウェブページ管理（修正・新規作成）\01　経営戦略・危機管理室\220304　経営比較分析表\"/>
    </mc:Choice>
  </mc:AlternateContent>
  <workbookProtection workbookAlgorithmName="SHA-512" workbookHashValue="snW3eZB/wf9p3LNL4CVV+GTs2YRVfjWbX2R84p1ZZvzwQrEM9nl1HS9iFPiaq5jAvSv76qD+tpk6Bve1WEpM3Q==" workbookSaltValue="70fb7mAht5RYYXTDkFguOA==" workbookSpinCount="100000" lockStructure="1"/>
  <bookViews>
    <workbookView xWindow="0" yWindow="0" windowWidth="28800" windowHeight="120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<sst xmlns="http://schemas.openxmlformats.org/spreadsheetml/2006/main" count="228" uniqueCount="113">
  <si>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</si>
  <si>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</si>
  <si>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</si>
  <si>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</si>
  <si>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</si>
  <si>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</si>
  <si>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</si>
  <si>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</si>
  <si>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</si>
  <si>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</si>
  <si>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</si>
  <si>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</si>
  <si>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</si>
  <si>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</si>
  <si>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</si>
  <si>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</si>
  <si>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</si>
  <si>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</si>
  <si>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</si>
  <si>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</si>
  <si>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</si>
  <si>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</si>
  <si>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</si>
  <si>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</si>
  <si>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</si>
  <si>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</si>
  <si>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</si>
  <si>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</si>
  <si>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</si>
  <si>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</si>
  <si>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</si>
  <si>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</si>
  <si>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</si>
  <si>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</si>
  <si>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</si>
  <si>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</si>
  <si>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</si>
  <si>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</si>
  <si>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</si>
  <si>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</si>
  <si>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</si>
  <si>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</si>
  <si>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</si>
  <si>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</si>
  <si>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</si>
  <si>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</si>
  <si>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</si>
  <si>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</si>
  <si>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</si>
  <si>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</si>
  <si>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</si>
  <si>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</si>
  <si>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</si>
  <si>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</si>
  <si>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</si>
  <si>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</si>
  <si>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</si>
  <si>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</si>
  <si>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</si>
  <si>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</si>
  <si>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</si>
  <si>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</si>
  <si>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</si>
  <si>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</si>
  <si>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</si>
  <si>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</si>
  <si>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</si>
  <si>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</si>
  <si>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</si>
  <si>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</si>
  <si>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</si>
  <si>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</si>
  <si>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</si>
  <si>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</si>
  <si>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</si>
  <si>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</si>
  <si>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</si>
  <si>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</si>
  <si>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</si>
  <si>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</si>
  <si>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</si>
  <si>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</si>
  <si>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</si>
  <si>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</si>
  <si>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</si>
  <si>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</si>
  <si>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</si>
  <si>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</si>
  <si>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</si>
  <si>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</si>
  <si>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</si>
  <si>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</si>
  <si>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</si>
  <si>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</si>
  <si>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</si>
  <si>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</si>
  <si>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</si>
  <si>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</si>
  <si>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</si>
  <si>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</si>
  <si>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</si>
  <si>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</si>
  <si>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</si>
  <si>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</si>
  <si>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</si>
  <si>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</si>
  <si>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</si>
  <si>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</si>
  <si>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</si>
  <si>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</si>
  <si>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t>
    </r>
    <r>
      <rPr>
        <b/>
        <sz val="11"/>
        <color theme="1"/>
        <rFont val="ＭＳ ゴシック"/>
        <family val="3"/>
        <charset val="128"/>
      </rPr>
      <t>①有形固定資産減価償却率</t>
    </r>
    <r>
      <rPr>
        <sz val="11"/>
        <color theme="1"/>
        <rFont val="ＭＳ ゴシック"/>
        <family val="3"/>
        <charset val="128"/>
      </rPr>
      <t>は、類似団体平均が上昇傾向にある中で、本市は、施設のダウンサイジングを実施するなど、着実に更新を進めていることから、横ばいで推移しています。</t>
    </r>
    <r>
      <rPr>
        <b/>
        <sz val="11"/>
        <color theme="1"/>
        <rFont val="ＭＳ ゴシック"/>
        <family val="3"/>
        <charset val="128"/>
      </rPr>
      <t>②管路経年化率</t>
    </r>
    <r>
      <rPr>
        <sz val="11"/>
        <color theme="1"/>
        <rFont val="ＭＳ ゴシック"/>
        <family val="3"/>
        <charset val="128"/>
      </rPr>
      <t>は、類似団体平均と比較して高水準かつ上昇傾向にありますが、</t>
    </r>
    <r>
      <rPr>
        <b/>
        <sz val="11"/>
        <color theme="1"/>
        <rFont val="ＭＳ ゴシック"/>
        <family val="3"/>
        <charset val="128"/>
      </rPr>
      <t>③管路更新率</t>
    </r>
    <r>
      <rPr>
        <sz val="11"/>
        <color theme="1"/>
        <rFont val="ＭＳ ゴシック"/>
        <family val="3"/>
        <charset val="128"/>
      </rPr>
      <t xml:space="preserve">は、類似団体平均と比較して高水準で管路更新を実施しています。
</t>
    </r>
    <rPh sb="19" eb="21">
      <t>ヘイキン</t>
    </rPh>
    <rPh sb="22" eb="24">
      <t>ジョウショウ</t>
    </rPh>
    <rPh sb="32" eb="33">
      <t>ホン</t>
    </rPh>
    <rPh sb="33" eb="34">
      <t>シ</t>
    </rPh>
    <rPh sb="36" eb="38">
      <t>シセツ</t>
    </rPh>
    <rPh sb="48" eb="50">
      <t>ジッシ</t>
    </rPh>
    <rPh sb="55" eb="57">
      <t>チャクジツ</t>
    </rPh>
    <rPh sb="58" eb="60">
      <t>コウシン</t>
    </rPh>
    <rPh sb="61" eb="62">
      <t>スス</t>
    </rPh>
    <rPh sb="71" eb="72">
      <t>ヨコ</t>
    </rPh>
    <rPh sb="75" eb="77">
      <t>スイイ</t>
    </rPh>
    <rPh sb="96" eb="98">
      <t>ヘイキン</t>
    </rPh>
    <rPh sb="99" eb="101">
      <t>ヒカク</t>
    </rPh>
    <rPh sb="108" eb="110">
      <t>ジョウショウ</t>
    </rPh>
    <rPh sb="110" eb="112">
      <t>ケイコウ</t>
    </rPh>
    <rPh sb="124" eb="125">
      <t>リツ</t>
    </rPh>
    <rPh sb="131" eb="133">
      <t>ヘイキン</t>
    </rPh>
    <rPh sb="134" eb="136">
      <t>ヒカク</t>
    </rPh>
    <rPh sb="138" eb="141">
      <t>コウスイジュン</t>
    </rPh>
    <rPh sb="142" eb="144">
      <t>カンロ</t>
    </rPh>
    <rPh sb="144" eb="146">
      <t>コウシン</t>
    </rPh>
    <rPh sb="147" eb="149">
      <t>ジッシ</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</si>
  <si>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は、類似団体平均を上回っており、短期的な資金繰りには問題ないものと考えます。しかし、今後の老朽化対策等により更なる更新需要の増加が見込まれることから、長期的な経営状況を考慮し、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が増加しすぎないよう留意しながら、更新を計画的に進める必要があります。
○</t>
    </r>
    <r>
      <rPr>
        <b/>
        <sz val="11"/>
        <color theme="1"/>
        <rFont val="ＭＳ ゴシック"/>
        <family val="3"/>
        <charset val="128"/>
      </rPr>
      <t>⑥給水原価</t>
    </r>
    <r>
      <rPr>
        <sz val="11"/>
        <color theme="1"/>
        <rFont val="ＭＳ ゴシック"/>
        <family val="3"/>
        <charset val="128"/>
      </rPr>
      <t>は、平成30年度以降は類似団体平均と比較して低水準で推移していますが、低廉な料金水準により供給単価が低いため、</t>
    </r>
    <r>
      <rPr>
        <b/>
        <sz val="11"/>
        <color theme="1"/>
        <rFont val="ＭＳ ゴシック"/>
        <family val="3"/>
        <charset val="128"/>
      </rPr>
      <t>⑤料金回収率</t>
    </r>
    <r>
      <rPr>
        <sz val="11"/>
        <color theme="1"/>
        <rFont val="ＭＳ ゴシック"/>
        <family val="3"/>
        <charset val="128"/>
      </rPr>
      <t>は100％を下回っています。しかし、附帯収益で給水に係る費用を賄うことにより、健全経営を維持しています。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平均と比較して高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は、老朽給水管の影響等により漏水率が高いため、類似団体平均よりも低水準にあるものの、漏水率の改善に努めていることから改善傾向にあります。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61" eb="263">
      <t>ウワマワ</t>
    </rPh>
    <rPh sb="311" eb="313">
      <t>ルイジ</t>
    </rPh>
    <rPh sb="315" eb="317">
      <t>ヘイキン</t>
    </rPh>
    <rPh sb="318" eb="320">
      <t>ウワマワ</t>
    </rPh>
    <rPh sb="363" eb="364">
      <t>サラ</t>
    </rPh>
    <rPh sb="366" eb="368">
      <t>コウシン</t>
    </rPh>
    <rPh sb="368" eb="370">
      <t>ジュヨウ</t>
    </rPh>
    <rPh sb="371" eb="373">
      <t>ゾウカ</t>
    </rPh>
    <rPh sb="374" eb="376">
      <t>ミコ</t>
    </rPh>
    <rPh sb="420" eb="422">
      <t>リュウイ</t>
    </rPh>
    <rPh sb="427" eb="429">
      <t>コウシン</t>
    </rPh>
    <rPh sb="454" eb="456">
      <t>ヘイセイ</t>
    </rPh>
    <rPh sb="458" eb="460">
      <t>ネンド</t>
    </rPh>
    <rPh sb="460" eb="462">
      <t>イコウ</t>
    </rPh>
    <rPh sb="463" eb="465">
      <t>ルイジ</t>
    </rPh>
    <rPh sb="465" eb="467">
      <t>ダンタイ</t>
    </rPh>
    <rPh sb="467" eb="469">
      <t>ヘイキン</t>
    </rPh>
    <rPh sb="470" eb="472">
      <t>ヒカク</t>
    </rPh>
    <rPh sb="474" eb="475">
      <t>ヒク</t>
    </rPh>
    <rPh sb="475" eb="477">
      <t>スイジュン</t>
    </rPh>
    <rPh sb="478" eb="480">
      <t>スイイ</t>
    </rPh>
    <rPh sb="487" eb="489">
      <t>テイレン</t>
    </rPh>
    <rPh sb="490" eb="492">
      <t>リョウキン</t>
    </rPh>
    <rPh sb="492" eb="494">
      <t>スイジュン</t>
    </rPh>
    <rPh sb="497" eb="499">
      <t>キョウキュウ</t>
    </rPh>
    <rPh sb="499" eb="501">
      <t>タンカ</t>
    </rPh>
    <rPh sb="502" eb="503">
      <t>ヒク</t>
    </rPh>
    <rPh sb="508" eb="510">
      <t>リョウキン</t>
    </rPh>
    <rPh sb="510" eb="512">
      <t>カイシュウ</t>
    </rPh>
    <rPh sb="512" eb="513">
      <t>リツ</t>
    </rPh>
    <rPh sb="519" eb="521">
      <t>シタマワ</t>
    </rPh>
    <rPh sb="531" eb="533">
      <t>フタイ</t>
    </rPh>
    <rPh sb="533" eb="535">
      <t>シュウエキ</t>
    </rPh>
    <rPh sb="536" eb="538">
      <t>キュウスイ</t>
    </rPh>
    <rPh sb="539" eb="540">
      <t>カカ</t>
    </rPh>
    <rPh sb="541" eb="543">
      <t>ヒヨウ</t>
    </rPh>
    <rPh sb="544" eb="545">
      <t>マカナ</t>
    </rPh>
    <rPh sb="552" eb="554">
      <t>ケンゼン</t>
    </rPh>
    <rPh sb="554" eb="556">
      <t>ケイエイ</t>
    </rPh>
    <rPh sb="557" eb="559">
      <t>イジ</t>
    </rPh>
    <rPh sb="581" eb="582">
      <t>モト</t>
    </rPh>
    <rPh sb="584" eb="585">
      <t>オコナ</t>
    </rPh>
    <rPh sb="587" eb="589">
      <t>ヘイセイ</t>
    </rPh>
    <rPh sb="591" eb="593">
      <t>ネンド</t>
    </rPh>
    <rPh sb="594" eb="597">
      <t>ジョウスイジョウ</t>
    </rPh>
    <rPh sb="598" eb="600">
      <t>ハイシ</t>
    </rPh>
    <rPh sb="600" eb="601">
      <t>オヨ</t>
    </rPh>
    <rPh sb="602" eb="604">
      <t>ヘイセイ</t>
    </rPh>
    <rPh sb="606" eb="608">
      <t>ネンド</t>
    </rPh>
    <rPh sb="621" eb="623">
      <t>カンリョウ</t>
    </rPh>
    <rPh sb="631" eb="633">
      <t>ヘイキン</t>
    </rPh>
    <rPh sb="634" eb="636">
      <t>ヒカク</t>
    </rPh>
    <rPh sb="638" eb="639">
      <t>タカ</t>
    </rPh>
    <rPh sb="639" eb="641">
      <t>スイジュン</t>
    </rPh>
    <rPh sb="642" eb="644">
      <t>スイイ</t>
    </rPh>
    <rPh sb="649" eb="651">
      <t>シセツ</t>
    </rPh>
    <rPh sb="652" eb="655">
      <t>コウリツテキ</t>
    </rPh>
    <rPh sb="657" eb="659">
      <t>テキセイ</t>
    </rPh>
    <rPh sb="660" eb="662">
      <t>キボ</t>
    </rPh>
    <rPh sb="663" eb="665">
      <t>ウンヨウ</t>
    </rPh>
    <rPh sb="680" eb="682">
      <t>キュウスイ</t>
    </rPh>
    <rPh sb="703" eb="705">
      <t>ヘイキン</t>
    </rPh>
    <rPh sb="709" eb="711">
      <t>スイジュン</t>
    </rPh>
    <rPh sb="718" eb="720">
      <t>ロウスイ</t>
    </rPh>
    <rPh sb="720" eb="721">
      <t>リツ</t>
    </rPh>
    <rPh sb="722" eb="724">
      <t>カイゼン</t>
    </rPh>
    <rPh sb="734" eb="736">
      <t>カイゼン</t>
    </rPh>
    <rPh sb="736" eb="738">
      <t>ケイコウ</t>
    </rPh>
    <phoneticPr fontId="4"/>
  </si>
  <si>
    <t>○今後は、課題である管路の更新といった老朽化対策等に伴い、更なる更新需要の増加が見込まれるため、アセットマネジメント手法等を活用し、適正な投資規模を検討するとともに、効率的かつ計画的な更新が必要です。
○将来の水需要動向を把握するとともに、将来にわたっても安定給水を確保できるよう、更なる経営基盤の強化に向けた取組や検討を進めます。</t>
    <rPh sb="1" eb="3">
      <t>コンゴ</t>
    </rPh>
    <rPh sb="5" eb="7">
      <t>カダイ</t>
    </rPh>
    <rPh sb="29" eb="30">
      <t>サラ</t>
    </rPh>
    <rPh sb="32" eb="34">
      <t>コウシン</t>
    </rPh>
    <rPh sb="34" eb="36">
      <t>ジュヨウ</t>
    </rPh>
    <rPh sb="58" eb="60">
      <t>シュホウ</t>
    </rPh>
    <rPh sb="62" eb="64">
      <t>カツヨウ</t>
    </rPh>
    <rPh sb="66" eb="68">
      <t>テキセイ</t>
    </rPh>
    <rPh sb="69" eb="71">
      <t>トウシ</t>
    </rPh>
    <rPh sb="71" eb="73">
      <t>キボ</t>
    </rPh>
    <rPh sb="74" eb="76">
      <t>ケントウ</t>
    </rPh>
    <rPh sb="83" eb="85">
      <t>コウリツ</t>
    </rPh>
    <rPh sb="85" eb="86">
      <t>テキ</t>
    </rPh>
    <rPh sb="88" eb="91">
      <t>ケイカクテキ</t>
    </rPh>
    <rPh sb="92" eb="94">
      <t>コウシン</t>
    </rPh>
    <rPh sb="95" eb="97">
      <t>ヒツヨウ</t>
    </rPh>
    <rPh sb="102" eb="104">
      <t>ショウライ</t>
    </rPh>
    <rPh sb="105" eb="106">
      <t>ミズ</t>
    </rPh>
    <rPh sb="106" eb="108">
      <t>ジュヨウ</t>
    </rPh>
    <rPh sb="108" eb="110">
      <t>ドウコウ</t>
    </rPh>
    <rPh sb="111" eb="113">
      <t>ハアク</t>
    </rPh>
    <rPh sb="128" eb="130">
      <t>アンテイ</t>
    </rPh>
    <rPh sb="130" eb="132">
      <t>キュウスイ</t>
    </rPh>
    <rPh sb="133" eb="135">
      <t>カクホ</t>
    </rPh>
    <rPh sb="141" eb="142">
      <t>サラ</t>
    </rPh>
    <rPh sb="149" eb="151">
      <t>キョウカ</t>
    </rPh>
    <rPh sb="155" eb="157">
      <t>トリクミ</t>
    </rPh>
    <rPh sb="161" eb="16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</si>
</sst>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1.78</c:v>
                </c:pt>
                <c:pt idx="1">
                  <c:v>1.78</c:v>
                </c:pt>
                <c:pt idx="2">
                  <c:v>1.55</c:v>
                </c:pt>
                <c:pt idx="3">
                  <c:v>1.43</c:v>
                </c:pt>
                <c:pt idx="4">
                  <c:v>1.68</c:v>
                </c:pt>
              </c:numCache>
            </c:numRef>
          </c:val>
          <c:extLst xmlns:c16r2="http://schemas.microsoft.com/office/drawing/2015/06/chart">
            <c:ext xmlns:c16="http://schemas.microsoft.com/office/drawing/2014/chart" uri="{C3380CC4-5D6E-409C-BE32-E72D297353CC}">
              <c16:uniqueId val="{00000000-80D4-4B07-90D8-73B45AC68049}"/>
            </c:ext>
          </c:extLst>
        </c:ser>
        <c:dLbls>
          <c:showLegendKey val="0"/>
          <c:showVal val="0"/>
          <c:showCatName val="0"/>
          <c:showSerName val="0"/>
          <c:showPercent val="0"/>
          <c:showBubbleSize val="0"/>
        </c:dLbls>
        <c:gapWidth val="150"/>
        <c:axId val="577670832"/>
        <c:axId val="57767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xmlns:c16r2="http://schemas.microsoft.com/office/drawing/2015/06/chart">
            <c:ext xmlns:c16="http://schemas.microsoft.com/office/drawing/2014/chart" uri="{C3380CC4-5D6E-409C-BE32-E72D297353CC}">
              <c16:uniqueId val="{00000001-80D4-4B07-90D8-73B45AC68049}"/>
            </c:ext>
          </c:extLst>
        </c:ser>
        <c:dLbls>
          <c:showLegendKey val="0"/>
          <c:showVal val="0"/>
          <c:showCatName val="0"/>
          <c:showSerName val="0"/>
          <c:showPercent val="0"/>
          <c:showBubbleSize val="0"/>
        </c:dLbls>
        <c:marker val="1"/>
        <c:smooth val="0"/>
        <c:axId val="577670832"/>
        <c:axId val="577670440"/>
      </c:lineChart>
      <c:dateAx>
        <c:axId val="577670832"/>
        <c:scaling>
          <c:orientation val="minMax"/>
        </c:scaling>
        <c:delete val="1"/>
        <c:axPos val="b"/>
        <c:numFmt formatCode="&quot;H&quot;yy" sourceLinked="1"/>
        <c:majorTickMark val="none"/>
        <c:minorTickMark val="none"/>
        <c:tickLblPos val="none"/>
        <c:crossAx val="577670440"/>
        <c:crosses val="autoZero"/>
        <c:auto val="1"/>
        <c:lblOffset val="100"/>
        <c:baseTimeUnit val="years"/>
      </c:dateAx>
      <c:valAx>
        <c:axId val="57767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6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65.86</c:v>
                </c:pt>
                <c:pt idx="1">
                  <c:v>65.56</c:v>
                </c:pt>
                <c:pt idx="2">
                  <c:v>65.39</c:v>
                </c:pt>
                <c:pt idx="3">
                  <c:v>65.52</c:v>
                </c:pt>
                <c:pt idx="4">
                  <c:v>67.36</c:v>
                </c:pt>
              </c:numCache>
            </c:numRef>
          </c:val>
          <c:extLst xmlns:c16r2="http://schemas.microsoft.com/office/drawing/2015/06/chart">
            <c:ext xmlns:c16="http://schemas.microsoft.com/office/drawing/2014/chart" uri="{C3380CC4-5D6E-409C-BE32-E72D297353CC}">
              <c16:uniqueId val="{00000000-F795-4B80-80F1-CBAC5CFC5906}"/>
            </c:ext>
          </c:extLst>
        </c:ser>
        <c:dLbls>
          <c:showLegendKey val="0"/>
          <c:showVal val="0"/>
          <c:showCatName val="0"/>
          <c:showSerName val="0"/>
          <c:showPercent val="0"/>
          <c:showBubbleSize val="0"/>
        </c:dLbls>
        <c:gapWidth val="150"/>
        <c:axId val="428916952"/>
        <c:axId val="4289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xmlns:c16r2="http://schemas.microsoft.com/office/drawing/2015/06/chart">
            <c:ext xmlns:c16="http://schemas.microsoft.com/office/drawing/2014/chart" uri="{C3380CC4-5D6E-409C-BE32-E72D297353CC}">
              <c16:uniqueId val="{00000001-F795-4B80-80F1-CBAC5CFC5906}"/>
            </c:ext>
          </c:extLst>
        </c:ser>
        <c:dLbls>
          <c:showLegendKey val="0"/>
          <c:showVal val="0"/>
          <c:showCatName val="0"/>
          <c:showSerName val="0"/>
          <c:showPercent val="0"/>
          <c:showBubbleSize val="0"/>
        </c:dLbls>
        <c:marker val="1"/>
        <c:smooth val="0"/>
        <c:axId val="428916952"/>
        <c:axId val="428918520"/>
      </c:lineChart>
      <c:dateAx>
        <c:axId val="428916952"/>
        <c:scaling>
          <c:orientation val="minMax"/>
        </c:scaling>
        <c:delete val="1"/>
        <c:axPos val="b"/>
        <c:numFmt formatCode="&quot;H&quot;yy" sourceLinked="1"/>
        <c:majorTickMark val="none"/>
        <c:minorTickMark val="none"/>
        <c:tickLblPos val="none"/>
        <c:crossAx val="428918520"/>
        <c:crosses val="autoZero"/>
        <c:auto val="1"/>
        <c:lblOffset val="100"/>
        <c:baseTimeUnit val="years"/>
      </c:dateAx>
      <c:valAx>
        <c:axId val="4289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c:v>
                </c:pt>
                <c:pt idx="1">
                  <c:v>92.44</c:v>
                </c:pt>
                <c:pt idx="2">
                  <c:v>92.64</c:v>
                </c:pt>
                <c:pt idx="3">
                  <c:v>92.76</c:v>
                </c:pt>
                <c:pt idx="4">
                  <c:v>92.79</c:v>
                </c:pt>
              </c:numCache>
            </c:numRef>
          </c:val>
          <c:extLst xmlns:c16r2="http://schemas.microsoft.com/office/drawing/2015/06/chart">
            <c:ext xmlns:c16="http://schemas.microsoft.com/office/drawing/2014/chart" uri="{C3380CC4-5D6E-409C-BE32-E72D297353CC}">
              <c16:uniqueId val="{00000000-6ECF-4CBA-ABD6-80B874D00BA6}"/>
            </c:ext>
          </c:extLst>
        </c:ser>
        <c:dLbls>
          <c:showLegendKey val="0"/>
          <c:showVal val="0"/>
          <c:showCatName val="0"/>
          <c:showSerName val="0"/>
          <c:showPercent val="0"/>
          <c:showBubbleSize val="0"/>
        </c:dLbls>
        <c:gapWidth val="150"/>
        <c:axId val="428914992"/>
        <c:axId val="4289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xmlns:c16r2="http://schemas.microsoft.com/office/drawing/2015/06/chart">
            <c:ext xmlns:c16="http://schemas.microsoft.com/office/drawing/2014/chart" uri="{C3380CC4-5D6E-409C-BE32-E72D297353CC}">
              <c16:uniqueId val="{00000001-6ECF-4CBA-ABD6-80B874D00BA6}"/>
            </c:ext>
          </c:extLst>
        </c:ser>
        <c:dLbls>
          <c:showLegendKey val="0"/>
          <c:showVal val="0"/>
          <c:showCatName val="0"/>
          <c:showSerName val="0"/>
          <c:showPercent val="0"/>
          <c:showBubbleSize val="0"/>
        </c:dLbls>
        <c:marker val="1"/>
        <c:smooth val="0"/>
        <c:axId val="428914992"/>
        <c:axId val="428918128"/>
      </c:lineChart>
      <c:dateAx>
        <c:axId val="428914992"/>
        <c:scaling>
          <c:orientation val="minMax"/>
        </c:scaling>
        <c:delete val="1"/>
        <c:axPos val="b"/>
        <c:numFmt formatCode="&quot;H&quot;yy" sourceLinked="1"/>
        <c:majorTickMark val="none"/>
        <c:minorTickMark val="none"/>
        <c:tickLblPos val="none"/>
        <c:crossAx val="428918128"/>
        <c:crosses val="autoZero"/>
        <c:auto val="1"/>
        <c:lblOffset val="100"/>
        <c:baseTimeUnit val="years"/>
      </c:dateAx>
      <c:valAx>
        <c:axId val="4289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102.85</c:v>
                </c:pt>
                <c:pt idx="1">
                  <c:v>96.43</c:v>
                </c:pt>
                <c:pt idx="2">
                  <c:v>109.28</c:v>
                </c:pt>
                <c:pt idx="3">
                  <c:v>111.21</c:v>
                </c:pt>
                <c:pt idx="4">
                  <c:v>110.9</c:v>
                </c:pt>
              </c:numCache>
            </c:numRef>
          </c:val>
          <c:extLst xmlns:c16r2="http://schemas.microsoft.com/office/drawing/2015/06/chart">
            <c:ext xmlns:c16="http://schemas.microsoft.com/office/drawing/2014/chart" uri="{C3380CC4-5D6E-409C-BE32-E72D297353CC}">
              <c16:uniqueId val="{00000000-9499-4EE4-9714-F904A1751720}"/>
            </c:ext>
          </c:extLst>
        </c:ser>
        <c:dLbls>
          <c:showLegendKey val="0"/>
          <c:showVal val="0"/>
          <c:showCatName val="0"/>
          <c:showSerName val="0"/>
          <c:showPercent val="0"/>
          <c:showBubbleSize val="0"/>
        </c:dLbls>
        <c:gapWidth val="150"/>
        <c:axId val="577671616"/>
        <c:axId val="57766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xmlns:c16r2="http://schemas.microsoft.com/office/drawing/2015/06/chart">
            <c:ext xmlns:c16="http://schemas.microsoft.com/office/drawing/2014/chart" uri="{C3380CC4-5D6E-409C-BE32-E72D297353CC}">
              <c16:uniqueId val="{00000001-9499-4EE4-9714-F904A1751720}"/>
            </c:ext>
          </c:extLst>
        </c:ser>
        <c:dLbls>
          <c:showLegendKey val="0"/>
          <c:showVal val="0"/>
          <c:showCatName val="0"/>
          <c:showSerName val="0"/>
          <c:showPercent val="0"/>
          <c:showBubbleSize val="0"/>
        </c:dLbls>
        <c:marker val="1"/>
        <c:smooth val="0"/>
        <c:axId val="577671616"/>
        <c:axId val="577667696"/>
      </c:lineChart>
      <c:dateAx>
        <c:axId val="577671616"/>
        <c:scaling>
          <c:orientation val="minMax"/>
        </c:scaling>
        <c:delete val="1"/>
        <c:axPos val="b"/>
        <c:numFmt formatCode="&quot;H&quot;yy" sourceLinked="1"/>
        <c:majorTickMark val="none"/>
        <c:minorTickMark val="none"/>
        <c:tickLblPos val="none"/>
        <c:crossAx val="577667696"/>
        <c:crosses val="autoZero"/>
        <c:auto val="1"/>
        <c:lblOffset val="100"/>
        <c:baseTimeUnit val="years"/>
      </c:dateAx>
      <c:valAx>
        <c:axId val="57766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7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49.67</c:v>
                </c:pt>
                <c:pt idx="1">
                  <c:v>49.45</c:v>
                </c:pt>
                <c:pt idx="2">
                  <c:v>49.51</c:v>
                </c:pt>
                <c:pt idx="3">
                  <c:v>49.39</c:v>
                </c:pt>
                <c:pt idx="4">
                  <c:v>49.8</c:v>
                </c:pt>
              </c:numCache>
            </c:numRef>
          </c:val>
          <c:extLst xmlns:c16r2="http://schemas.microsoft.com/office/drawing/2015/06/chart">
            <c:ext xmlns:c16="http://schemas.microsoft.com/office/drawing/2014/chart" uri="{C3380CC4-5D6E-409C-BE32-E72D297353CC}">
              <c16:uniqueId val="{00000000-03B6-4F4A-B47C-FF94283AC8E0}"/>
            </c:ext>
          </c:extLst>
        </c:ser>
        <c:dLbls>
          <c:showLegendKey val="0"/>
          <c:showVal val="0"/>
          <c:showCatName val="0"/>
          <c:showSerName val="0"/>
          <c:showPercent val="0"/>
          <c:showBubbleSize val="0"/>
        </c:dLbls>
        <c:gapWidth val="150"/>
        <c:axId val="577674752"/>
        <c:axId val="57766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xmlns:c16r2="http://schemas.microsoft.com/office/drawing/2015/06/chart">
            <c:ext xmlns:c16="http://schemas.microsoft.com/office/drawing/2014/chart" uri="{C3380CC4-5D6E-409C-BE32-E72D297353CC}">
              <c16:uniqueId val="{00000001-03B6-4F4A-B47C-FF94283AC8E0}"/>
            </c:ext>
          </c:extLst>
        </c:ser>
        <c:dLbls>
          <c:showLegendKey val="0"/>
          <c:showVal val="0"/>
          <c:showCatName val="0"/>
          <c:showSerName val="0"/>
          <c:showPercent val="0"/>
          <c:showBubbleSize val="0"/>
        </c:dLbls>
        <c:marker val="1"/>
        <c:smooth val="0"/>
        <c:axId val="577674752"/>
        <c:axId val="577669656"/>
      </c:lineChart>
      <c:dateAx>
        <c:axId val="577674752"/>
        <c:scaling>
          <c:orientation val="minMax"/>
        </c:scaling>
        <c:delete val="1"/>
        <c:axPos val="b"/>
        <c:numFmt formatCode="&quot;H&quot;yy" sourceLinked="1"/>
        <c:majorTickMark val="none"/>
        <c:minorTickMark val="none"/>
        <c:tickLblPos val="none"/>
        <c:crossAx val="577669656"/>
        <c:crosses val="autoZero"/>
        <c:auto val="1"/>
        <c:lblOffset val="100"/>
        <c:baseTimeUnit val="years"/>
      </c:dateAx>
      <c:valAx>
        <c:axId val="57766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24.69</c:v>
                </c:pt>
                <c:pt idx="1">
                  <c:v>25.27</c:v>
                </c:pt>
                <c:pt idx="2">
                  <c:v>25.8</c:v>
                </c:pt>
                <c:pt idx="3">
                  <c:v>26.55</c:v>
                </c:pt>
                <c:pt idx="4">
                  <c:v>28.16</c:v>
                </c:pt>
              </c:numCache>
            </c:numRef>
          </c:val>
          <c:extLst xmlns:c16r2="http://schemas.microsoft.com/office/drawing/2015/06/chart">
            <c:ext xmlns:c16="http://schemas.microsoft.com/office/drawing/2014/chart" uri="{C3380CC4-5D6E-409C-BE32-E72D297353CC}">
              <c16:uniqueId val="{00000000-6B51-4952-B243-5BDF6E01646A}"/>
            </c:ext>
          </c:extLst>
        </c:ser>
        <c:dLbls>
          <c:showLegendKey val="0"/>
          <c:showVal val="0"/>
          <c:showCatName val="0"/>
          <c:showSerName val="0"/>
          <c:showPercent val="0"/>
          <c:showBubbleSize val="0"/>
        </c:dLbls>
        <c:gapWidth val="150"/>
        <c:axId val="572984504"/>
        <c:axId val="5729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xmlns:c16r2="http://schemas.microsoft.com/office/drawing/2015/06/chart">
            <c:ext xmlns:c16="http://schemas.microsoft.com/office/drawing/2014/chart" uri="{C3380CC4-5D6E-409C-BE32-E72D297353CC}">
              <c16:uniqueId val="{00000001-6B51-4952-B243-5BDF6E01646A}"/>
            </c:ext>
          </c:extLst>
        </c:ser>
        <c:dLbls>
          <c:showLegendKey val="0"/>
          <c:showVal val="0"/>
          <c:showCatName val="0"/>
          <c:showSerName val="0"/>
          <c:showPercent val="0"/>
          <c:showBubbleSize val="0"/>
        </c:dLbls>
        <c:marker val="1"/>
        <c:smooth val="0"/>
        <c:axId val="572984504"/>
        <c:axId val="572983328"/>
      </c:lineChart>
      <c:dateAx>
        <c:axId val="572984504"/>
        <c:scaling>
          <c:orientation val="minMax"/>
        </c:scaling>
        <c:delete val="1"/>
        <c:axPos val="b"/>
        <c:numFmt formatCode="&quot;H&quot;yy" sourceLinked="1"/>
        <c:majorTickMark val="none"/>
        <c:minorTickMark val="none"/>
        <c:tickLblPos val="none"/>
        <c:crossAx val="572983328"/>
        <c:crosses val="autoZero"/>
        <c:auto val="1"/>
        <c:lblOffset val="100"/>
        <c:baseTimeUnit val="years"/>
      </c:dateAx>
      <c:valAx>
        <c:axId val="5729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42-492B-8AA3-2F392A437B08}"/>
            </c:ext>
          </c:extLst>
        </c:ser>
        <c:dLbls>
          <c:showLegendKey val="0"/>
          <c:showVal val="0"/>
          <c:showCatName val="0"/>
          <c:showSerName val="0"/>
          <c:showPercent val="0"/>
          <c:showBubbleSize val="0"/>
        </c:dLbls>
        <c:gapWidth val="150"/>
        <c:axId val="572983720"/>
        <c:axId val="5729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B42-492B-8AA3-2F392A437B08}"/>
            </c:ext>
          </c:extLst>
        </c:ser>
        <c:dLbls>
          <c:showLegendKey val="0"/>
          <c:showVal val="0"/>
          <c:showCatName val="0"/>
          <c:showSerName val="0"/>
          <c:showPercent val="0"/>
          <c:showBubbleSize val="0"/>
        </c:dLbls>
        <c:marker val="1"/>
        <c:smooth val="0"/>
        <c:axId val="572983720"/>
        <c:axId val="572981760"/>
      </c:lineChart>
      <c:dateAx>
        <c:axId val="572983720"/>
        <c:scaling>
          <c:orientation val="minMax"/>
        </c:scaling>
        <c:delete val="1"/>
        <c:axPos val="b"/>
        <c:numFmt formatCode="&quot;H&quot;yy" sourceLinked="1"/>
        <c:majorTickMark val="none"/>
        <c:minorTickMark val="none"/>
        <c:tickLblPos val="none"/>
        <c:crossAx val="572981760"/>
        <c:crosses val="autoZero"/>
        <c:auto val="1"/>
        <c:lblOffset val="100"/>
        <c:baseTimeUnit val="years"/>
      </c:dateAx>
      <c:valAx>
        <c:axId val="57298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29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171.46</c:v>
                </c:pt>
                <c:pt idx="1">
                  <c:v>173.01</c:v>
                </c:pt>
                <c:pt idx="2">
                  <c:v>207.58</c:v>
                </c:pt>
                <c:pt idx="3">
                  <c:v>234.66</c:v>
                </c:pt>
                <c:pt idx="4">
                  <c:v>256.87</c:v>
                </c:pt>
              </c:numCache>
            </c:numRef>
          </c:val>
          <c:extLst xmlns:c16r2="http://schemas.microsoft.com/office/drawing/2015/06/chart">
            <c:ext xmlns:c16="http://schemas.microsoft.com/office/drawing/2014/chart" uri="{C3380CC4-5D6E-409C-BE32-E72D297353CC}">
              <c16:uniqueId val="{00000000-0C96-4F55-84DB-0AC5D7783B7C}"/>
            </c:ext>
          </c:extLst>
        </c:ser>
        <c:dLbls>
          <c:showLegendKey val="0"/>
          <c:showVal val="0"/>
          <c:showCatName val="0"/>
          <c:showSerName val="0"/>
          <c:showPercent val="0"/>
          <c:showBubbleSize val="0"/>
        </c:dLbls>
        <c:gapWidth val="150"/>
        <c:axId val="572985680"/>
        <c:axId val="5729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xmlns:c16r2="http://schemas.microsoft.com/office/drawing/2015/06/chart">
            <c:ext xmlns:c16="http://schemas.microsoft.com/office/drawing/2014/chart" uri="{C3380CC4-5D6E-409C-BE32-E72D297353CC}">
              <c16:uniqueId val="{00000001-0C96-4F55-84DB-0AC5D7783B7C}"/>
            </c:ext>
          </c:extLst>
        </c:ser>
        <c:dLbls>
          <c:showLegendKey val="0"/>
          <c:showVal val="0"/>
          <c:showCatName val="0"/>
          <c:showSerName val="0"/>
          <c:showPercent val="0"/>
          <c:showBubbleSize val="0"/>
        </c:dLbls>
        <c:marker val="1"/>
        <c:smooth val="0"/>
        <c:axId val="572985680"/>
        <c:axId val="572984896"/>
      </c:lineChart>
      <c:dateAx>
        <c:axId val="572985680"/>
        <c:scaling>
          <c:orientation val="minMax"/>
        </c:scaling>
        <c:delete val="1"/>
        <c:axPos val="b"/>
        <c:numFmt formatCode="&quot;H&quot;yy" sourceLinked="1"/>
        <c:majorTickMark val="none"/>
        <c:minorTickMark val="none"/>
        <c:tickLblPos val="none"/>
        <c:crossAx val="572984896"/>
        <c:crosses val="autoZero"/>
        <c:auto val="1"/>
        <c:lblOffset val="100"/>
        <c:baseTimeUnit val="years"/>
      </c:dateAx>
      <c:valAx>
        <c:axId val="57298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29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238.02</c:v>
                </c:pt>
                <c:pt idx="1">
                  <c:v>248.61</c:v>
                </c:pt>
                <c:pt idx="2">
                  <c:v>268.11</c:v>
                </c:pt>
                <c:pt idx="3">
                  <c:v>271.77999999999997</c:v>
                </c:pt>
                <c:pt idx="4">
                  <c:v>280.24</c:v>
                </c:pt>
              </c:numCache>
            </c:numRef>
          </c:val>
          <c:extLst xmlns:c16r2="http://schemas.microsoft.com/office/drawing/2015/06/chart">
            <c:ext xmlns:c16="http://schemas.microsoft.com/office/drawing/2014/chart" uri="{C3380CC4-5D6E-409C-BE32-E72D297353CC}">
              <c16:uniqueId val="{00000000-7C2F-4F39-8983-6E5999D5041C}"/>
            </c:ext>
          </c:extLst>
        </c:ser>
        <c:dLbls>
          <c:showLegendKey val="0"/>
          <c:showVal val="0"/>
          <c:showCatName val="0"/>
          <c:showSerName val="0"/>
          <c:showPercent val="0"/>
          <c:showBubbleSize val="0"/>
        </c:dLbls>
        <c:gapWidth val="150"/>
        <c:axId val="572987640"/>
        <c:axId val="5729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xmlns:c16r2="http://schemas.microsoft.com/office/drawing/2015/06/chart">
            <c:ext xmlns:c16="http://schemas.microsoft.com/office/drawing/2014/chart" uri="{C3380CC4-5D6E-409C-BE32-E72D297353CC}">
              <c16:uniqueId val="{00000001-7C2F-4F39-8983-6E5999D5041C}"/>
            </c:ext>
          </c:extLst>
        </c:ser>
        <c:dLbls>
          <c:showLegendKey val="0"/>
          <c:showVal val="0"/>
          <c:showCatName val="0"/>
          <c:showSerName val="0"/>
          <c:showPercent val="0"/>
          <c:showBubbleSize val="0"/>
        </c:dLbls>
        <c:marker val="1"/>
        <c:smooth val="0"/>
        <c:axId val="572987640"/>
        <c:axId val="572988032"/>
      </c:lineChart>
      <c:dateAx>
        <c:axId val="572987640"/>
        <c:scaling>
          <c:orientation val="minMax"/>
        </c:scaling>
        <c:delete val="1"/>
        <c:axPos val="b"/>
        <c:numFmt formatCode="&quot;H&quot;yy" sourceLinked="1"/>
        <c:majorTickMark val="none"/>
        <c:minorTickMark val="none"/>
        <c:tickLblPos val="none"/>
        <c:crossAx val="572988032"/>
        <c:crosses val="autoZero"/>
        <c:auto val="1"/>
        <c:lblOffset val="100"/>
        <c:baseTimeUnit val="years"/>
      </c:dateAx>
      <c:valAx>
        <c:axId val="57298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29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81.599999999999994</c:v>
                </c:pt>
                <c:pt idx="1">
                  <c:v>76.06</c:v>
                </c:pt>
                <c:pt idx="2">
                  <c:v>86.5</c:v>
                </c:pt>
                <c:pt idx="3">
                  <c:v>88.74</c:v>
                </c:pt>
                <c:pt idx="4">
                  <c:v>88.37</c:v>
                </c:pt>
              </c:numCache>
            </c:numRef>
          </c:val>
          <c:extLst xmlns:c16r2="http://schemas.microsoft.com/office/drawing/2015/06/chart">
            <c:ext xmlns:c16="http://schemas.microsoft.com/office/drawing/2014/chart" uri="{C3380CC4-5D6E-409C-BE32-E72D297353CC}">
              <c16:uniqueId val="{00000000-1F67-449F-BF0E-59C40A5CE8A3}"/>
            </c:ext>
          </c:extLst>
        </c:ser>
        <c:dLbls>
          <c:showLegendKey val="0"/>
          <c:showVal val="0"/>
          <c:showCatName val="0"/>
          <c:showSerName val="0"/>
          <c:showPercent val="0"/>
          <c:showBubbleSize val="0"/>
        </c:dLbls>
        <c:gapWidth val="150"/>
        <c:axId val="572986072"/>
        <c:axId val="4289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xmlns:c16r2="http://schemas.microsoft.com/office/drawing/2015/06/chart">
            <c:ext xmlns:c16="http://schemas.microsoft.com/office/drawing/2014/chart" uri="{C3380CC4-5D6E-409C-BE32-E72D297353CC}">
              <c16:uniqueId val="{00000001-1F67-449F-BF0E-59C40A5CE8A3}"/>
            </c:ext>
          </c:extLst>
        </c:ser>
        <c:dLbls>
          <c:showLegendKey val="0"/>
          <c:showVal val="0"/>
          <c:showCatName val="0"/>
          <c:showSerName val="0"/>
          <c:showPercent val="0"/>
          <c:showBubbleSize val="0"/>
        </c:dLbls>
        <c:marker val="1"/>
        <c:smooth val="0"/>
        <c:axId val="572986072"/>
        <c:axId val="428912640"/>
      </c:lineChart>
      <c:dateAx>
        <c:axId val="572986072"/>
        <c:scaling>
          <c:orientation val="minMax"/>
        </c:scaling>
        <c:delete val="1"/>
        <c:axPos val="b"/>
        <c:numFmt formatCode="&quot;H&quot;yy" sourceLinked="1"/>
        <c:majorTickMark val="none"/>
        <c:minorTickMark val="none"/>
        <c:tickLblPos val="none"/>
        <c:crossAx val="428912640"/>
        <c:crosses val="autoZero"/>
        <c:auto val="1"/>
        <c:lblOffset val="100"/>
        <c:baseTimeUnit val="years"/>
      </c:dateAx>
      <c:valAx>
        <c:axId val="428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8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181.18</c:v>
                </c:pt>
                <c:pt idx="1">
                  <c:v>193.77</c:v>
                </c:pt>
                <c:pt idx="2">
                  <c:v>170.31</c:v>
                </c:pt>
                <c:pt idx="3">
                  <c:v>165.35</c:v>
                </c:pt>
                <c:pt idx="4">
                  <c:v>161.87</c:v>
                </c:pt>
              </c:numCache>
            </c:numRef>
          </c:val>
          <c:extLst xmlns:c16r2="http://schemas.microsoft.com/office/drawing/2015/06/chart">
            <c:ext xmlns:c16="http://schemas.microsoft.com/office/drawing/2014/chart" uri="{C3380CC4-5D6E-409C-BE32-E72D297353CC}">
              <c16:uniqueId val="{00000000-95B4-45CA-A0D7-AF3C8E76B5D4}"/>
            </c:ext>
          </c:extLst>
        </c:ser>
        <c:dLbls>
          <c:showLegendKey val="0"/>
          <c:showVal val="0"/>
          <c:showCatName val="0"/>
          <c:showSerName val="0"/>
          <c:showPercent val="0"/>
          <c:showBubbleSize val="0"/>
        </c:dLbls>
        <c:gapWidth val="150"/>
        <c:axId val="428914600"/>
        <c:axId val="42891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xmlns:c16r2="http://schemas.microsoft.com/office/drawing/2015/06/chart">
            <c:ext xmlns:c16="http://schemas.microsoft.com/office/drawing/2014/chart" uri="{C3380CC4-5D6E-409C-BE32-E72D297353CC}">
              <c16:uniqueId val="{00000001-95B4-45CA-A0D7-AF3C8E76B5D4}"/>
            </c:ext>
          </c:extLst>
        </c:ser>
        <c:dLbls>
          <c:showLegendKey val="0"/>
          <c:showVal val="0"/>
          <c:showCatName val="0"/>
          <c:showSerName val="0"/>
          <c:showPercent val="0"/>
          <c:showBubbleSize val="0"/>
        </c:dLbls>
        <c:marker val="1"/>
        <c:smooth val="0"/>
        <c:axId val="428914600"/>
        <c:axId val="428911856"/>
      </c:lineChart>
      <c:dateAx>
        <c:axId val="428914600"/>
        <c:scaling>
          <c:orientation val="minMax"/>
        </c:scaling>
        <c:delete val="1"/>
        <c:axPos val="b"/>
        <c:numFmt formatCode="&quot;H&quot;yy" sourceLinked="1"/>
        <c:majorTickMark val="none"/>
        <c:minorTickMark val="none"/>
        <c:tickLblPos val="none"/>
        <c:crossAx val="428911856"/>
        <c:crosses val="autoZero"/>
        <c:auto val="1"/>
        <c:lblOffset val="100"/>
        <c:baseTimeUnit val="years"/>
      </c:dateAx>
      <c:valAx>
        <c:axId val="4289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1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川崎市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1521562</v>
      </c>
      <c r="AM8" s="61"/>
      <c r="AN8" s="61"/>
      <c r="AO8" s="61"/>
      <c r="AP8" s="61"/>
      <c r="AQ8" s="61"/>
      <c r="AR8" s="61"/>
      <c r="AS8" s="61"/>
      <c r="AT8" s="52">
        <f>データ!$S$6</f>
        <v>143.01</v>
      </c>
      <c r="AU8" s="53"/>
      <c r="AV8" s="53"/>
      <c r="AW8" s="53"/>
      <c r="AX8" s="53"/>
      <c r="AY8" s="53"/>
      <c r="AZ8" s="53"/>
      <c r="BA8" s="53"/>
      <c r="BB8" s="54">
        <f>データ!$T$6</f>
        <v>10639.55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58.52</v>
      </c>
      <c r="J10" s="53"/>
      <c r="K10" s="53"/>
      <c r="L10" s="53"/>
      <c r="M10" s="53"/>
      <c r="N10" s="53"/>
      <c r="O10" s="64"/>
      <c r="P10" s="54">
        <f>データ!$P$6</f>
        <v>100</v>
      </c>
      <c r="Q10" s="54"/>
      <c r="R10" s="54"/>
      <c r="S10" s="54"/>
      <c r="T10" s="54"/>
      <c r="U10" s="54"/>
      <c r="V10" s="54"/>
      <c r="W10" s="61">
        <f>データ!$Q$6</f>
        <v>2321</v>
      </c>
      <c r="X10" s="61"/>
      <c r="Y10" s="61"/>
      <c r="Z10" s="61"/>
      <c r="AA10" s="61"/>
      <c r="AB10" s="61"/>
      <c r="AC10" s="61"/>
      <c r="AD10" s="2"/>
      <c r="AE10" s="2"/>
      <c r="AF10" s="2"/>
      <c r="AG10" s="2"/>
      <c r="AH10" s="4"/>
      <c r="AI10" s="4"/>
      <c r="AJ10" s="4"/>
      <c r="AK10" s="4"/>
      <c r="AL10" s="61">
        <f>データ!$U$6</f>
        <v>1539916</v>
      </c>
      <c r="AM10" s="61"/>
      <c r="AN10" s="61"/>
      <c r="AO10" s="61"/>
      <c r="AP10" s="61"/>
      <c r="AQ10" s="61"/>
      <c r="AR10" s="61"/>
      <c r="AS10" s="61"/>
      <c r="AT10" s="52">
        <f>データ!$V$6</f>
        <v>144.35</v>
      </c>
      <c r="AU10" s="53"/>
      <c r="AV10" s="53"/>
      <c r="AW10" s="53"/>
      <c r="AX10" s="53"/>
      <c r="AY10" s="53"/>
      <c r="AZ10" s="53"/>
      <c r="BA10" s="53"/>
      <c r="BB10" s="54">
        <f>データ!$W$6</f>
        <v>10667.93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4bmtLfFABkI/7aMPZyJg6T0Cl0WdaSq3NrflaZNZVuAF+g0wfz+ZCAcZoXwo3kDVNRZlEmPmF7Bnbxo23Lh7A==" saltValue="YQMtALkp4OvfOJiv0xt9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58.52</v>
      </c>
      <c r="P6" s="35">
        <f t="shared" si="3"/>
        <v>100</v>
      </c>
      <c r="Q6" s="35">
        <f t="shared" si="3"/>
        <v>2321</v>
      </c>
      <c r="R6" s="35">
        <f t="shared" si="3"/>
        <v>1521562</v>
      </c>
      <c r="S6" s="35">
        <f t="shared" si="3"/>
        <v>143.01</v>
      </c>
      <c r="T6" s="35">
        <f t="shared" si="3"/>
        <v>10639.55</v>
      </c>
      <c r="U6" s="35">
        <f t="shared" si="3"/>
        <v>1539916</v>
      </c>
      <c r="V6" s="35">
        <f t="shared" si="3"/>
        <v>144.35</v>
      </c>
      <c r="W6" s="35">
        <f t="shared" si="3"/>
        <v>10667.93</v>
      </c>
      <c r="X6" s="36">
        <f>IF(X7="",NA(),X7)</f>
        <v>102.85</v>
      </c>
      <c r="Y6" s="36">
        <f t="shared" ref="Y6:AG6" si="4">IF(Y7="",NA(),Y7)</f>
        <v>96.43</v>
      </c>
      <c r="Z6" s="36">
        <f t="shared" si="4"/>
        <v>109.28</v>
      </c>
      <c r="AA6" s="36">
        <f t="shared" si="4"/>
        <v>111.21</v>
      </c>
      <c r="AB6" s="36">
        <f t="shared" si="4"/>
        <v>110.9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171.46</v>
      </c>
      <c r="AU6" s="36">
        <f t="shared" ref="AU6:BC6" si="6">IF(AU7="",NA(),AU7)</f>
        <v>173.01</v>
      </c>
      <c r="AV6" s="36">
        <f t="shared" si="6"/>
        <v>207.58</v>
      </c>
      <c r="AW6" s="36">
        <f t="shared" si="6"/>
        <v>234.66</v>
      </c>
      <c r="AX6" s="36">
        <f t="shared" si="6"/>
        <v>256.87</v>
      </c>
      <c r="AY6" s="36">
        <f t="shared" si="6"/>
        <v>159.12</v>
      </c>
      <c r="AZ6" s="36">
        <f t="shared" si="6"/>
        <v>169.68</v>
      </c>
      <c r="BA6" s="36">
        <f t="shared" si="6"/>
        <v>166.51</v>
      </c>
      <c r="BB6" s="36">
        <f t="shared" si="6"/>
        <v>172.47</v>
      </c>
      <c r="BC6" s="36">
        <f t="shared" si="6"/>
        <v>170.76</v>
      </c>
      <c r="BD6" s="35" t="str">
        <f>IF(BD7="","",IF(BD7="-","【-】","【"&amp;SUBSTITUTE(TEXT(BD7,"#,##0.00"),"-","△")&amp;"】"))</f>
        <v>【260.31】</v>
      </c>
      <c r="BE6" s="36">
        <f>IF(BE7="",NA(),BE7)</f>
        <v>238.02</v>
      </c>
      <c r="BF6" s="36">
        <f t="shared" ref="BF6:BN6" si="7">IF(BF7="",NA(),BF7)</f>
        <v>248.61</v>
      </c>
      <c r="BG6" s="36">
        <f t="shared" si="7"/>
        <v>268.11</v>
      </c>
      <c r="BH6" s="36">
        <f t="shared" si="7"/>
        <v>271.77999999999997</v>
      </c>
      <c r="BI6" s="36">
        <f t="shared" si="7"/>
        <v>280.24</v>
      </c>
      <c r="BJ6" s="36">
        <f t="shared" si="7"/>
        <v>206.16</v>
      </c>
      <c r="BK6" s="36">
        <f t="shared" si="7"/>
        <v>203.63</v>
      </c>
      <c r="BL6" s="36">
        <f t="shared" si="7"/>
        <v>198.51</v>
      </c>
      <c r="BM6" s="36">
        <f t="shared" si="7"/>
        <v>193.57</v>
      </c>
      <c r="BN6" s="36">
        <f t="shared" si="7"/>
        <v>200.12</v>
      </c>
      <c r="BO6" s="35" t="str">
        <f>IF(BO7="","",IF(BO7="-","【-】","【"&amp;SUBSTITUTE(TEXT(BO7,"#,##0.00"),"-","△")&amp;"】"))</f>
        <v>【275.67】</v>
      </c>
      <c r="BP6" s="36">
        <f>IF(BP7="",NA(),BP7)</f>
        <v>81.599999999999994</v>
      </c>
      <c r="BQ6" s="36">
        <f t="shared" ref="BQ6:BY6" si="8">IF(BQ7="",NA(),BQ7)</f>
        <v>76.06</v>
      </c>
      <c r="BR6" s="36">
        <f t="shared" si="8"/>
        <v>86.5</v>
      </c>
      <c r="BS6" s="36">
        <f t="shared" si="8"/>
        <v>88.74</v>
      </c>
      <c r="BT6" s="36">
        <f t="shared" si="8"/>
        <v>88.37</v>
      </c>
      <c r="BU6" s="36">
        <f t="shared" si="8"/>
        <v>104.03</v>
      </c>
      <c r="BV6" s="36">
        <f t="shared" si="8"/>
        <v>103.04</v>
      </c>
      <c r="BW6" s="36">
        <f t="shared" si="8"/>
        <v>103.28</v>
      </c>
      <c r="BX6" s="36">
        <f t="shared" si="8"/>
        <v>102.26</v>
      </c>
      <c r="BY6" s="36">
        <f t="shared" si="8"/>
        <v>98.26</v>
      </c>
      <c r="BZ6" s="35" t="str">
        <f>IF(BZ7="","",IF(BZ7="-","【-】","【"&amp;SUBSTITUTE(TEXT(BZ7,"#,##0.00"),"-","△")&amp;"】"))</f>
        <v>【100.05】</v>
      </c>
      <c r="CA6" s="36">
        <f>IF(CA7="",NA(),CA7)</f>
        <v>181.18</v>
      </c>
      <c r="CB6" s="36">
        <f t="shared" ref="CB6:CJ6" si="9">IF(CB7="",NA(),CB7)</f>
        <v>193.77</v>
      </c>
      <c r="CC6" s="36">
        <f t="shared" si="9"/>
        <v>170.31</v>
      </c>
      <c r="CD6" s="36">
        <f t="shared" si="9"/>
        <v>165.35</v>
      </c>
      <c r="CE6" s="36">
        <f t="shared" si="9"/>
        <v>161.87</v>
      </c>
      <c r="CF6" s="36">
        <f t="shared" si="9"/>
        <v>171.54</v>
      </c>
      <c r="CG6" s="36">
        <f t="shared" si="9"/>
        <v>173</v>
      </c>
      <c r="CH6" s="36">
        <f t="shared" si="9"/>
        <v>173.11</v>
      </c>
      <c r="CI6" s="36">
        <f t="shared" si="9"/>
        <v>174.34</v>
      </c>
      <c r="CJ6" s="36">
        <f t="shared" si="9"/>
        <v>172.33</v>
      </c>
      <c r="CK6" s="35" t="str">
        <f>IF(CK7="","",IF(CK7="-","【-】","【"&amp;SUBSTITUTE(TEXT(CK7,"#,##0.00"),"-","△")&amp;"】"))</f>
        <v>【166.40】</v>
      </c>
      <c r="CL6" s="36">
        <f>IF(CL7="",NA(),CL7)</f>
        <v>65.86</v>
      </c>
      <c r="CM6" s="36">
        <f t="shared" ref="CM6:CU6" si="10">IF(CM7="",NA(),CM7)</f>
        <v>65.56</v>
      </c>
      <c r="CN6" s="36">
        <f t="shared" si="10"/>
        <v>65.39</v>
      </c>
      <c r="CO6" s="36">
        <f t="shared" si="10"/>
        <v>65.52</v>
      </c>
      <c r="CP6" s="36">
        <f t="shared" si="10"/>
        <v>67.36</v>
      </c>
      <c r="CQ6" s="36">
        <f t="shared" si="10"/>
        <v>59</v>
      </c>
      <c r="CR6" s="36">
        <f t="shared" si="10"/>
        <v>59.36</v>
      </c>
      <c r="CS6" s="36">
        <f t="shared" si="10"/>
        <v>59.32</v>
      </c>
      <c r="CT6" s="36">
        <f t="shared" si="10"/>
        <v>59.12</v>
      </c>
      <c r="CU6" s="36">
        <f t="shared" si="10"/>
        <v>59.37</v>
      </c>
      <c r="CV6" s="35" t="str">
        <f>IF(CV7="","",IF(CV7="-","【-】","【"&amp;SUBSTITUTE(TEXT(CV7,"#,##0.00"),"-","△")&amp;"】"))</f>
        <v>【60.69】</v>
      </c>
      <c r="CW6" s="36">
        <f>IF(CW7="",NA(),CW7)</f>
        <v>91.4</v>
      </c>
      <c r="CX6" s="36">
        <f t="shared" ref="CX6:DF6" si="11">IF(CX7="",NA(),CX7)</f>
        <v>92.44</v>
      </c>
      <c r="CY6" s="36">
        <f t="shared" si="11"/>
        <v>92.64</v>
      </c>
      <c r="CZ6" s="36">
        <f t="shared" si="11"/>
        <v>92.76</v>
      </c>
      <c r="DA6" s="36">
        <f t="shared" si="11"/>
        <v>92.79</v>
      </c>
      <c r="DB6" s="36">
        <f t="shared" si="11"/>
        <v>93.69</v>
      </c>
      <c r="DC6" s="36">
        <f t="shared" si="11"/>
        <v>93.82</v>
      </c>
      <c r="DD6" s="36">
        <f t="shared" si="11"/>
        <v>93.74</v>
      </c>
      <c r="DE6" s="36">
        <f t="shared" si="11"/>
        <v>93.64</v>
      </c>
      <c r="DF6" s="36">
        <f t="shared" si="11"/>
        <v>93.68</v>
      </c>
      <c r="DG6" s="35" t="str">
        <f>IF(DG7="","",IF(DG7="-","【-】","【"&amp;SUBSTITUTE(TEXT(DG7,"#,##0.00"),"-","△")&amp;"】"))</f>
        <v>【89.82】</v>
      </c>
      <c r="DH6" s="36">
        <f>IF(DH7="",NA(),DH7)</f>
        <v>49.67</v>
      </c>
      <c r="DI6" s="36">
        <f t="shared" ref="DI6:DQ6" si="12">IF(DI7="",NA(),DI7)</f>
        <v>49.45</v>
      </c>
      <c r="DJ6" s="36">
        <f t="shared" si="12"/>
        <v>49.51</v>
      </c>
      <c r="DK6" s="36">
        <f t="shared" si="12"/>
        <v>49.39</v>
      </c>
      <c r="DL6" s="36">
        <f t="shared" si="12"/>
        <v>49.8</v>
      </c>
      <c r="DM6" s="36">
        <f t="shared" si="12"/>
        <v>48.05</v>
      </c>
      <c r="DN6" s="36">
        <f t="shared" si="12"/>
        <v>48.64</v>
      </c>
      <c r="DO6" s="36">
        <f t="shared" si="12"/>
        <v>49.23</v>
      </c>
      <c r="DP6" s="36">
        <f t="shared" si="12"/>
        <v>49.78</v>
      </c>
      <c r="DQ6" s="36">
        <f t="shared" si="12"/>
        <v>50.32</v>
      </c>
      <c r="DR6" s="35" t="str">
        <f>IF(DR7="","",IF(DR7="-","【-】","【"&amp;SUBSTITUTE(TEXT(DR7,"#,##0.00"),"-","△")&amp;"】"))</f>
        <v>【50.19】</v>
      </c>
      <c r="DS6" s="36">
        <f>IF(DS7="",NA(),DS7)</f>
        <v>24.69</v>
      </c>
      <c r="DT6" s="36">
        <f t="shared" ref="DT6:EB6" si="13">IF(DT7="",NA(),DT7)</f>
        <v>25.27</v>
      </c>
      <c r="DU6" s="36">
        <f t="shared" si="13"/>
        <v>25.8</v>
      </c>
      <c r="DV6" s="36">
        <f t="shared" si="13"/>
        <v>26.55</v>
      </c>
      <c r="DW6" s="36">
        <f t="shared" si="13"/>
        <v>28.16</v>
      </c>
      <c r="DX6" s="36">
        <f t="shared" si="13"/>
        <v>17.97</v>
      </c>
      <c r="DY6" s="36">
        <f t="shared" si="13"/>
        <v>19.95</v>
      </c>
      <c r="DZ6" s="36">
        <f t="shared" si="13"/>
        <v>21.62</v>
      </c>
      <c r="EA6" s="36">
        <f t="shared" si="13"/>
        <v>22.79</v>
      </c>
      <c r="EB6" s="36">
        <f t="shared" si="13"/>
        <v>24.26</v>
      </c>
      <c r="EC6" s="35" t="str">
        <f>IF(EC7="","",IF(EC7="-","【-】","【"&amp;SUBSTITUTE(TEXT(EC7,"#,##0.00"),"-","△")&amp;"】"))</f>
        <v>【20.63】</v>
      </c>
      <c r="ED6" s="36">
        <f>IF(ED7="",NA(),ED7)</f>
        <v>1.78</v>
      </c>
      <c r="EE6" s="36">
        <f t="shared" ref="EE6:EM6" si="14">IF(EE7="",NA(),EE7)</f>
        <v>1.78</v>
      </c>
      <c r="EF6" s="36">
        <f t="shared" si="14"/>
        <v>1.55</v>
      </c>
      <c r="EG6" s="36">
        <f t="shared" si="14"/>
        <v>1.43</v>
      </c>
      <c r="EH6" s="36">
        <f t="shared" si="14"/>
        <v>1.68</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141305</v>
      </c>
      <c r="D7" s="38">
        <v>46</v>
      </c>
      <c r="E7" s="38">
        <v>1</v>
      </c>
      <c r="F7" s="38">
        <v>0</v>
      </c>
      <c r="G7" s="38">
        <v>1</v>
      </c>
      <c r="H7" s="38" t="s">
        <v>93</v>
      </c>
      <c r="I7" s="38" t="s">
        <v>94</v>
      </c>
      <c r="J7" s="38" t="s">
        <v>95</v>
      </c>
      <c r="K7" s="38" t="s">
        <v>96</v>
      </c>
      <c r="L7" s="38" t="s">
        <v>97</v>
      </c>
      <c r="M7" s="38" t="s">
        <v>98</v>
      </c>
      <c r="N7" s="39" t="s">
        <v>99</v>
      </c>
      <c r="O7" s="39">
        <v>58.52</v>
      </c>
      <c r="P7" s="39">
        <v>100</v>
      </c>
      <c r="Q7" s="39">
        <v>2321</v>
      </c>
      <c r="R7" s="39">
        <v>1521562</v>
      </c>
      <c r="S7" s="39">
        <v>143.01</v>
      </c>
      <c r="T7" s="39">
        <v>10639.55</v>
      </c>
      <c r="U7" s="39">
        <v>1539916</v>
      </c>
      <c r="V7" s="39">
        <v>144.35</v>
      </c>
      <c r="W7" s="39">
        <v>10667.93</v>
      </c>
      <c r="X7" s="39">
        <v>102.85</v>
      </c>
      <c r="Y7" s="39">
        <v>96.43</v>
      </c>
      <c r="Z7" s="39">
        <v>109.28</v>
      </c>
      <c r="AA7" s="39">
        <v>111.21</v>
      </c>
      <c r="AB7" s="39">
        <v>110.9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171.46</v>
      </c>
      <c r="AU7" s="39">
        <v>173.01</v>
      </c>
      <c r="AV7" s="39">
        <v>207.58</v>
      </c>
      <c r="AW7" s="39">
        <v>234.66</v>
      </c>
      <c r="AX7" s="39">
        <v>256.87</v>
      </c>
      <c r="AY7" s="39">
        <v>159.12</v>
      </c>
      <c r="AZ7" s="39">
        <v>169.68</v>
      </c>
      <c r="BA7" s="39">
        <v>166.51</v>
      </c>
      <c r="BB7" s="39">
        <v>172.47</v>
      </c>
      <c r="BC7" s="39">
        <v>170.76</v>
      </c>
      <c r="BD7" s="39">
        <v>260.31</v>
      </c>
      <c r="BE7" s="39">
        <v>238.02</v>
      </c>
      <c r="BF7" s="39">
        <v>248.61</v>
      </c>
      <c r="BG7" s="39">
        <v>268.11</v>
      </c>
      <c r="BH7" s="39">
        <v>271.77999999999997</v>
      </c>
      <c r="BI7" s="39">
        <v>280.24</v>
      </c>
      <c r="BJ7" s="39">
        <v>206.16</v>
      </c>
      <c r="BK7" s="39">
        <v>203.63</v>
      </c>
      <c r="BL7" s="39">
        <v>198.51</v>
      </c>
      <c r="BM7" s="39">
        <v>193.57</v>
      </c>
      <c r="BN7" s="39">
        <v>200.12</v>
      </c>
      <c r="BO7" s="39">
        <v>275.67</v>
      </c>
      <c r="BP7" s="39">
        <v>81.599999999999994</v>
      </c>
      <c r="BQ7" s="39">
        <v>76.06</v>
      </c>
      <c r="BR7" s="39">
        <v>86.5</v>
      </c>
      <c r="BS7" s="39">
        <v>88.74</v>
      </c>
      <c r="BT7" s="39">
        <v>88.37</v>
      </c>
      <c r="BU7" s="39">
        <v>104.03</v>
      </c>
      <c r="BV7" s="39">
        <v>103.04</v>
      </c>
      <c r="BW7" s="39">
        <v>103.28</v>
      </c>
      <c r="BX7" s="39">
        <v>102.26</v>
      </c>
      <c r="BY7" s="39">
        <v>98.26</v>
      </c>
      <c r="BZ7" s="39">
        <v>100.05</v>
      </c>
      <c r="CA7" s="39">
        <v>181.18</v>
      </c>
      <c r="CB7" s="39">
        <v>193.77</v>
      </c>
      <c r="CC7" s="39">
        <v>170.31</v>
      </c>
      <c r="CD7" s="39">
        <v>165.35</v>
      </c>
      <c r="CE7" s="39">
        <v>161.87</v>
      </c>
      <c r="CF7" s="39">
        <v>171.54</v>
      </c>
      <c r="CG7" s="39">
        <v>173</v>
      </c>
      <c r="CH7" s="39">
        <v>173.11</v>
      </c>
      <c r="CI7" s="39">
        <v>174.34</v>
      </c>
      <c r="CJ7" s="39">
        <v>172.33</v>
      </c>
      <c r="CK7" s="39">
        <v>166.4</v>
      </c>
      <c r="CL7" s="39">
        <v>65.86</v>
      </c>
      <c r="CM7" s="39">
        <v>65.56</v>
      </c>
      <c r="CN7" s="39">
        <v>65.39</v>
      </c>
      <c r="CO7" s="39">
        <v>65.52</v>
      </c>
      <c r="CP7" s="39">
        <v>67.36</v>
      </c>
      <c r="CQ7" s="39">
        <v>59</v>
      </c>
      <c r="CR7" s="39">
        <v>59.36</v>
      </c>
      <c r="CS7" s="39">
        <v>59.32</v>
      </c>
      <c r="CT7" s="39">
        <v>59.12</v>
      </c>
      <c r="CU7" s="39">
        <v>59.37</v>
      </c>
      <c r="CV7" s="39">
        <v>60.69</v>
      </c>
      <c r="CW7" s="39">
        <v>91.4</v>
      </c>
      <c r="CX7" s="39">
        <v>92.44</v>
      </c>
      <c r="CY7" s="39">
        <v>92.64</v>
      </c>
      <c r="CZ7" s="39">
        <v>92.76</v>
      </c>
      <c r="DA7" s="39">
        <v>92.79</v>
      </c>
      <c r="DB7" s="39">
        <v>93.69</v>
      </c>
      <c r="DC7" s="39">
        <v>93.82</v>
      </c>
      <c r="DD7" s="39">
        <v>93.74</v>
      </c>
      <c r="DE7" s="39">
        <v>93.64</v>
      </c>
      <c r="DF7" s="39">
        <v>93.68</v>
      </c>
      <c r="DG7" s="39">
        <v>89.82</v>
      </c>
      <c r="DH7" s="39">
        <v>49.67</v>
      </c>
      <c r="DI7" s="39">
        <v>49.45</v>
      </c>
      <c r="DJ7" s="39">
        <v>49.51</v>
      </c>
      <c r="DK7" s="39">
        <v>49.39</v>
      </c>
      <c r="DL7" s="39">
        <v>49.8</v>
      </c>
      <c r="DM7" s="39">
        <v>48.05</v>
      </c>
      <c r="DN7" s="39">
        <v>48.64</v>
      </c>
      <c r="DO7" s="39">
        <v>49.23</v>
      </c>
      <c r="DP7" s="39">
        <v>49.78</v>
      </c>
      <c r="DQ7" s="39">
        <v>50.32</v>
      </c>
      <c r="DR7" s="39">
        <v>50.19</v>
      </c>
      <c r="DS7" s="39">
        <v>24.69</v>
      </c>
      <c r="DT7" s="39">
        <v>25.27</v>
      </c>
      <c r="DU7" s="39">
        <v>25.8</v>
      </c>
      <c r="DV7" s="39">
        <v>26.55</v>
      </c>
      <c r="DW7" s="39">
        <v>28.16</v>
      </c>
      <c r="DX7" s="39">
        <v>17.97</v>
      </c>
      <c r="DY7" s="39">
        <v>19.95</v>
      </c>
      <c r="DZ7" s="39">
        <v>21.62</v>
      </c>
      <c r="EA7" s="39">
        <v>22.79</v>
      </c>
      <c r="EB7" s="39">
        <v>24.26</v>
      </c>
      <c r="EC7" s="39">
        <v>20.63</v>
      </c>
      <c r="ED7" s="39">
        <v>1.78</v>
      </c>
      <c r="EE7" s="39">
        <v>1.78</v>
      </c>
      <c r="EF7" s="39">
        <v>1.55</v>
      </c>
      <c r="EG7" s="39">
        <v>1.43</v>
      </c>
      <c r="EH7" s="39">
        <v>1.68</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2022-01-26T04:50:12Z</cp:lastPrinted>
  <dcterms:created xsi:type="dcterms:W3CDTF">2021-12-03T06:47:42Z</dcterms:created>
  <dcterms:modified xsi:type="dcterms:W3CDTF">2022-03-04T00:14:05Z</dcterms:modified>
  <cp:category/>
</cp:coreProperties>
</file>