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<sst xmlns="http://schemas.openxmlformats.org/spreadsheetml/2006/main" count="217" uniqueCount="107">
  <si>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</si>
  <si>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</si>
  <si>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</si>
  <si>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</si>
  <si>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</si>
  <si>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</si>
  <si>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</si>
  <si>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</si>
  <si>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</si>
  <si>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</si>
  <si>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</si>
  <si>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</si>
  <si>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</si>
  <si>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</si>
  <si>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</si>
  <si>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</si>
  <si>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</si>
  <si>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</si>
  <si>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</si>
  <si>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</si>
  <si>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</si>
  <si>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</si>
  <si>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</si>
  <si>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</si>
  <si>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</si>
  <si>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</si>
  <si>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</si>
  <si>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</si>
  <si>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</si>
  <si>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</si>
  <si>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</si>
  <si>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</si>
  <si>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</si>
  <si>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</si>
  <si>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</si>
  <si>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</si>
  <si>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</si>
  <si>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</si>
  <si>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</si>
  <si>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</si>
  <si>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</si>
  <si>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</si>
  <si>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</si>
  <si>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</si>
  <si>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</si>
  <si>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</si>
  <si>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</si>
  <si>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</si>
  <si>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</si>
  <si>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</si>
  <si>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</si>
  <si>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</si>
  <si>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</si>
  <si>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</si>
  <si>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</si>
  <si>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</si>
  <si>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</si>
  <si>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</si>
  <si>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</si>
  <si>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</si>
  <si>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</si>
  <si>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</si>
  <si>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</si>
  <si>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</si>
  <si>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</si>
  <si>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</si>
  <si>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</si>
  <si>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</si>
  <si>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</si>
  <si>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</si>
  <si>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</si>
  <si>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</si>
  <si>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</si>
  <si>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</si>
  <si>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</si>
  <si>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</si>
  <si>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</si>
  <si>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</si>
  <si>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</si>
  <si>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</si>
  <si>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</si>
  <si>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</si>
  <si>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</si>
  <si>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</si>
  <si>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</si>
  <si>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</si>
  <si>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</si>
  <si>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</si>
  <si>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</si>
  <si>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</si>
  <si>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</si>
  <si>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</si>
  <si>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</si>
  <si>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</si>
  <si>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</si>
  <si>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</si>
  <si>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</si>
  <si>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</si>
  <si>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</si>
  <si>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</si>
  <si>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</si>
  <si>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</si>
  <si>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</si>
  <si>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</si>
  <si>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川崎市では、適正な事業規模へのダウンサイジングを主軸とした再構築計画（平成18～28年度）を行っており、浄水場の統廃合等、施設の更新・耐震化に取り組んでいる。
○</t>
    </r>
    <r>
      <rPr>
        <b/>
        <sz val="11"/>
        <color theme="1"/>
        <rFont val="ＭＳ ゴシック"/>
        <family val="3"/>
        <charset val="128"/>
      </rPr>
      <t>①経常収支比率</t>
    </r>
    <r>
      <rPr>
        <sz val="11"/>
        <color theme="1"/>
        <rFont val="ＭＳ ゴシック"/>
        <family val="3"/>
        <charset val="128"/>
      </rPr>
      <t>は、平成26年度の会計制度の改正により退職給付引当金を一括計上したことに伴い純損失を計上した前年度を除き、100％を下回ることはなく、</t>
    </r>
    <r>
      <rPr>
        <b/>
        <sz val="11"/>
        <color theme="1"/>
        <rFont val="ＭＳ ゴシック"/>
        <family val="3"/>
        <charset val="128"/>
      </rPr>
      <t>②累積欠損金</t>
    </r>
    <r>
      <rPr>
        <sz val="11"/>
        <color theme="1"/>
        <rFont val="ＭＳ ゴシック"/>
        <family val="3"/>
        <charset val="128"/>
      </rPr>
      <t>も計上されていないため、経営の健全性は維持している。また、</t>
    </r>
    <r>
      <rPr>
        <b/>
        <sz val="11"/>
        <color theme="1"/>
        <rFont val="ＭＳ ゴシック"/>
        <family val="3"/>
        <charset val="128"/>
      </rPr>
      <t>③流動比率</t>
    </r>
    <r>
      <rPr>
        <sz val="11"/>
        <color theme="1"/>
        <rFont val="ＭＳ ゴシック"/>
        <family val="3"/>
        <charset val="128"/>
      </rPr>
      <t>は、平成26年度に会計制度の見直しに伴う流動負債の増加により低下しているものの、概ね類似団体並みであり、短期的な資金繰りには問題ないものと考える。しかし、今後の老朽化対策等の建設改良工事については、長期的な経営状況を考慮しながら、</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が増加しすぎないよう留意しながら計画的に進める必要がある。
○</t>
    </r>
    <r>
      <rPr>
        <b/>
        <sz val="11"/>
        <color theme="1"/>
        <rFont val="ＭＳ ゴシック"/>
        <family val="3"/>
        <charset val="128"/>
      </rPr>
      <t>⑥給水原価</t>
    </r>
    <r>
      <rPr>
        <sz val="11"/>
        <color theme="1"/>
        <rFont val="ＭＳ ゴシック"/>
        <family val="3"/>
        <charset val="128"/>
      </rPr>
      <t>については、再構築計画の実施により除却費が増加した前年度から減少したものの、低廉な水道料金の水準となっていることから、供給単価が低く、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は類似団体よりも低い水準で推移している。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は、再構築計画に基づき行った平成24年度の浄水場の廃止によって数値が改善し、類似団体並みの水準となっている。</t>
    </r>
    <r>
      <rPr>
        <b/>
        <sz val="11"/>
        <color theme="1"/>
        <rFont val="ＭＳ ゴシック"/>
        <family val="3"/>
        <charset val="128"/>
      </rPr>
      <t>⑧有収率</t>
    </r>
    <r>
      <rPr>
        <sz val="11"/>
        <color theme="1"/>
        <rFont val="ＭＳ ゴシック"/>
        <family val="3"/>
        <charset val="128"/>
      </rPr>
      <t>は、老朽管の影響等により漏水率が高いため、類似団体平均よりも低い水準にあるものの、漏水率の改善に努めており、徐々に数値を改善している。</t>
    </r>
    <rPh sb="1" eb="4">
      <t>カワサキシ</t>
    </rPh>
    <rPh sb="92" eb="94">
      <t>ヘイセイ</t>
    </rPh>
    <rPh sb="96" eb="98">
      <t>ネンド</t>
    </rPh>
    <rPh sb="104" eb="106">
      <t>カイセイ</t>
    </rPh>
    <rPh sb="136" eb="139">
      <t>ゼンネンド</t>
    </rPh>
    <rPh sb="148" eb="150">
      <t>シタマワ</t>
    </rPh>
    <rPh sb="335" eb="337">
      <t>リュウイ</t>
    </rPh>
    <rPh sb="386" eb="387">
      <t>マエ</t>
    </rPh>
    <rPh sb="407" eb="409">
      <t>スイジュン</t>
    </rPh>
    <rPh sb="470" eb="471">
      <t>モト</t>
    </rPh>
    <rPh sb="473" eb="474">
      <t>オコナ</t>
    </rPh>
    <rPh sb="476" eb="478">
      <t>ヘイセイ</t>
    </rPh>
    <rPh sb="480" eb="482">
      <t>ネンド</t>
    </rPh>
    <rPh sb="493" eb="495">
      <t>スウチ</t>
    </rPh>
    <rPh sb="507" eb="509">
      <t>スイジュン</t>
    </rPh>
    <rPh sb="552" eb="554">
      <t>スイジュン</t>
    </rPh>
    <rPh sb="561" eb="563">
      <t>ロウスイ</t>
    </rPh>
    <rPh sb="563" eb="564">
      <t>リツ</t>
    </rPh>
    <rPh sb="565" eb="567">
      <t>カイゼン</t>
    </rPh>
    <rPh sb="574" eb="576">
      <t>ジョジョ</t>
    </rPh>
    <rPh sb="577" eb="579">
      <t>スウチ</t>
    </rPh>
    <phoneticPr fontId="4"/>
  </si>
  <si>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は、類似団体と比較して高水準であるが、類似団体が増加傾向にある中で平成25年度以降は減少している。</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は、類似団体と比較して高水準かつ増加傾向で推移している。
○今後は、より一層、管路更新に重点的に取り組み、平成30年度には管路更新率を約1.67%に引き上げ、今後は60年サイクルでの管路更新を達成し、老朽化対策に取り組む計画となっている。</t>
    </r>
    <rPh sb="20" eb="22">
      <t>ヒカク</t>
    </rPh>
    <rPh sb="24" eb="27">
      <t>コウスイジュン</t>
    </rPh>
    <rPh sb="46" eb="48">
      <t>ヘイセイ</t>
    </rPh>
    <rPh sb="50" eb="54">
      <t>ネンドイコウ</t>
    </rPh>
    <rPh sb="102" eb="103">
      <t>リツ</t>
    </rPh>
    <rPh sb="114" eb="117">
      <t>コウスイジュン</t>
    </rPh>
    <rPh sb="119" eb="121">
      <t>ゾウカ</t>
    </rPh>
    <rPh sb="121" eb="123">
      <t>ケイコウ</t>
    </rPh>
    <rPh sb="124" eb="126">
      <t>スイイ</t>
    </rPh>
    <rPh sb="134" eb="135">
      <t>イマ</t>
    </rPh>
    <phoneticPr fontId="4"/>
  </si>
  <si>
    <t>○短期的な資金繰りには問題ないが、長期的には、喫緊の課題である管路の更新といった老朽化対策等に伴う企業債残高の増加が見込まれるため、アセットマネジメント等により適正管理が求められる。
○本市では人口が今後も増加し、料金収入は横ばい程度を維持する見込みだが、将来的には社会動向や使用傾向に留意し、受益と負担の公平性を踏まえ、安定的な経営を継続できるよう検討が必要である。
○今後の事業展開の指針とするため、30年から50年程度先の将来を見据え、平成29年度から概ね10年間を対象期間とする「川崎市上下水道ビジョン」と、その実施計画として経営戦略に位置付ける「川崎市上下水道事業中期計画」を平成28年度中に策定する。</t>
    <rPh sb="23" eb="25">
      <t>キッキン</t>
    </rPh>
    <rPh sb="26" eb="28">
      <t>カダイ</t>
    </rPh>
    <rPh sb="123" eb="125">
      <t>ミコ</t>
    </rPh>
    <rPh sb="188" eb="190">
      <t>コンゴ</t>
    </rPh>
    <rPh sb="262" eb="264">
      <t>ジッシ</t>
    </rPh>
    <rPh sb="264" eb="266">
      <t>ケイカク</t>
    </rPh>
    <rPh sb="269" eb="271">
      <t>ケイエイ</t>
    </rPh>
    <rPh sb="271" eb="273">
      <t>センリャク</t>
    </rPh>
    <rPh sb="274" eb="277">
      <t>イチヅ</t>
    </rPh>
    <rPh sb="280" eb="283">
      <t>カワサキシ</t>
    </rPh>
    <rPh sb="283" eb="285">
      <t>ジョウゲ</t>
    </rPh>
    <rPh sb="285" eb="287">
      <t>スイドウ</t>
    </rPh>
    <rPh sb="287" eb="289">
      <t>ジギョウ</t>
    </rPh>
    <rPh sb="289" eb="291">
      <t>チュウキ</t>
    </rPh>
    <rPh sb="291" eb="293">
      <t>ケイカク</t>
    </rPh>
    <rPh sb="295" eb="297">
      <t>ヘイセイ</t>
    </rPh>
    <rPh sb="299" eb="302">
      <t>ネンドチュウ</t>
    </rPh>
    <rPh sb="303" eb="30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</si>
</sst>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1.62</c:v>
                </c:pt>
                <c:pt idx="1">
                  <c:v>1.48</c:v>
                </c:pt>
                <c:pt idx="2">
                  <c:v>1.43</c:v>
                </c:pt>
                <c:pt idx="3">
                  <c:v>1.6</c:v>
                </c:pt>
                <c:pt idx="4">
                  <c:v>1.63</c:v>
                </c:pt>
              </c:numCache>
            </c:numRef>
          </c:val>
        </c:ser>
        <c:dLbls>
          <c:showLegendKey val="0"/>
          <c:showVal val="0"/>
          <c:showCatName val="0"/>
          <c:showSerName val="0"/>
          <c:showPercent val="0"/>
          <c:showBubbleSize val="0"/>
        </c:dLbls>
        <c:gapWidth val="150"/>
        <c:axId val="183035776"/>
        <c:axId val="184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83035776"/>
        <c:axId val="184754176"/>
      </c:lineChart>
      <c:dateAx>
        <c:axId val="183035776"/>
        <c:scaling>
          <c:orientation val="minMax"/>
        </c:scaling>
        <c:delete val="1"/>
        <c:axPos val="b"/>
        <c:numFmt formatCode="ge" sourceLinked="1"/>
        <c:majorTickMark val="none"/>
        <c:minorTickMark val="none"/>
        <c:tickLblPos val="none"/>
        <c:crossAx val="184754176"/>
        <c:crosses val="autoZero"/>
        <c:auto val="1"/>
        <c:lblOffset val="100"/>
        <c:baseTimeUnit val="years"/>
      </c:dateAx>
      <c:valAx>
        <c:axId val="184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51.53</c:v>
                </c:pt>
                <c:pt idx="1">
                  <c:v>62.11</c:v>
                </c:pt>
                <c:pt idx="2">
                  <c:v>61.7</c:v>
                </c:pt>
                <c:pt idx="3">
                  <c:v>61.42</c:v>
                </c:pt>
                <c:pt idx="4">
                  <c:v>61.52</c:v>
                </c:pt>
              </c:numCache>
            </c:numRef>
          </c:val>
        </c:ser>
        <c:dLbls>
          <c:showLegendKey val="0"/>
          <c:showVal val="0"/>
          <c:showCatName val="0"/>
          <c:showSerName val="0"/>
          <c:showPercent val="0"/>
          <c:showBubbleSize val="0"/>
        </c:dLbls>
        <c:gapWidth val="150"/>
        <c:axId val="185149696"/>
        <c:axId val="1851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185149696"/>
        <c:axId val="185172352"/>
      </c:lineChart>
      <c:dateAx>
        <c:axId val="185149696"/>
        <c:scaling>
          <c:orientation val="minMax"/>
        </c:scaling>
        <c:delete val="1"/>
        <c:axPos val="b"/>
        <c:numFmt formatCode="ge" sourceLinked="1"/>
        <c:majorTickMark val="none"/>
        <c:minorTickMark val="none"/>
        <c:tickLblPos val="none"/>
        <c:crossAx val="185172352"/>
        <c:crosses val="autoZero"/>
        <c:auto val="1"/>
        <c:lblOffset val="100"/>
        <c:baseTimeUnit val="years"/>
      </c:dateAx>
      <c:valAx>
        <c:axId val="1851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89.06</c:v>
                </c:pt>
                <c:pt idx="1">
                  <c:v>90.15</c:v>
                </c:pt>
                <c:pt idx="2">
                  <c:v>90.19</c:v>
                </c:pt>
                <c:pt idx="3">
                  <c:v>90.09</c:v>
                </c:pt>
                <c:pt idx="4">
                  <c:v>90.47</c:v>
                </c:pt>
              </c:numCache>
            </c:numRef>
          </c:val>
        </c:ser>
        <c:dLbls>
          <c:showLegendKey val="0"/>
          <c:showVal val="0"/>
          <c:showCatName val="0"/>
          <c:showSerName val="0"/>
          <c:showPercent val="0"/>
          <c:showBubbleSize val="0"/>
        </c:dLbls>
        <c:gapWidth val="150"/>
        <c:axId val="185198464"/>
        <c:axId val="185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185198464"/>
        <c:axId val="185204736"/>
      </c:lineChart>
      <c:dateAx>
        <c:axId val="185198464"/>
        <c:scaling>
          <c:orientation val="minMax"/>
        </c:scaling>
        <c:delete val="1"/>
        <c:axPos val="b"/>
        <c:numFmt formatCode="ge" sourceLinked="1"/>
        <c:majorTickMark val="none"/>
        <c:minorTickMark val="none"/>
        <c:tickLblPos val="none"/>
        <c:crossAx val="185204736"/>
        <c:crosses val="autoZero"/>
        <c:auto val="1"/>
        <c:lblOffset val="100"/>
        <c:baseTimeUnit val="years"/>
      </c:dateAx>
      <c:valAx>
        <c:axId val="185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100.86</c:v>
                </c:pt>
                <c:pt idx="1">
                  <c:v>101.96</c:v>
                </c:pt>
                <c:pt idx="2">
                  <c:v>104.62</c:v>
                </c:pt>
                <c:pt idx="3">
                  <c:v>98.92</c:v>
                </c:pt>
                <c:pt idx="4">
                  <c:v>104.45</c:v>
                </c:pt>
              </c:numCache>
            </c:numRef>
          </c:val>
        </c:ser>
        <c:dLbls>
          <c:showLegendKey val="0"/>
          <c:showVal val="0"/>
          <c:showCatName val="0"/>
          <c:showSerName val="0"/>
          <c:showPercent val="0"/>
          <c:showBubbleSize val="0"/>
        </c:dLbls>
        <c:gapWidth val="150"/>
        <c:axId val="184776192"/>
        <c:axId val="1847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184776192"/>
        <c:axId val="184778112"/>
      </c:lineChart>
      <c:dateAx>
        <c:axId val="184776192"/>
        <c:scaling>
          <c:orientation val="minMax"/>
        </c:scaling>
        <c:delete val="1"/>
        <c:axPos val="b"/>
        <c:numFmt formatCode="ge" sourceLinked="1"/>
        <c:majorTickMark val="none"/>
        <c:minorTickMark val="none"/>
        <c:tickLblPos val="none"/>
        <c:crossAx val="184778112"/>
        <c:crosses val="autoZero"/>
        <c:auto val="1"/>
        <c:lblOffset val="100"/>
        <c:baseTimeUnit val="years"/>
      </c:dateAx>
      <c:valAx>
        <c:axId val="18477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52.8</c:v>
                </c:pt>
                <c:pt idx="1">
                  <c:v>50.99</c:v>
                </c:pt>
                <c:pt idx="2">
                  <c:v>51.71</c:v>
                </c:pt>
                <c:pt idx="3">
                  <c:v>51.14</c:v>
                </c:pt>
                <c:pt idx="4">
                  <c:v>50.39</c:v>
                </c:pt>
              </c:numCache>
            </c:numRef>
          </c:val>
        </c:ser>
        <c:dLbls>
          <c:showLegendKey val="0"/>
          <c:showVal val="0"/>
          <c:showCatName val="0"/>
          <c:showSerName val="0"/>
          <c:showPercent val="0"/>
          <c:showBubbleSize val="0"/>
        </c:dLbls>
        <c:gapWidth val="150"/>
        <c:axId val="184816768"/>
        <c:axId val="184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184816768"/>
        <c:axId val="184818688"/>
      </c:lineChart>
      <c:dateAx>
        <c:axId val="184816768"/>
        <c:scaling>
          <c:orientation val="minMax"/>
        </c:scaling>
        <c:delete val="1"/>
        <c:axPos val="b"/>
        <c:numFmt formatCode="ge" sourceLinked="1"/>
        <c:majorTickMark val="none"/>
        <c:minorTickMark val="none"/>
        <c:tickLblPos val="none"/>
        <c:crossAx val="184818688"/>
        <c:crosses val="autoZero"/>
        <c:auto val="1"/>
        <c:lblOffset val="100"/>
        <c:baseTimeUnit val="years"/>
      </c:dateAx>
      <c:valAx>
        <c:axId val="184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18.38</c:v>
                </c:pt>
                <c:pt idx="1">
                  <c:v>19.75</c:v>
                </c:pt>
                <c:pt idx="2">
                  <c:v>21.15</c:v>
                </c:pt>
                <c:pt idx="3">
                  <c:v>22.71</c:v>
                </c:pt>
                <c:pt idx="4">
                  <c:v>24.17</c:v>
                </c:pt>
              </c:numCache>
            </c:numRef>
          </c:val>
        </c:ser>
        <c:dLbls>
          <c:showLegendKey val="0"/>
          <c:showVal val="0"/>
          <c:showCatName val="0"/>
          <c:showSerName val="0"/>
          <c:showPercent val="0"/>
          <c:showBubbleSize val="0"/>
        </c:dLbls>
        <c:gapWidth val="150"/>
        <c:axId val="184861440"/>
        <c:axId val="184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184861440"/>
        <c:axId val="184863360"/>
      </c:lineChart>
      <c:dateAx>
        <c:axId val="184861440"/>
        <c:scaling>
          <c:orientation val="minMax"/>
        </c:scaling>
        <c:delete val="1"/>
        <c:axPos val="b"/>
        <c:numFmt formatCode="ge" sourceLinked="1"/>
        <c:majorTickMark val="none"/>
        <c:minorTickMark val="none"/>
        <c:tickLblPos val="none"/>
        <c:crossAx val="184863360"/>
        <c:crosses val="autoZero"/>
        <c:auto val="1"/>
        <c:lblOffset val="100"/>
        <c:baseTimeUnit val="years"/>
      </c:dateAx>
      <c:valAx>
        <c:axId val="184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957568"/>
        <c:axId val="184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4957568"/>
        <c:axId val="184980224"/>
      </c:lineChart>
      <c:dateAx>
        <c:axId val="184957568"/>
        <c:scaling>
          <c:orientation val="minMax"/>
        </c:scaling>
        <c:delete val="1"/>
        <c:axPos val="b"/>
        <c:numFmt formatCode="ge" sourceLinked="1"/>
        <c:majorTickMark val="none"/>
        <c:minorTickMark val="none"/>
        <c:tickLblPos val="none"/>
        <c:crossAx val="184980224"/>
        <c:crosses val="autoZero"/>
        <c:auto val="1"/>
        <c:lblOffset val="100"/>
        <c:baseTimeUnit val="years"/>
      </c:dateAx>
      <c:valAx>
        <c:axId val="1849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282.39</c:v>
                </c:pt>
                <c:pt idx="1">
                  <c:v>239.95</c:v>
                </c:pt>
                <c:pt idx="2">
                  <c:v>269.64</c:v>
                </c:pt>
                <c:pt idx="3">
                  <c:v>150.30000000000001</c:v>
                </c:pt>
                <c:pt idx="4">
                  <c:v>150.76</c:v>
                </c:pt>
              </c:numCache>
            </c:numRef>
          </c:val>
        </c:ser>
        <c:dLbls>
          <c:showLegendKey val="0"/>
          <c:showVal val="0"/>
          <c:showCatName val="0"/>
          <c:showSerName val="0"/>
          <c:showPercent val="0"/>
          <c:showBubbleSize val="0"/>
        </c:dLbls>
        <c:gapWidth val="150"/>
        <c:axId val="185010432"/>
        <c:axId val="1850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185010432"/>
        <c:axId val="185016704"/>
      </c:lineChart>
      <c:dateAx>
        <c:axId val="185010432"/>
        <c:scaling>
          <c:orientation val="minMax"/>
        </c:scaling>
        <c:delete val="1"/>
        <c:axPos val="b"/>
        <c:numFmt formatCode="ge" sourceLinked="1"/>
        <c:majorTickMark val="none"/>
        <c:minorTickMark val="none"/>
        <c:tickLblPos val="none"/>
        <c:crossAx val="185016704"/>
        <c:crosses val="autoZero"/>
        <c:auto val="1"/>
        <c:lblOffset val="100"/>
        <c:baseTimeUnit val="years"/>
      </c:dateAx>
      <c:valAx>
        <c:axId val="18501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208.31</c:v>
                </c:pt>
                <c:pt idx="1">
                  <c:v>213.54</c:v>
                </c:pt>
                <c:pt idx="2">
                  <c:v>214.72</c:v>
                </c:pt>
                <c:pt idx="3">
                  <c:v>221.96</c:v>
                </c:pt>
                <c:pt idx="4">
                  <c:v>232.6</c:v>
                </c:pt>
              </c:numCache>
            </c:numRef>
          </c:val>
        </c:ser>
        <c:dLbls>
          <c:showLegendKey val="0"/>
          <c:showVal val="0"/>
          <c:showCatName val="0"/>
          <c:showSerName val="0"/>
          <c:showPercent val="0"/>
          <c:showBubbleSize val="0"/>
        </c:dLbls>
        <c:gapWidth val="150"/>
        <c:axId val="185036800"/>
        <c:axId val="185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185036800"/>
        <c:axId val="185038720"/>
      </c:lineChart>
      <c:dateAx>
        <c:axId val="185036800"/>
        <c:scaling>
          <c:orientation val="minMax"/>
        </c:scaling>
        <c:delete val="1"/>
        <c:axPos val="b"/>
        <c:numFmt formatCode="ge" sourceLinked="1"/>
        <c:majorTickMark val="none"/>
        <c:minorTickMark val="none"/>
        <c:tickLblPos val="none"/>
        <c:crossAx val="185038720"/>
        <c:crosses val="autoZero"/>
        <c:auto val="1"/>
        <c:lblOffset val="100"/>
        <c:baseTimeUnit val="years"/>
      </c:dateAx>
      <c:valAx>
        <c:axId val="18503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81.99</c:v>
                </c:pt>
                <c:pt idx="1">
                  <c:v>80.510000000000005</c:v>
                </c:pt>
                <c:pt idx="2">
                  <c:v>82.58</c:v>
                </c:pt>
                <c:pt idx="3">
                  <c:v>79.25</c:v>
                </c:pt>
                <c:pt idx="4">
                  <c:v>82.61</c:v>
                </c:pt>
              </c:numCache>
            </c:numRef>
          </c:val>
        </c:ser>
        <c:dLbls>
          <c:showLegendKey val="0"/>
          <c:showVal val="0"/>
          <c:showCatName val="0"/>
          <c:showSerName val="0"/>
          <c:showPercent val="0"/>
          <c:showBubbleSize val="0"/>
        </c:dLbls>
        <c:gapWidth val="150"/>
        <c:axId val="185417088"/>
        <c:axId val="1854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185417088"/>
        <c:axId val="185431552"/>
      </c:lineChart>
      <c:dateAx>
        <c:axId val="185417088"/>
        <c:scaling>
          <c:orientation val="minMax"/>
        </c:scaling>
        <c:delete val="1"/>
        <c:axPos val="b"/>
        <c:numFmt formatCode="ge" sourceLinked="1"/>
        <c:majorTickMark val="none"/>
        <c:minorTickMark val="none"/>
        <c:tickLblPos val="none"/>
        <c:crossAx val="185431552"/>
        <c:crosses val="autoZero"/>
        <c:auto val="1"/>
        <c:lblOffset val="100"/>
        <c:baseTimeUnit val="years"/>
      </c:dateAx>
      <c:valAx>
        <c:axId val="1854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181.33</c:v>
                </c:pt>
                <c:pt idx="1">
                  <c:v>183.57</c:v>
                </c:pt>
                <c:pt idx="2">
                  <c:v>178.3</c:v>
                </c:pt>
                <c:pt idx="3">
                  <c:v>184.35</c:v>
                </c:pt>
                <c:pt idx="4">
                  <c:v>176.54</c:v>
                </c:pt>
              </c:numCache>
            </c:numRef>
          </c:val>
        </c:ser>
        <c:dLbls>
          <c:showLegendKey val="0"/>
          <c:showVal val="0"/>
          <c:showCatName val="0"/>
          <c:showSerName val="0"/>
          <c:showPercent val="0"/>
          <c:showBubbleSize val="0"/>
        </c:dLbls>
        <c:gapWidth val="150"/>
        <c:axId val="185457280"/>
        <c:axId val="1854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185457280"/>
        <c:axId val="185459456"/>
      </c:lineChart>
      <c:dateAx>
        <c:axId val="185457280"/>
        <c:scaling>
          <c:orientation val="minMax"/>
        </c:scaling>
        <c:delete val="1"/>
        <c:axPos val="b"/>
        <c:numFmt formatCode="ge" sourceLinked="1"/>
        <c:majorTickMark val="none"/>
        <c:minorTickMark val="none"/>
        <c:tickLblPos val="none"/>
        <c:crossAx val="185459456"/>
        <c:crosses val="autoZero"/>
        <c:auto val="1"/>
        <c:lblOffset val="100"/>
        <c:baseTimeUnit val="years"/>
      </c:dateAx>
      <c:valAx>
        <c:axId val="1854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K85" sqref="BK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神奈川県　川崎市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1459768</v>
      </c>
      <c r="AJ8" s="75"/>
      <c r="AK8" s="75"/>
      <c r="AL8" s="75"/>
      <c r="AM8" s="75"/>
      <c r="AN8" s="75"/>
      <c r="AO8" s="75"/>
      <c r="AP8" s="76"/>
      <c r="AQ8" s="57">
        <f>データ!R6</f>
        <v>143</v>
      </c>
      <c r="AR8" s="57"/>
      <c r="AS8" s="57"/>
      <c r="AT8" s="57"/>
      <c r="AU8" s="57"/>
      <c r="AV8" s="57"/>
      <c r="AW8" s="57"/>
      <c r="AX8" s="57"/>
      <c r="AY8" s="57">
        <f>データ!S6</f>
        <v>10208.17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60.71</v>
      </c>
      <c r="K10" s="57"/>
      <c r="L10" s="57"/>
      <c r="M10" s="57"/>
      <c r="N10" s="57"/>
      <c r="O10" s="57"/>
      <c r="P10" s="57"/>
      <c r="Q10" s="57"/>
      <c r="R10" s="57">
        <f>データ!O6</f>
        <v>100</v>
      </c>
      <c r="S10" s="57"/>
      <c r="T10" s="57"/>
      <c r="U10" s="57"/>
      <c r="V10" s="57"/>
      <c r="W10" s="57"/>
      <c r="X10" s="57"/>
      <c r="Y10" s="57"/>
      <c r="Z10" s="65">
        <f>データ!P6</f>
        <v>2278</v>
      </c>
      <c r="AA10" s="65"/>
      <c r="AB10" s="65"/>
      <c r="AC10" s="65"/>
      <c r="AD10" s="65"/>
      <c r="AE10" s="65"/>
      <c r="AF10" s="65"/>
      <c r="AG10" s="65"/>
      <c r="AH10" s="2"/>
      <c r="AI10" s="65">
        <f>データ!T6</f>
        <v>1481234</v>
      </c>
      <c r="AJ10" s="65"/>
      <c r="AK10" s="65"/>
      <c r="AL10" s="65"/>
      <c r="AM10" s="65"/>
      <c r="AN10" s="65"/>
      <c r="AO10" s="65"/>
      <c r="AP10" s="65"/>
      <c r="AQ10" s="57">
        <f>データ!U6</f>
        <v>144.35</v>
      </c>
      <c r="AR10" s="57"/>
      <c r="AS10" s="57"/>
      <c r="AT10" s="57"/>
      <c r="AU10" s="57"/>
      <c r="AV10" s="57"/>
      <c r="AW10" s="57"/>
      <c r="AX10" s="57"/>
      <c r="AY10" s="57">
        <f>データ!V6</f>
        <v>10261.41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141305</v>
      </c>
      <c r="D6" s="31">
        <f t="shared" si="3"/>
        <v>46</v>
      </c>
      <c r="E6" s="31">
        <f t="shared" si="3"/>
        <v>1</v>
      </c>
      <c r="F6" s="31">
        <f t="shared" si="3"/>
        <v>0</v>
      </c>
      <c r="G6" s="31">
        <f t="shared" si="3"/>
        <v>1</v>
      </c>
      <c r="H6" s="31" t="str">
        <f t="shared" si="3"/>
        <v>神奈川県　川崎市</v>
      </c>
      <c r="I6" s="31" t="str">
        <f t="shared" si="3"/>
        <v>法適用</v>
      </c>
      <c r="J6" s="31" t="str">
        <f t="shared" si="3"/>
        <v>水道事業</v>
      </c>
      <c r="K6" s="31" t="str">
        <f t="shared" si="3"/>
        <v>末端給水事業</v>
      </c>
      <c r="L6" s="31" t="str">
        <f t="shared" si="3"/>
        <v>政令市等</v>
      </c>
      <c r="M6" s="32" t="str">
        <f t="shared" si="3"/>
        <v>-</v>
      </c>
      <c r="N6" s="32">
        <f t="shared" si="3"/>
        <v>60.71</v>
      </c>
      <c r="O6" s="32">
        <f t="shared" si="3"/>
        <v>100</v>
      </c>
      <c r="P6" s="32">
        <f t="shared" si="3"/>
        <v>2278</v>
      </c>
      <c r="Q6" s="32">
        <f t="shared" si="3"/>
        <v>1459768</v>
      </c>
      <c r="R6" s="32">
        <f t="shared" si="3"/>
        <v>143</v>
      </c>
      <c r="S6" s="32">
        <f t="shared" si="3"/>
        <v>10208.17</v>
      </c>
      <c r="T6" s="32">
        <f t="shared" si="3"/>
        <v>1481234</v>
      </c>
      <c r="U6" s="32">
        <f t="shared" si="3"/>
        <v>144.35</v>
      </c>
      <c r="V6" s="32">
        <f t="shared" si="3"/>
        <v>10261.41</v>
      </c>
      <c r="W6" s="33">
        <f>IF(W7="",NA(),W7)</f>
        <v>100.86</v>
      </c>
      <c r="X6" s="33">
        <f t="shared" ref="X6:AF6" si="4">IF(X7="",NA(),X7)</f>
        <v>101.96</v>
      </c>
      <c r="Y6" s="33">
        <f t="shared" si="4"/>
        <v>104.62</v>
      </c>
      <c r="Z6" s="33">
        <f t="shared" si="4"/>
        <v>98.92</v>
      </c>
      <c r="AA6" s="33">
        <f t="shared" si="4"/>
        <v>104.45</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282.39</v>
      </c>
      <c r="AT6" s="33">
        <f t="shared" ref="AT6:BB6" si="6">IF(AT7="",NA(),AT7)</f>
        <v>239.95</v>
      </c>
      <c r="AU6" s="33">
        <f t="shared" si="6"/>
        <v>269.64</v>
      </c>
      <c r="AV6" s="33">
        <f t="shared" si="6"/>
        <v>150.30000000000001</v>
      </c>
      <c r="AW6" s="33">
        <f t="shared" si="6"/>
        <v>150.76</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208.31</v>
      </c>
      <c r="BE6" s="33">
        <f t="shared" ref="BE6:BM6" si="7">IF(BE7="",NA(),BE7)</f>
        <v>213.54</v>
      </c>
      <c r="BF6" s="33">
        <f t="shared" si="7"/>
        <v>214.72</v>
      </c>
      <c r="BG6" s="33">
        <f t="shared" si="7"/>
        <v>221.96</v>
      </c>
      <c r="BH6" s="33">
        <f t="shared" si="7"/>
        <v>232.6</v>
      </c>
      <c r="BI6" s="33">
        <f t="shared" si="7"/>
        <v>243.43</v>
      </c>
      <c r="BJ6" s="33">
        <f t="shared" si="7"/>
        <v>235.04</v>
      </c>
      <c r="BK6" s="33">
        <f t="shared" si="7"/>
        <v>226.55</v>
      </c>
      <c r="BL6" s="33">
        <f t="shared" si="7"/>
        <v>220.35</v>
      </c>
      <c r="BM6" s="33">
        <f t="shared" si="7"/>
        <v>212.16</v>
      </c>
      <c r="BN6" s="32" t="str">
        <f>IF(BN7="","",IF(BN7="-","【-】","【"&amp;SUBSTITUTE(TEXT(BN7,"#,##0.00"),"-","△")&amp;"】"))</f>
        <v>【276.38】</v>
      </c>
      <c r="BO6" s="33">
        <f>IF(BO7="",NA(),BO7)</f>
        <v>81.99</v>
      </c>
      <c r="BP6" s="33">
        <f t="shared" ref="BP6:BX6" si="8">IF(BP7="",NA(),BP7)</f>
        <v>80.510000000000005</v>
      </c>
      <c r="BQ6" s="33">
        <f t="shared" si="8"/>
        <v>82.58</v>
      </c>
      <c r="BR6" s="33">
        <f t="shared" si="8"/>
        <v>79.25</v>
      </c>
      <c r="BS6" s="33">
        <f t="shared" si="8"/>
        <v>82.61</v>
      </c>
      <c r="BT6" s="33">
        <f t="shared" si="8"/>
        <v>97.77</v>
      </c>
      <c r="BU6" s="33">
        <f t="shared" si="8"/>
        <v>98.74</v>
      </c>
      <c r="BV6" s="33">
        <f t="shared" si="8"/>
        <v>99.53</v>
      </c>
      <c r="BW6" s="33">
        <f t="shared" si="8"/>
        <v>104.05</v>
      </c>
      <c r="BX6" s="33">
        <f t="shared" si="8"/>
        <v>104.16</v>
      </c>
      <c r="BY6" s="32" t="str">
        <f>IF(BY7="","",IF(BY7="-","【-】","【"&amp;SUBSTITUTE(TEXT(BY7,"#,##0.00"),"-","△")&amp;"】"))</f>
        <v>【104.99】</v>
      </c>
      <c r="BZ6" s="33">
        <f>IF(BZ7="",NA(),BZ7)</f>
        <v>181.33</v>
      </c>
      <c r="CA6" s="33">
        <f t="shared" ref="CA6:CI6" si="9">IF(CA7="",NA(),CA7)</f>
        <v>183.57</v>
      </c>
      <c r="CB6" s="33">
        <f t="shared" si="9"/>
        <v>178.3</v>
      </c>
      <c r="CC6" s="33">
        <f t="shared" si="9"/>
        <v>184.35</v>
      </c>
      <c r="CD6" s="33">
        <f t="shared" si="9"/>
        <v>176.54</v>
      </c>
      <c r="CE6" s="33">
        <f t="shared" si="9"/>
        <v>182.63</v>
      </c>
      <c r="CF6" s="33">
        <f t="shared" si="9"/>
        <v>180.69</v>
      </c>
      <c r="CG6" s="33">
        <f t="shared" si="9"/>
        <v>179.62</v>
      </c>
      <c r="CH6" s="33">
        <f t="shared" si="9"/>
        <v>171.57</v>
      </c>
      <c r="CI6" s="33">
        <f t="shared" si="9"/>
        <v>171.29</v>
      </c>
      <c r="CJ6" s="32" t="str">
        <f>IF(CJ7="","",IF(CJ7="-","【-】","【"&amp;SUBSTITUTE(TEXT(CJ7,"#,##0.00"),"-","△")&amp;"】"))</f>
        <v>【163.72】</v>
      </c>
      <c r="CK6" s="33">
        <f>IF(CK7="",NA(),CK7)</f>
        <v>51.53</v>
      </c>
      <c r="CL6" s="33">
        <f t="shared" ref="CL6:CT6" si="10">IF(CL7="",NA(),CL7)</f>
        <v>62.11</v>
      </c>
      <c r="CM6" s="33">
        <f t="shared" si="10"/>
        <v>61.7</v>
      </c>
      <c r="CN6" s="33">
        <f t="shared" si="10"/>
        <v>61.42</v>
      </c>
      <c r="CO6" s="33">
        <f t="shared" si="10"/>
        <v>61.52</v>
      </c>
      <c r="CP6" s="33">
        <f t="shared" si="10"/>
        <v>59.22</v>
      </c>
      <c r="CQ6" s="33">
        <f t="shared" si="10"/>
        <v>59.95</v>
      </c>
      <c r="CR6" s="33">
        <f t="shared" si="10"/>
        <v>59.6</v>
      </c>
      <c r="CS6" s="33">
        <f t="shared" si="10"/>
        <v>58.97</v>
      </c>
      <c r="CT6" s="33">
        <f t="shared" si="10"/>
        <v>58.67</v>
      </c>
      <c r="CU6" s="32" t="str">
        <f>IF(CU7="","",IF(CU7="-","【-】","【"&amp;SUBSTITUTE(TEXT(CU7,"#,##0.00"),"-","△")&amp;"】"))</f>
        <v>【59.76】</v>
      </c>
      <c r="CV6" s="33">
        <f>IF(CV7="",NA(),CV7)</f>
        <v>89.06</v>
      </c>
      <c r="CW6" s="33">
        <f t="shared" ref="CW6:DE6" si="11">IF(CW7="",NA(),CW7)</f>
        <v>90.15</v>
      </c>
      <c r="CX6" s="33">
        <f t="shared" si="11"/>
        <v>90.19</v>
      </c>
      <c r="CY6" s="33">
        <f t="shared" si="11"/>
        <v>90.09</v>
      </c>
      <c r="CZ6" s="33">
        <f t="shared" si="11"/>
        <v>90.47</v>
      </c>
      <c r="DA6" s="33">
        <f t="shared" si="11"/>
        <v>92.47</v>
      </c>
      <c r="DB6" s="33">
        <f t="shared" si="11"/>
        <v>93.11</v>
      </c>
      <c r="DC6" s="33">
        <f t="shared" si="11"/>
        <v>93.22</v>
      </c>
      <c r="DD6" s="33">
        <f t="shared" si="11"/>
        <v>92.91</v>
      </c>
      <c r="DE6" s="33">
        <f t="shared" si="11"/>
        <v>93.36</v>
      </c>
      <c r="DF6" s="32" t="str">
        <f>IF(DF7="","",IF(DF7="-","【-】","【"&amp;SUBSTITUTE(TEXT(DF7,"#,##0.00"),"-","△")&amp;"】"))</f>
        <v>【89.95】</v>
      </c>
      <c r="DG6" s="33">
        <f>IF(DG7="",NA(),DG7)</f>
        <v>52.8</v>
      </c>
      <c r="DH6" s="33">
        <f t="shared" ref="DH6:DP6" si="12">IF(DH7="",NA(),DH7)</f>
        <v>50.99</v>
      </c>
      <c r="DI6" s="33">
        <f t="shared" si="12"/>
        <v>51.71</v>
      </c>
      <c r="DJ6" s="33">
        <f t="shared" si="12"/>
        <v>51.14</v>
      </c>
      <c r="DK6" s="33">
        <f t="shared" si="12"/>
        <v>50.39</v>
      </c>
      <c r="DL6" s="33">
        <f t="shared" si="12"/>
        <v>44.6</v>
      </c>
      <c r="DM6" s="33">
        <f t="shared" si="12"/>
        <v>45.31</v>
      </c>
      <c r="DN6" s="33">
        <f t="shared" si="12"/>
        <v>45.85</v>
      </c>
      <c r="DO6" s="33">
        <f t="shared" si="12"/>
        <v>46.73</v>
      </c>
      <c r="DP6" s="33">
        <f t="shared" si="12"/>
        <v>47.39</v>
      </c>
      <c r="DQ6" s="32" t="str">
        <f>IF(DQ7="","",IF(DQ7="-","【-】","【"&amp;SUBSTITUTE(TEXT(DQ7,"#,##0.00"),"-","△")&amp;"】"))</f>
        <v>【47.18】</v>
      </c>
      <c r="DR6" s="33">
        <f>IF(DR7="",NA(),DR7)</f>
        <v>18.38</v>
      </c>
      <c r="DS6" s="33">
        <f t="shared" ref="DS6:EA6" si="13">IF(DS7="",NA(),DS7)</f>
        <v>19.75</v>
      </c>
      <c r="DT6" s="33">
        <f t="shared" si="13"/>
        <v>21.15</v>
      </c>
      <c r="DU6" s="33">
        <f t="shared" si="13"/>
        <v>22.71</v>
      </c>
      <c r="DV6" s="33">
        <f t="shared" si="13"/>
        <v>24.17</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1.62</v>
      </c>
      <c r="ED6" s="33">
        <f t="shared" ref="ED6:EL6" si="14">IF(ED7="",NA(),ED7)</f>
        <v>1.48</v>
      </c>
      <c r="EE6" s="33">
        <f t="shared" si="14"/>
        <v>1.43</v>
      </c>
      <c r="EF6" s="33">
        <f t="shared" si="14"/>
        <v>1.6</v>
      </c>
      <c r="EG6" s="33">
        <f t="shared" si="14"/>
        <v>1.63</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141305</v>
      </c>
      <c r="D7" s="35">
        <v>46</v>
      </c>
      <c r="E7" s="35">
        <v>1</v>
      </c>
      <c r="F7" s="35">
        <v>0</v>
      </c>
      <c r="G7" s="35">
        <v>1</v>
      </c>
      <c r="H7" s="35" t="s">
        <v>93</v>
      </c>
      <c r="I7" s="35" t="s">
        <v>94</v>
      </c>
      <c r="J7" s="35" t="s">
        <v>95</v>
      </c>
      <c r="K7" s="35" t="s">
        <v>96</v>
      </c>
      <c r="L7" s="35" t="s">
        <v>97</v>
      </c>
      <c r="M7" s="36" t="s">
        <v>98</v>
      </c>
      <c r="N7" s="36">
        <v>60.71</v>
      </c>
      <c r="O7" s="36">
        <v>100</v>
      </c>
      <c r="P7" s="36">
        <v>2278</v>
      </c>
      <c r="Q7" s="36">
        <v>1459768</v>
      </c>
      <c r="R7" s="36">
        <v>143</v>
      </c>
      <c r="S7" s="36">
        <v>10208.17</v>
      </c>
      <c r="T7" s="36">
        <v>1481234</v>
      </c>
      <c r="U7" s="36">
        <v>144.35</v>
      </c>
      <c r="V7" s="36">
        <v>10261.41</v>
      </c>
      <c r="W7" s="36">
        <v>100.86</v>
      </c>
      <c r="X7" s="36">
        <v>101.96</v>
      </c>
      <c r="Y7" s="36">
        <v>104.62</v>
      </c>
      <c r="Z7" s="36">
        <v>98.92</v>
      </c>
      <c r="AA7" s="36">
        <v>104.45</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282.39</v>
      </c>
      <c r="AT7" s="36">
        <v>239.95</v>
      </c>
      <c r="AU7" s="36">
        <v>269.64</v>
      </c>
      <c r="AV7" s="36">
        <v>150.30000000000001</v>
      </c>
      <c r="AW7" s="36">
        <v>150.76</v>
      </c>
      <c r="AX7" s="36">
        <v>309.39999999999998</v>
      </c>
      <c r="AY7" s="36">
        <v>296.75</v>
      </c>
      <c r="AZ7" s="36">
        <v>295.06</v>
      </c>
      <c r="BA7" s="36">
        <v>178.43</v>
      </c>
      <c r="BB7" s="36">
        <v>168.99</v>
      </c>
      <c r="BC7" s="36">
        <v>262.74</v>
      </c>
      <c r="BD7" s="36">
        <v>208.31</v>
      </c>
      <c r="BE7" s="36">
        <v>213.54</v>
      </c>
      <c r="BF7" s="36">
        <v>214.72</v>
      </c>
      <c r="BG7" s="36">
        <v>221.96</v>
      </c>
      <c r="BH7" s="36">
        <v>232.6</v>
      </c>
      <c r="BI7" s="36">
        <v>243.43</v>
      </c>
      <c r="BJ7" s="36">
        <v>235.04</v>
      </c>
      <c r="BK7" s="36">
        <v>226.55</v>
      </c>
      <c r="BL7" s="36">
        <v>220.35</v>
      </c>
      <c r="BM7" s="36">
        <v>212.16</v>
      </c>
      <c r="BN7" s="36">
        <v>276.38</v>
      </c>
      <c r="BO7" s="36">
        <v>81.99</v>
      </c>
      <c r="BP7" s="36">
        <v>80.510000000000005</v>
      </c>
      <c r="BQ7" s="36">
        <v>82.58</v>
      </c>
      <c r="BR7" s="36">
        <v>79.25</v>
      </c>
      <c r="BS7" s="36">
        <v>82.61</v>
      </c>
      <c r="BT7" s="36">
        <v>97.77</v>
      </c>
      <c r="BU7" s="36">
        <v>98.74</v>
      </c>
      <c r="BV7" s="36">
        <v>99.53</v>
      </c>
      <c r="BW7" s="36">
        <v>104.05</v>
      </c>
      <c r="BX7" s="36">
        <v>104.16</v>
      </c>
      <c r="BY7" s="36">
        <v>104.99</v>
      </c>
      <c r="BZ7" s="36">
        <v>181.33</v>
      </c>
      <c r="CA7" s="36">
        <v>183.57</v>
      </c>
      <c r="CB7" s="36">
        <v>178.3</v>
      </c>
      <c r="CC7" s="36">
        <v>184.35</v>
      </c>
      <c r="CD7" s="36">
        <v>176.54</v>
      </c>
      <c r="CE7" s="36">
        <v>182.63</v>
      </c>
      <c r="CF7" s="36">
        <v>180.69</v>
      </c>
      <c r="CG7" s="36">
        <v>179.62</v>
      </c>
      <c r="CH7" s="36">
        <v>171.57</v>
      </c>
      <c r="CI7" s="36">
        <v>171.29</v>
      </c>
      <c r="CJ7" s="36">
        <v>163.72</v>
      </c>
      <c r="CK7" s="36">
        <v>51.53</v>
      </c>
      <c r="CL7" s="36">
        <v>62.11</v>
      </c>
      <c r="CM7" s="36">
        <v>61.7</v>
      </c>
      <c r="CN7" s="36">
        <v>61.42</v>
      </c>
      <c r="CO7" s="36">
        <v>61.52</v>
      </c>
      <c r="CP7" s="36">
        <v>59.22</v>
      </c>
      <c r="CQ7" s="36">
        <v>59.95</v>
      </c>
      <c r="CR7" s="36">
        <v>59.6</v>
      </c>
      <c r="CS7" s="36">
        <v>58.97</v>
      </c>
      <c r="CT7" s="36">
        <v>58.67</v>
      </c>
      <c r="CU7" s="36">
        <v>59.76</v>
      </c>
      <c r="CV7" s="36">
        <v>89.06</v>
      </c>
      <c r="CW7" s="36">
        <v>90.15</v>
      </c>
      <c r="CX7" s="36">
        <v>90.19</v>
      </c>
      <c r="CY7" s="36">
        <v>90.09</v>
      </c>
      <c r="CZ7" s="36">
        <v>90.47</v>
      </c>
      <c r="DA7" s="36">
        <v>92.47</v>
      </c>
      <c r="DB7" s="36">
        <v>93.11</v>
      </c>
      <c r="DC7" s="36">
        <v>93.22</v>
      </c>
      <c r="DD7" s="36">
        <v>92.91</v>
      </c>
      <c r="DE7" s="36">
        <v>93.36</v>
      </c>
      <c r="DF7" s="36">
        <v>89.95</v>
      </c>
      <c r="DG7" s="36">
        <v>52.8</v>
      </c>
      <c r="DH7" s="36">
        <v>50.99</v>
      </c>
      <c r="DI7" s="36">
        <v>51.71</v>
      </c>
      <c r="DJ7" s="36">
        <v>51.14</v>
      </c>
      <c r="DK7" s="36">
        <v>50.39</v>
      </c>
      <c r="DL7" s="36">
        <v>44.6</v>
      </c>
      <c r="DM7" s="36">
        <v>45.31</v>
      </c>
      <c r="DN7" s="36">
        <v>45.85</v>
      </c>
      <c r="DO7" s="36">
        <v>46.73</v>
      </c>
      <c r="DP7" s="36">
        <v>47.39</v>
      </c>
      <c r="DQ7" s="36">
        <v>47.18</v>
      </c>
      <c r="DR7" s="36">
        <v>18.38</v>
      </c>
      <c r="DS7" s="36">
        <v>19.75</v>
      </c>
      <c r="DT7" s="36">
        <v>21.15</v>
      </c>
      <c r="DU7" s="36">
        <v>22.71</v>
      </c>
      <c r="DV7" s="36">
        <v>24.17</v>
      </c>
      <c r="DW7" s="36">
        <v>10.91</v>
      </c>
      <c r="DX7" s="36">
        <v>12.46</v>
      </c>
      <c r="DY7" s="36">
        <v>13.95</v>
      </c>
      <c r="DZ7" s="36">
        <v>15.33</v>
      </c>
      <c r="EA7" s="36">
        <v>16.739999999999998</v>
      </c>
      <c r="EB7" s="36">
        <v>13.18</v>
      </c>
      <c r="EC7" s="36">
        <v>1.62</v>
      </c>
      <c r="ED7" s="36">
        <v>1.48</v>
      </c>
      <c r="EE7" s="36">
        <v>1.43</v>
      </c>
      <c r="EF7" s="36">
        <v>1.6</v>
      </c>
      <c r="EG7" s="36">
        <v>1.63</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cp:lastModifiedBy>
  <cp:lastPrinted>2017-02-06T00:46:04Z</cp:lastPrinted>
  <dcterms:created xsi:type="dcterms:W3CDTF">2017-02-01T08:39:14Z</dcterms:created>
  <dcterms:modified xsi:type="dcterms:W3CDTF">2017-02-06T00:46:13Z</dcterms:modified>
  <cp:category/>
</cp:coreProperties>
</file>