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awasaki.local\庁内共有ファイルサーバ\82（交）企画管理部経理課\契約担当\☆郡谷\001_【年度別契約フォルダ】\R08年度契約\01_○入札\○080129-1_自動車電装部品（三菱電機製）購入（単価契約）\01_仕様書等\"/>
    </mc:Choice>
  </mc:AlternateContent>
  <xr:revisionPtr revIDLastSave="0" documentId="13_ncr:1_{35B3AD2D-14B9-4826-91C2-CBCE20AE847D}" xr6:coauthVersionLast="47" xr6:coauthVersionMax="47" xr10:uidLastSave="{00000000-0000-0000-0000-000000000000}"/>
  <bookViews>
    <workbookView xWindow="-21720" yWindow="-2190" windowWidth="21840" windowHeight="13020" xr2:uid="{00000000-000D-0000-FFFF-FFFF00000000}"/>
  </bookViews>
  <sheets>
    <sheet name="入札用" sheetId="1" r:id="rId1"/>
  </sheets>
  <definedNames>
    <definedName name="_xlnm.Print_Area" localSheetId="0">入札用!$A$1:$I$93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1" l="1"/>
  <c r="H71" i="1" s="1"/>
  <c r="I71" i="1" s="1"/>
  <c r="G70" i="1"/>
  <c r="H70" i="1" s="1"/>
  <c r="I70" i="1" s="1"/>
  <c r="G69" i="1"/>
  <c r="H69" i="1" s="1"/>
  <c r="I69" i="1" s="1"/>
  <c r="G68" i="1"/>
  <c r="H68" i="1" s="1"/>
  <c r="I68" i="1" s="1"/>
  <c r="G67" i="1"/>
  <c r="H67" i="1" s="1"/>
  <c r="I67" i="1" s="1"/>
  <c r="G66" i="1"/>
  <c r="H66" i="1" s="1"/>
  <c r="I66" i="1" s="1"/>
  <c r="G65" i="1"/>
  <c r="H65" i="1" s="1"/>
  <c r="I65" i="1" s="1"/>
  <c r="G64" i="1"/>
  <c r="H64" i="1" s="1"/>
  <c r="I64" i="1" s="1"/>
  <c r="G63" i="1"/>
  <c r="H63" i="1" s="1"/>
  <c r="I63" i="1" s="1"/>
  <c r="G59" i="1"/>
  <c r="H59" i="1" s="1"/>
  <c r="I59" i="1" s="1"/>
  <c r="G58" i="1"/>
  <c r="H58" i="1" s="1"/>
  <c r="I58" i="1" s="1"/>
  <c r="G57" i="1"/>
  <c r="H57" i="1" s="1"/>
  <c r="I57" i="1" s="1"/>
  <c r="G56" i="1"/>
  <c r="H56" i="1" s="1"/>
  <c r="I56" i="1" s="1"/>
  <c r="G55" i="1"/>
  <c r="H55" i="1" s="1"/>
  <c r="I55" i="1" s="1"/>
  <c r="G54" i="1"/>
  <c r="H54" i="1" s="1"/>
  <c r="I54" i="1" s="1"/>
  <c r="G53" i="1"/>
  <c r="H53" i="1" s="1"/>
  <c r="I53" i="1" s="1"/>
  <c r="G52" i="1"/>
  <c r="H52" i="1" s="1"/>
  <c r="I52" i="1" s="1"/>
  <c r="G51" i="1"/>
  <c r="H51" i="1" s="1"/>
  <c r="I51" i="1" s="1"/>
  <c r="G50" i="1"/>
  <c r="H50" i="1" s="1"/>
  <c r="I50" i="1" s="1"/>
  <c r="G49" i="1"/>
  <c r="H49" i="1" s="1"/>
  <c r="I49" i="1" s="1"/>
  <c r="G48" i="1"/>
  <c r="H48" i="1" s="1"/>
  <c r="I48" i="1" s="1"/>
  <c r="G47" i="1"/>
  <c r="H47" i="1" s="1"/>
  <c r="I47" i="1" s="1"/>
  <c r="G46" i="1"/>
  <c r="H46" i="1" s="1"/>
  <c r="I46" i="1" s="1"/>
  <c r="G45" i="1"/>
  <c r="H45" i="1" s="1"/>
  <c r="I45" i="1" s="1"/>
  <c r="G44" i="1"/>
  <c r="H44" i="1" s="1"/>
  <c r="I44" i="1" s="1"/>
  <c r="G39" i="1"/>
  <c r="H39" i="1" s="1"/>
  <c r="I39" i="1" s="1"/>
  <c r="G38" i="1"/>
  <c r="H38" i="1" s="1"/>
  <c r="I38" i="1" s="1"/>
  <c r="G37" i="1"/>
  <c r="H37" i="1" s="1"/>
  <c r="I37" i="1" s="1"/>
  <c r="G36" i="1"/>
  <c r="H36" i="1" s="1"/>
  <c r="I36" i="1" s="1"/>
  <c r="G35" i="1"/>
  <c r="H35" i="1" s="1"/>
  <c r="I35" i="1" s="1"/>
  <c r="G34" i="1"/>
  <c r="H34" i="1" s="1"/>
  <c r="I34" i="1" s="1"/>
  <c r="G33" i="1"/>
  <c r="H33" i="1" s="1"/>
  <c r="I33" i="1" s="1"/>
  <c r="G32" i="1"/>
  <c r="H32" i="1" s="1"/>
  <c r="I32" i="1" s="1"/>
  <c r="G31" i="1"/>
  <c r="H31" i="1" s="1"/>
  <c r="I31" i="1" s="1"/>
  <c r="G30" i="1"/>
  <c r="H30" i="1" s="1"/>
  <c r="I30" i="1" s="1"/>
  <c r="G29" i="1"/>
  <c r="H29" i="1" s="1"/>
  <c r="I29" i="1" s="1"/>
  <c r="G28" i="1"/>
  <c r="H28" i="1" s="1"/>
  <c r="I28" i="1" s="1"/>
  <c r="G27" i="1"/>
  <c r="H27" i="1" s="1"/>
  <c r="I27" i="1" s="1"/>
  <c r="G26" i="1"/>
  <c r="H26" i="1" s="1"/>
  <c r="I26" i="1" s="1"/>
  <c r="G25" i="1"/>
  <c r="H25" i="1" s="1"/>
  <c r="I25" i="1" s="1"/>
  <c r="G24" i="1"/>
  <c r="H24" i="1" s="1"/>
  <c r="I24" i="1" s="1"/>
  <c r="G23" i="1"/>
  <c r="H23" i="1" s="1"/>
  <c r="I23" i="1" s="1"/>
  <c r="G22" i="1"/>
  <c r="H22" i="1" s="1"/>
  <c r="I22" i="1" s="1"/>
  <c r="G21" i="1"/>
  <c r="H21" i="1" s="1"/>
  <c r="I21" i="1" s="1"/>
  <c r="G20" i="1"/>
  <c r="H20" i="1" s="1"/>
  <c r="I20" i="1" s="1"/>
  <c r="G19" i="1"/>
  <c r="H19" i="1" s="1"/>
  <c r="I19" i="1" s="1"/>
  <c r="G18" i="1"/>
  <c r="H18" i="1" s="1"/>
  <c r="I18" i="1" s="1"/>
  <c r="G17" i="1"/>
  <c r="H17" i="1" s="1"/>
  <c r="I17" i="1" s="1"/>
  <c r="G16" i="1"/>
  <c r="H16" i="1" s="1"/>
  <c r="I16" i="1" s="1"/>
  <c r="G15" i="1"/>
  <c r="H15" i="1" s="1"/>
  <c r="I15" i="1" s="1"/>
  <c r="G14" i="1"/>
  <c r="H14" i="1" s="1"/>
  <c r="I14" i="1" s="1"/>
  <c r="G13" i="1"/>
  <c r="H13" i="1" s="1"/>
  <c r="I13" i="1" s="1"/>
  <c r="G12" i="1"/>
  <c r="H12" i="1" s="1"/>
  <c r="I12" i="1" s="1"/>
  <c r="G11" i="1"/>
  <c r="H11" i="1" s="1"/>
  <c r="I11" i="1" s="1"/>
  <c r="G10" i="1"/>
  <c r="H10" i="1" s="1"/>
  <c r="I10" i="1" s="1"/>
  <c r="G9" i="1"/>
  <c r="H9" i="1" s="1"/>
  <c r="I9" i="1" s="1"/>
  <c r="G8" i="1"/>
  <c r="H8" i="1" s="1"/>
  <c r="I8" i="1" s="1"/>
  <c r="G7" i="1"/>
  <c r="H7" i="1" s="1"/>
  <c r="I7" i="1" s="1"/>
  <c r="G6" i="1"/>
  <c r="H6" i="1" s="1"/>
  <c r="I6" i="1" s="1"/>
  <c r="G5" i="1"/>
  <c r="H5" i="1" s="1"/>
  <c r="I5" i="1" s="1"/>
  <c r="H78" i="1" l="1"/>
  <c r="H79" i="1" s="1"/>
</calcChain>
</file>

<file path=xl/sharedStrings.xml><?xml version="1.0" encoding="utf-8"?>
<sst xmlns="http://schemas.openxmlformats.org/spreadsheetml/2006/main" count="214" uniqueCount="131">
  <si>
    <t>自動車電装部品（三菱電機製）見積書</t>
    <rPh sb="0" eb="3">
      <t>ジドウシャ</t>
    </rPh>
    <rPh sb="3" eb="5">
      <t>デンソウ</t>
    </rPh>
    <rPh sb="5" eb="7">
      <t>ブヒン</t>
    </rPh>
    <rPh sb="8" eb="10">
      <t>ミツビシ</t>
    </rPh>
    <rPh sb="10" eb="12">
      <t>デンキ</t>
    </rPh>
    <rPh sb="12" eb="13">
      <t>セイ</t>
    </rPh>
    <rPh sb="14" eb="17">
      <t>ミツモリショ</t>
    </rPh>
    <phoneticPr fontId="3"/>
  </si>
  <si>
    <t>会社名</t>
    <rPh sb="0" eb="3">
      <t>カイシャメイ</t>
    </rPh>
    <phoneticPr fontId="3"/>
  </si>
  <si>
    <t>通番</t>
    <rPh sb="0" eb="1">
      <t>ツウ</t>
    </rPh>
    <rPh sb="1" eb="2">
      <t>バン</t>
    </rPh>
    <phoneticPr fontId="3"/>
  </si>
  <si>
    <t>品　名</t>
    <rPh sb="0" eb="1">
      <t>シナ</t>
    </rPh>
    <rPh sb="2" eb="3">
      <t>メイ</t>
    </rPh>
    <phoneticPr fontId="3"/>
  </si>
  <si>
    <t>型　番</t>
    <rPh sb="0" eb="1">
      <t>カタ</t>
    </rPh>
    <rPh sb="2" eb="3">
      <t>バン</t>
    </rPh>
    <phoneticPr fontId="3"/>
  </si>
  <si>
    <t>定　価</t>
    <rPh sb="0" eb="1">
      <t>サダム</t>
    </rPh>
    <rPh sb="2" eb="3">
      <t>アタイ</t>
    </rPh>
    <phoneticPr fontId="3"/>
  </si>
  <si>
    <t>予定数量①</t>
    <rPh sb="0" eb="2">
      <t>ヨテイ</t>
    </rPh>
    <rPh sb="2" eb="4">
      <t>スウリョウ</t>
    </rPh>
    <phoneticPr fontId="3"/>
  </si>
  <si>
    <t>割引率</t>
    <rPh sb="0" eb="2">
      <t>ワリビキ</t>
    </rPh>
    <rPh sb="2" eb="3">
      <t>リツ</t>
    </rPh>
    <phoneticPr fontId="3"/>
  </si>
  <si>
    <t>単　価②</t>
    <rPh sb="0" eb="1">
      <t>タン</t>
    </rPh>
    <rPh sb="2" eb="3">
      <t>アタイ</t>
    </rPh>
    <phoneticPr fontId="3"/>
  </si>
  <si>
    <t>金　額①×②</t>
    <rPh sb="0" eb="1">
      <t>キン</t>
    </rPh>
    <rPh sb="2" eb="3">
      <t>ガク</t>
    </rPh>
    <phoneticPr fontId="3"/>
  </si>
  <si>
    <t>他</t>
    <rPh sb="0" eb="1">
      <t>タ</t>
    </rPh>
    <phoneticPr fontId="3"/>
  </si>
  <si>
    <t>他</t>
  </si>
  <si>
    <t>他</t>
    <phoneticPr fontId="3"/>
  </si>
  <si>
    <t>対象品目</t>
    <rPh sb="0" eb="2">
      <t>タイショウ</t>
    </rPh>
    <rPh sb="2" eb="4">
      <t>ヒンモク</t>
    </rPh>
    <phoneticPr fontId="3"/>
  </si>
  <si>
    <r>
      <t xml:space="preserve">三菱電機製 A  スターター関係                     </t>
    </r>
    <r>
      <rPr>
        <sz val="10"/>
        <rFont val="ＭＳ Ｐゴシック"/>
        <family val="3"/>
        <charset val="128"/>
      </rPr>
      <t>（車両販売店のみ販売ASSY製品等を除く）</t>
    </r>
    <rPh sb="0" eb="2">
      <t>ミツビシ</t>
    </rPh>
    <rPh sb="2" eb="4">
      <t>デンキ</t>
    </rPh>
    <rPh sb="4" eb="5">
      <t>セイ</t>
    </rPh>
    <rPh sb="14" eb="16">
      <t>カンケイ</t>
    </rPh>
    <rPh sb="53" eb="54">
      <t>トウ</t>
    </rPh>
    <phoneticPr fontId="3"/>
  </si>
  <si>
    <r>
      <t xml:space="preserve">三菱電機製　Ｂオルタネーター関係                          </t>
    </r>
    <r>
      <rPr>
        <sz val="10"/>
        <rFont val="ＭＳ Ｐゴシック"/>
        <family val="3"/>
        <charset val="128"/>
      </rPr>
      <t>（車両販売店のみ販売ASSY製品等を除く）</t>
    </r>
    <rPh sb="0" eb="2">
      <t>ミツビシ</t>
    </rPh>
    <rPh sb="2" eb="4">
      <t>デンキ</t>
    </rPh>
    <rPh sb="4" eb="5">
      <t>セイ</t>
    </rPh>
    <rPh sb="14" eb="16">
      <t>カンケイ</t>
    </rPh>
    <rPh sb="58" eb="59">
      <t>トウ</t>
    </rPh>
    <phoneticPr fontId="3"/>
  </si>
  <si>
    <r>
      <t xml:space="preserve">三菱電機製　Ｃスターター外装関係                           </t>
    </r>
    <r>
      <rPr>
        <sz val="10"/>
        <rFont val="ＭＳ Ｐゴシック"/>
        <family val="3"/>
        <charset val="128"/>
      </rPr>
      <t>（車両販売店のみ販売ASSY製品等を除く）</t>
    </r>
    <rPh sb="0" eb="2">
      <t>ミツビシ</t>
    </rPh>
    <rPh sb="2" eb="4">
      <t>デンキ</t>
    </rPh>
    <rPh sb="4" eb="5">
      <t>セイ</t>
    </rPh>
    <rPh sb="12" eb="16">
      <t>ガイソウカンケイ</t>
    </rPh>
    <rPh sb="59" eb="60">
      <t>トウ</t>
    </rPh>
    <phoneticPr fontId="3"/>
  </si>
  <si>
    <t>自動車電装部品明細表に記載のない部品</t>
    <rPh sb="0" eb="3">
      <t>ジドウシャ</t>
    </rPh>
    <rPh sb="3" eb="5">
      <t>デンソウ</t>
    </rPh>
    <rPh sb="5" eb="7">
      <t>ブヒン</t>
    </rPh>
    <rPh sb="7" eb="10">
      <t>メイサイヒョウ</t>
    </rPh>
    <rPh sb="11" eb="13">
      <t>キサイ</t>
    </rPh>
    <rPh sb="16" eb="18">
      <t>ブヒン</t>
    </rPh>
    <phoneticPr fontId="3"/>
  </si>
  <si>
    <t>Ａ(ｽﾀｰﾀｰ関係)、Ｂ(ｵﾙﾀﾈｰﾀｰ関係)、Ｃ(ｽﾀｰﾀｰ外装関係)で分類し、同分類の割引率を適用する。</t>
    <rPh sb="7" eb="9">
      <t>カンケイ</t>
    </rPh>
    <rPh sb="20" eb="22">
      <t>カンケイ</t>
    </rPh>
    <rPh sb="31" eb="33">
      <t>ガイソウ</t>
    </rPh>
    <rPh sb="33" eb="35">
      <t>カンケイ</t>
    </rPh>
    <rPh sb="37" eb="39">
      <t>ブンルイ</t>
    </rPh>
    <rPh sb="41" eb="42">
      <t>ドウ</t>
    </rPh>
    <rPh sb="42" eb="44">
      <t>ブンルイ</t>
    </rPh>
    <rPh sb="45" eb="48">
      <t>ワリビキリツ</t>
    </rPh>
    <rPh sb="49" eb="51">
      <t>テキヨウ</t>
    </rPh>
    <phoneticPr fontId="3"/>
  </si>
  <si>
    <t>※割引率は三菱電機標準価格表最新版に記載された定価に対し適用する。</t>
    <rPh sb="1" eb="3">
      <t>ワリビキ</t>
    </rPh>
    <rPh sb="3" eb="4">
      <t>リツ</t>
    </rPh>
    <rPh sb="5" eb="7">
      <t>ミツビシ</t>
    </rPh>
    <rPh sb="7" eb="9">
      <t>デンキ</t>
    </rPh>
    <rPh sb="9" eb="11">
      <t>ヒョウジュン</t>
    </rPh>
    <rPh sb="11" eb="13">
      <t>カカク</t>
    </rPh>
    <rPh sb="13" eb="14">
      <t>ヒョウ</t>
    </rPh>
    <rPh sb="14" eb="16">
      <t>サイシン</t>
    </rPh>
    <rPh sb="16" eb="17">
      <t>バン</t>
    </rPh>
    <rPh sb="18" eb="20">
      <t>キサイ</t>
    </rPh>
    <rPh sb="23" eb="25">
      <t>テイカ</t>
    </rPh>
    <rPh sb="26" eb="27">
      <t>タイ</t>
    </rPh>
    <rPh sb="28" eb="30">
      <t>テキヨウ</t>
    </rPh>
    <phoneticPr fontId="3"/>
  </si>
  <si>
    <t>※割引率は、小数点以下を切り捨てした整数とする。</t>
    <rPh sb="1" eb="3">
      <t>ワリビキ</t>
    </rPh>
    <rPh sb="3" eb="4">
      <t>リツ</t>
    </rPh>
    <rPh sb="6" eb="9">
      <t>ショウスウテン</t>
    </rPh>
    <rPh sb="9" eb="11">
      <t>イカ</t>
    </rPh>
    <rPh sb="12" eb="13">
      <t>キ</t>
    </rPh>
    <rPh sb="14" eb="15">
      <t>ス</t>
    </rPh>
    <rPh sb="18" eb="20">
      <t>セイスウ</t>
    </rPh>
    <phoneticPr fontId="3"/>
  </si>
  <si>
    <r>
      <t>※表示型番は品名毎の</t>
    </r>
    <r>
      <rPr>
        <sz val="11"/>
        <rFont val="ＭＳ Ｐゴシック"/>
        <family val="3"/>
        <charset val="128"/>
      </rPr>
      <t>購入実績が多いものを例示。</t>
    </r>
    <rPh sb="1" eb="3">
      <t>ヒョウジ</t>
    </rPh>
    <rPh sb="3" eb="5">
      <t>カタバン</t>
    </rPh>
    <rPh sb="6" eb="8">
      <t>ヒンメイ</t>
    </rPh>
    <rPh sb="8" eb="9">
      <t>ゴト</t>
    </rPh>
    <rPh sb="10" eb="12">
      <t>コウニュウ</t>
    </rPh>
    <rPh sb="12" eb="14">
      <t>ジッセキ</t>
    </rPh>
    <rPh sb="15" eb="16">
      <t>オオ</t>
    </rPh>
    <rPh sb="20" eb="22">
      <t>レイジ</t>
    </rPh>
    <phoneticPr fontId="3"/>
  </si>
  <si>
    <t>※表示型番の部品の調達は、あくまでも参考であり、購入を保証するものではない。</t>
    <rPh sb="1" eb="3">
      <t>ヒョウジ</t>
    </rPh>
    <rPh sb="3" eb="5">
      <t>カタバン</t>
    </rPh>
    <rPh sb="6" eb="8">
      <t>ブヒン</t>
    </rPh>
    <rPh sb="9" eb="11">
      <t>チョウタツ</t>
    </rPh>
    <rPh sb="18" eb="20">
      <t>サンコウ</t>
    </rPh>
    <rPh sb="24" eb="26">
      <t>コウニュウ</t>
    </rPh>
    <rPh sb="27" eb="29">
      <t>ホショウ</t>
    </rPh>
    <phoneticPr fontId="3"/>
  </si>
  <si>
    <t>※割引率適用後の金額に発生する小数点以下の端数は切捨てとする。</t>
    <rPh sb="1" eb="3">
      <t>ワリビキ</t>
    </rPh>
    <rPh sb="3" eb="4">
      <t>リツ</t>
    </rPh>
    <rPh sb="4" eb="6">
      <t>テキヨウ</t>
    </rPh>
    <rPh sb="6" eb="7">
      <t>ゴ</t>
    </rPh>
    <rPh sb="8" eb="10">
      <t>キンガク</t>
    </rPh>
    <rPh sb="11" eb="13">
      <t>ハッセイ</t>
    </rPh>
    <rPh sb="15" eb="18">
      <t>ショウスウテン</t>
    </rPh>
    <rPh sb="18" eb="20">
      <t>イカ</t>
    </rPh>
    <rPh sb="21" eb="23">
      <t>ハスウ</t>
    </rPh>
    <rPh sb="24" eb="26">
      <t>キリス</t>
    </rPh>
    <phoneticPr fontId="3"/>
  </si>
  <si>
    <t>インターナルギヤ</t>
  </si>
  <si>
    <t>ギヤセット</t>
  </si>
  <si>
    <t>クラッチ</t>
  </si>
  <si>
    <t>グロメット</t>
  </si>
  <si>
    <t>コニカルスプリングワッシャー</t>
  </si>
  <si>
    <t>シャフト</t>
  </si>
  <si>
    <t>スイッチ</t>
  </si>
  <si>
    <t>スクリューセット</t>
  </si>
  <si>
    <t>ストッパー</t>
  </si>
  <si>
    <t>パッキン</t>
  </si>
  <si>
    <t>ピニオン</t>
  </si>
  <si>
    <t>ブラシセット</t>
  </si>
  <si>
    <t>ブラシホルダー</t>
  </si>
  <si>
    <t>ベアリング</t>
  </si>
  <si>
    <t>レバー</t>
  </si>
  <si>
    <t>ワッシャー</t>
  </si>
  <si>
    <t>M135X01581</t>
  </si>
  <si>
    <t>M135X01771</t>
  </si>
  <si>
    <t>M135X03571</t>
  </si>
  <si>
    <t>M230X00671</t>
  </si>
  <si>
    <t>M230X01171</t>
  </si>
  <si>
    <t>M230X01271</t>
  </si>
  <si>
    <t>M190X00472</t>
  </si>
  <si>
    <t>M191X93671</t>
  </si>
  <si>
    <t>M256X08471</t>
  </si>
  <si>
    <t>M256X08671</t>
  </si>
  <si>
    <t>M982X80671</t>
  </si>
  <si>
    <t>M985X41371</t>
  </si>
  <si>
    <t>M357X68571</t>
  </si>
  <si>
    <t>U001X33176</t>
  </si>
  <si>
    <t>M414X07573</t>
  </si>
  <si>
    <t>M414X07472</t>
  </si>
  <si>
    <t>M385X06971</t>
  </si>
  <si>
    <t>M578X34471</t>
  </si>
  <si>
    <t>M578X30971</t>
  </si>
  <si>
    <t>M578X31071</t>
  </si>
  <si>
    <t>M578X29171</t>
  </si>
  <si>
    <t>M578X20972</t>
  </si>
  <si>
    <t>M605X78171</t>
  </si>
  <si>
    <t>M605X83271</t>
  </si>
  <si>
    <t>M648X71871</t>
  </si>
  <si>
    <t>M648X41372</t>
  </si>
  <si>
    <t>M648X40872</t>
  </si>
  <si>
    <t>M649X30171</t>
  </si>
  <si>
    <t>M690X00873</t>
  </si>
  <si>
    <t>M690X00871</t>
  </si>
  <si>
    <t>M930X28070</t>
  </si>
  <si>
    <t>M863X10371</t>
  </si>
  <si>
    <t>M863Ｘ10972</t>
  </si>
  <si>
    <t>M863X09171</t>
  </si>
  <si>
    <t>M982X39071</t>
  </si>
  <si>
    <t>ナット</t>
  </si>
  <si>
    <t>ハンゲツキー</t>
  </si>
  <si>
    <t>プーリーASSY</t>
  </si>
  <si>
    <t>ステーター</t>
  </si>
  <si>
    <t>コネクター</t>
  </si>
  <si>
    <t>スクリュー</t>
  </si>
  <si>
    <t>ターミナル</t>
  </si>
  <si>
    <t>フィールドコイル</t>
  </si>
  <si>
    <t>プレート</t>
  </si>
  <si>
    <t>フロントケースASSY</t>
  </si>
  <si>
    <t>リヤブラッケットASSY</t>
  </si>
  <si>
    <t>リテーナー</t>
  </si>
  <si>
    <t>レギュレーター</t>
  </si>
  <si>
    <t>レクチファイヤ</t>
  </si>
  <si>
    <t>A529X06571</t>
  </si>
  <si>
    <t>S275S04160</t>
  </si>
  <si>
    <t>A628X73970</t>
  </si>
  <si>
    <t>S930P62870</t>
  </si>
  <si>
    <t>S930P90070</t>
  </si>
  <si>
    <t>A383X75970</t>
  </si>
  <si>
    <t>A320X04071</t>
  </si>
  <si>
    <t>A414X23171</t>
  </si>
  <si>
    <t>A451XA2470</t>
  </si>
  <si>
    <t>A299X03470　</t>
  </si>
  <si>
    <t>A666X82370</t>
  </si>
  <si>
    <t>A640X72470</t>
  </si>
  <si>
    <t>A643X25571</t>
  </si>
  <si>
    <t>A834X07871</t>
  </si>
  <si>
    <t>A866X60272</t>
  </si>
  <si>
    <t>A860X96670</t>
  </si>
  <si>
    <t>アーマチュア</t>
  </si>
  <si>
    <t>フロントブラケットASSY</t>
  </si>
  <si>
    <t>マグネットスイッチ</t>
  </si>
  <si>
    <t>ヨーク</t>
  </si>
  <si>
    <t>リヤブラケット</t>
  </si>
  <si>
    <t>M106X68771</t>
  </si>
  <si>
    <t>M106X48572</t>
  </si>
  <si>
    <t>M641XH6271</t>
  </si>
  <si>
    <t>M641XJ6171</t>
  </si>
  <si>
    <t>M371X29271</t>
  </si>
  <si>
    <t>M371XN0371</t>
  </si>
  <si>
    <t>M373X15171</t>
  </si>
  <si>
    <t>M800X79075</t>
  </si>
  <si>
    <t>M642X58472</t>
  </si>
  <si>
    <t>他</t>
    <rPh sb="0" eb="1">
      <t>ホカ</t>
    </rPh>
    <phoneticPr fontId="2"/>
  </si>
  <si>
    <t>　Ａ．スターター関係明細表</t>
    <rPh sb="8" eb="10">
      <t>カンケイ</t>
    </rPh>
    <rPh sb="10" eb="13">
      <t>メイサイヒョウ</t>
    </rPh>
    <phoneticPr fontId="3"/>
  </si>
  <si>
    <t>　Ｂ．オルタネーター関係明細表</t>
    <rPh sb="10" eb="12">
      <t>カンケイ</t>
    </rPh>
    <rPh sb="12" eb="15">
      <t>メイサイヒョウ</t>
    </rPh>
    <phoneticPr fontId="3"/>
  </si>
  <si>
    <t>　Ｃ．スターター外装関係明細表</t>
    <rPh sb="8" eb="10">
      <t>ガイソウ</t>
    </rPh>
    <rPh sb="10" eb="12">
      <t>カンケイ</t>
    </rPh>
    <rPh sb="12" eb="15">
      <t>メイサイヒョウ</t>
    </rPh>
    <phoneticPr fontId="3"/>
  </si>
  <si>
    <t>※「その他の部品」とは、各種明細表に記載のない購入予定部品の数量が少ない物で、</t>
    <rPh sb="12" eb="14">
      <t>カクシュ</t>
    </rPh>
    <rPh sb="16" eb="17">
      <t>ヒョウ</t>
    </rPh>
    <phoneticPr fontId="2"/>
  </si>
  <si>
    <t>　 部品の種類が多岐にわたるためそれを一括したもの。</t>
    <phoneticPr fontId="2"/>
  </si>
  <si>
    <r>
      <t>　　　</t>
    </r>
    <r>
      <rPr>
        <sz val="11"/>
        <rFont val="游ゴシック"/>
        <family val="3"/>
        <charset val="128"/>
      </rPr>
      <t>自動車電装部品明細表に記載のない部品</t>
    </r>
    <rPh sb="3" eb="6">
      <t>ジドウシャ</t>
    </rPh>
    <rPh sb="6" eb="8">
      <t>デンソウ</t>
    </rPh>
    <rPh sb="8" eb="10">
      <t>ブヒン</t>
    </rPh>
    <rPh sb="10" eb="13">
      <t>メイサイヒョウ</t>
    </rPh>
    <rPh sb="14" eb="16">
      <t>キサイ</t>
    </rPh>
    <rPh sb="19" eb="21">
      <t>ブヒン</t>
    </rPh>
    <phoneticPr fontId="2"/>
  </si>
  <si>
    <t>その他部品</t>
    <rPh sb="2" eb="3">
      <t>タ</t>
    </rPh>
    <rPh sb="3" eb="5">
      <t>ブヒン</t>
    </rPh>
    <phoneticPr fontId="2"/>
  </si>
  <si>
    <t>各品番</t>
    <rPh sb="0" eb="3">
      <t>カクヒンバン</t>
    </rPh>
    <phoneticPr fontId="2"/>
  </si>
  <si>
    <t>自動車電装部品（三菱電機製）設計金額</t>
    <rPh sb="0" eb="3">
      <t>ジドウシャ</t>
    </rPh>
    <rPh sb="3" eb="5">
      <t>デンソウ</t>
    </rPh>
    <rPh sb="5" eb="7">
      <t>ブヒン</t>
    </rPh>
    <rPh sb="8" eb="10">
      <t>ミツビシ</t>
    </rPh>
    <rPh sb="10" eb="12">
      <t>デンキ</t>
    </rPh>
    <rPh sb="12" eb="13">
      <t>セイ</t>
    </rPh>
    <rPh sb="14" eb="16">
      <t>セッケイ</t>
    </rPh>
    <rPh sb="16" eb="18">
      <t>キンガク</t>
    </rPh>
    <phoneticPr fontId="3"/>
  </si>
  <si>
    <t>税抜き</t>
    <rPh sb="0" eb="2">
      <t>ゼイヌ</t>
    </rPh>
    <phoneticPr fontId="2"/>
  </si>
  <si>
    <t>税込み</t>
    <rPh sb="0" eb="2">
      <t>ゼイコ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</si>
</sst>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42" formatCode="_ &quot;¥&quot;* #,##0_ ;_ &quot;¥&quot;* \-#,##0_ ;_ &quot;¥&quot;* &quot;-&quot;_ ;_ @_ "/>
    <numFmt numFmtId="176" formatCode="#,##0_ "/>
    <numFmt numFmtId="177" formatCode="&quot;¥&quot;#,##0_);[Red]\(&quot;¥&quot;#,##0\)"/>
  </numFmts>
  <fonts count="10" x14ac:knownFonts="1">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sz val="11"/>
      <name val="ＭＳ Ｐゴシック"/>
      <family val="3"/>
      <charset val="128"/>
    </font>
    <font>
      <sz val="10"/>
      <color theme="1"/>
      <name val="ＭＳ Ｐゴシック"/>
      <family val="3"/>
      <charset val="128"/>
    </font>
    <font>
      <sz val="11"/>
      <name val="游ゴシック"/>
      <family val="3"/>
      <charset val="128"/>
    </font>
  </fonts>
  <fills count="3">
    <fill>
      <patternFill patternType="none"/>
    </fill>
    <fill>
      <patternFill patternType="gray125"/>
    </fill>
    <fill>
      <patternFill patternType="solid">
        <fgColor rgb="FFFFFFCC"/>
        <bgColor indexed="64"/>
      </patternFill>
    </fill>
  </fills>
  <borders count="43">
    <border>
      <left/>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126">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0" fillId="0" borderId="0" xfId="0" applyAlignment="1">
      <alignment horizontal="center" vertical="center"/>
    </xf>
    <xf numFmtId="42" fontId="0" fillId="0" borderId="0" xfId="0" applyNumberFormat="1">
      <alignment vertical="center"/>
    </xf>
    <xf numFmtId="176" fontId="0" fillId="0" borderId="0" xfId="0" applyNumberFormat="1">
      <alignment vertical="center"/>
    </xf>
    <xf numFmtId="9" fontId="0" fillId="0" borderId="0" xfId="0" applyNumberFormat="1">
      <alignment vertical="center"/>
    </xf>
    <xf numFmtId="12" fontId="5" fillId="0" borderId="0" xfId="0" applyNumberFormat="1" applyFont="1">
      <alignment vertical="center"/>
    </xf>
    <xf numFmtId="0" fontId="6"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42" fontId="0" fillId="0" borderId="3" xfId="0" applyNumberFormat="1" applyBorder="1" applyAlignment="1">
      <alignment horizontal="center" vertical="center"/>
    </xf>
    <xf numFmtId="176" fontId="0" fillId="0" borderId="3" xfId="0" applyNumberFormat="1" applyBorder="1" applyAlignment="1">
      <alignment horizontal="center" vertical="center"/>
    </xf>
    <xf numFmtId="9" fontId="0" fillId="0" borderId="3" xfId="0" applyNumberFormat="1" applyBorder="1" applyAlignment="1">
      <alignment horizontal="center" vertical="center"/>
    </xf>
    <xf numFmtId="42" fontId="0" fillId="0" borderId="6" xfId="0" applyNumberFormat="1" applyBorder="1" applyAlignment="1">
      <alignment horizontal="center" vertical="center"/>
    </xf>
    <xf numFmtId="0" fontId="0" fillId="0" borderId="7" xfId="0" applyBorder="1" applyAlignment="1">
      <alignment horizontal="center" vertical="center"/>
    </xf>
    <xf numFmtId="0" fontId="4" fillId="0" borderId="8" xfId="0" applyFont="1" applyBorder="1">
      <alignment vertical="center"/>
    </xf>
    <xf numFmtId="0" fontId="0" fillId="0" borderId="9" xfId="0" applyBorder="1">
      <alignment vertical="center"/>
    </xf>
    <xf numFmtId="5" fontId="0" fillId="2" borderId="8" xfId="0" applyNumberFormat="1" applyFill="1" applyBorder="1">
      <alignment vertical="center"/>
    </xf>
    <xf numFmtId="176" fontId="0" fillId="0" borderId="8" xfId="0" applyNumberFormat="1" applyBorder="1">
      <alignment vertical="center"/>
    </xf>
    <xf numFmtId="9" fontId="5" fillId="0" borderId="8" xfId="0" applyNumberFormat="1" applyFont="1" applyBorder="1" applyAlignment="1">
      <alignment horizontal="center" vertical="center"/>
    </xf>
    <xf numFmtId="5" fontId="0" fillId="0" borderId="8" xfId="0" applyNumberFormat="1" applyBorder="1">
      <alignment vertical="center"/>
    </xf>
    <xf numFmtId="5" fontId="0" fillId="0" borderId="11" xfId="0" applyNumberFormat="1" applyBorder="1">
      <alignment vertical="center"/>
    </xf>
    <xf numFmtId="0" fontId="0" fillId="0" borderId="13" xfId="0" applyBorder="1" applyAlignment="1">
      <alignment horizontal="center" vertical="center"/>
    </xf>
    <xf numFmtId="0" fontId="4" fillId="0" borderId="8" xfId="0" applyFont="1" applyBorder="1" applyAlignment="1">
      <alignment vertical="center" shrinkToFit="1"/>
    </xf>
    <xf numFmtId="0" fontId="4" fillId="0" borderId="14" xfId="0" applyFont="1" applyBorder="1">
      <alignment vertical="center"/>
    </xf>
    <xf numFmtId="0" fontId="0" fillId="0" borderId="15" xfId="0" applyBorder="1">
      <alignment vertical="center"/>
    </xf>
    <xf numFmtId="0" fontId="0" fillId="0" borderId="16" xfId="0" applyBorder="1" applyAlignment="1">
      <alignment horizontal="center" vertical="center"/>
    </xf>
    <xf numFmtId="176" fontId="0" fillId="0" borderId="15" xfId="0" applyNumberFormat="1" applyBorder="1">
      <alignment vertical="center"/>
    </xf>
    <xf numFmtId="176" fontId="0" fillId="0" borderId="17" xfId="0" applyNumberFormat="1" applyBorder="1">
      <alignment vertical="center"/>
    </xf>
    <xf numFmtId="0" fontId="4" fillId="0" borderId="17" xfId="0" applyFont="1" applyBorder="1">
      <alignment vertical="center"/>
    </xf>
    <xf numFmtId="0" fontId="0" fillId="0" borderId="18" xfId="0" applyBorder="1">
      <alignment vertical="center"/>
    </xf>
    <xf numFmtId="176" fontId="0" fillId="0" borderId="18" xfId="0" applyNumberFormat="1" applyBorder="1">
      <alignment vertical="center"/>
    </xf>
    <xf numFmtId="176" fontId="0" fillId="0" borderId="9" xfId="0" applyNumberFormat="1" applyBorder="1">
      <alignment vertical="center"/>
    </xf>
    <xf numFmtId="0" fontId="0" fillId="0" borderId="19" xfId="0" applyBorder="1" applyAlignment="1">
      <alignment horizontal="center" vertical="center"/>
    </xf>
    <xf numFmtId="0" fontId="4" fillId="0" borderId="20" xfId="0" applyFont="1" applyBorder="1">
      <alignment vertical="center"/>
    </xf>
    <xf numFmtId="0" fontId="0" fillId="0" borderId="21" xfId="0" applyBorder="1">
      <alignment vertical="center"/>
    </xf>
    <xf numFmtId="0" fontId="0" fillId="0" borderId="22" xfId="0" applyBorder="1" applyAlignment="1">
      <alignment horizontal="center" vertical="center"/>
    </xf>
    <xf numFmtId="5" fontId="0" fillId="2" borderId="20" xfId="0" applyNumberFormat="1" applyFill="1" applyBorder="1">
      <alignment vertical="center"/>
    </xf>
    <xf numFmtId="176" fontId="0" fillId="0" borderId="21" xfId="0" applyNumberFormat="1" applyBorder="1">
      <alignment vertical="center"/>
    </xf>
    <xf numFmtId="9" fontId="5" fillId="0" borderId="20" xfId="0" applyNumberFormat="1" applyFont="1" applyBorder="1" applyAlignment="1">
      <alignment horizontal="center" vertical="center"/>
    </xf>
    <xf numFmtId="5" fontId="0" fillId="0" borderId="20" xfId="0" applyNumberFormat="1" applyBorder="1">
      <alignment vertical="center"/>
    </xf>
    <xf numFmtId="5" fontId="0" fillId="0" borderId="23" xfId="0" applyNumberFormat="1" applyBorder="1">
      <alignment vertical="center"/>
    </xf>
    <xf numFmtId="0" fontId="0" fillId="0" borderId="24" xfId="0" applyBorder="1" applyAlignment="1">
      <alignment horizontal="center" vertical="center"/>
    </xf>
    <xf numFmtId="0" fontId="4" fillId="0" borderId="0" xfId="0" applyFont="1">
      <alignment vertical="center"/>
    </xf>
    <xf numFmtId="9" fontId="5" fillId="0" borderId="0" xfId="0" applyNumberFormat="1" applyFont="1" applyAlignment="1">
      <alignment horizontal="center" vertical="center"/>
    </xf>
    <xf numFmtId="0" fontId="0" fillId="0" borderId="0" xfId="0" applyAlignment="1">
      <alignment horizontal="center" vertical="center" shrinkToFit="1"/>
    </xf>
    <xf numFmtId="0" fontId="4" fillId="0" borderId="0" xfId="0" applyFont="1" applyAlignment="1">
      <alignment horizontal="left" vertical="center"/>
    </xf>
    <xf numFmtId="0" fontId="4" fillId="0" borderId="0" xfId="0" applyFont="1" applyAlignment="1">
      <alignment horizontal="center" vertical="center"/>
    </xf>
    <xf numFmtId="42" fontId="0" fillId="0" borderId="0" xfId="0" applyNumberFormat="1" applyAlignment="1">
      <alignment horizontal="center" vertical="center"/>
    </xf>
    <xf numFmtId="176" fontId="0" fillId="0" borderId="0" xfId="0" applyNumberFormat="1" applyAlignment="1">
      <alignment horizontal="center" vertical="center"/>
    </xf>
    <xf numFmtId="0" fontId="0" fillId="0" borderId="25" xfId="0" applyBorder="1">
      <alignment vertical="center"/>
    </xf>
    <xf numFmtId="0" fontId="4" fillId="0" borderId="25" xfId="0" applyFont="1" applyBorder="1">
      <alignment vertical="center"/>
    </xf>
    <xf numFmtId="0" fontId="0" fillId="0" borderId="25" xfId="0" applyBorder="1" applyAlignment="1">
      <alignment horizontal="center" vertical="center"/>
    </xf>
    <xf numFmtId="42" fontId="0" fillId="0" borderId="25" xfId="0" applyNumberFormat="1" applyBorder="1">
      <alignment vertical="center"/>
    </xf>
    <xf numFmtId="176" fontId="0" fillId="0" borderId="25" xfId="0" applyNumberFormat="1" applyBorder="1">
      <alignment vertical="center"/>
    </xf>
    <xf numFmtId="9" fontId="5" fillId="0" borderId="25" xfId="0" applyNumberFormat="1" applyFont="1" applyBorder="1">
      <alignment vertical="center"/>
    </xf>
    <xf numFmtId="9" fontId="5" fillId="0" borderId="26" xfId="0" applyNumberFormat="1" applyFont="1" applyBorder="1" applyAlignment="1">
      <alignment horizontal="center" vertical="center"/>
    </xf>
    <xf numFmtId="0" fontId="4" fillId="0" borderId="27" xfId="0" applyFont="1" applyBorder="1">
      <alignment vertical="center"/>
    </xf>
    <xf numFmtId="5" fontId="0" fillId="0" borderId="28" xfId="0" applyNumberFormat="1" applyBorder="1">
      <alignment vertical="center"/>
    </xf>
    <xf numFmtId="0" fontId="0" fillId="0" borderId="8" xfId="0" applyBorder="1">
      <alignment vertical="center"/>
    </xf>
    <xf numFmtId="0" fontId="4" fillId="0" borderId="29" xfId="0" applyFont="1" applyBorder="1">
      <alignment vertical="center"/>
    </xf>
    <xf numFmtId="9" fontId="0" fillId="0" borderId="30" xfId="0" applyNumberFormat="1" applyBorder="1" applyAlignment="1">
      <alignment horizontal="center" vertical="center"/>
    </xf>
    <xf numFmtId="0" fontId="0" fillId="0" borderId="31" xfId="0" applyBorder="1" applyAlignment="1">
      <alignment horizontal="center" vertical="center"/>
    </xf>
    <xf numFmtId="0" fontId="4" fillId="0" borderId="26" xfId="0" applyFont="1" applyBorder="1">
      <alignment vertical="center"/>
    </xf>
    <xf numFmtId="0" fontId="0" fillId="0" borderId="26" xfId="0" applyBorder="1">
      <alignment vertical="center"/>
    </xf>
    <xf numFmtId="176" fontId="0" fillId="0" borderId="26" xfId="0" applyNumberFormat="1" applyBorder="1">
      <alignment vertical="center"/>
    </xf>
    <xf numFmtId="5" fontId="0" fillId="0" borderId="26" xfId="0" applyNumberFormat="1" applyBorder="1">
      <alignment vertical="center"/>
    </xf>
    <xf numFmtId="5" fontId="0" fillId="0" borderId="32" xfId="0" applyNumberFormat="1" applyBorder="1">
      <alignment vertical="center"/>
    </xf>
    <xf numFmtId="0" fontId="0" fillId="0" borderId="8" xfId="0" applyBorder="1" applyAlignment="1">
      <alignment horizontal="center" vertical="center"/>
    </xf>
    <xf numFmtId="0" fontId="0" fillId="0" borderId="20" xfId="0" applyBorder="1">
      <alignment vertical="center"/>
    </xf>
    <xf numFmtId="0" fontId="0" fillId="0" borderId="20" xfId="0" applyBorder="1" applyAlignment="1">
      <alignment horizontal="center" vertical="center"/>
    </xf>
    <xf numFmtId="176" fontId="0" fillId="0" borderId="20" xfId="0" applyNumberFormat="1" applyBorder="1">
      <alignment vertical="center"/>
    </xf>
    <xf numFmtId="5" fontId="0" fillId="0" borderId="0" xfId="0" applyNumberFormat="1">
      <alignment vertical="center"/>
    </xf>
    <xf numFmtId="0" fontId="0" fillId="0" borderId="0" xfId="0" applyAlignment="1">
      <alignment horizontal="right" vertical="center"/>
    </xf>
    <xf numFmtId="0" fontId="0" fillId="0" borderId="2" xfId="0" applyBorder="1" applyAlignment="1">
      <alignment horizontal="center" vertical="center"/>
    </xf>
    <xf numFmtId="0" fontId="4" fillId="0" borderId="3" xfId="0" applyFont="1" applyBorder="1">
      <alignment vertical="center"/>
    </xf>
    <xf numFmtId="0" fontId="0" fillId="0" borderId="4" xfId="0" applyBorder="1">
      <alignment vertical="center"/>
    </xf>
    <xf numFmtId="5" fontId="0" fillId="0" borderId="3" xfId="0" applyNumberFormat="1" applyBorder="1">
      <alignment vertical="center"/>
    </xf>
    <xf numFmtId="176" fontId="0" fillId="0" borderId="3" xfId="0" applyNumberFormat="1" applyBorder="1">
      <alignment vertical="center"/>
    </xf>
    <xf numFmtId="9" fontId="5" fillId="0" borderId="3" xfId="0" applyNumberFormat="1" applyFont="1" applyBorder="1" applyAlignment="1">
      <alignment horizontal="center" vertical="center"/>
    </xf>
    <xf numFmtId="5" fontId="0" fillId="0" borderId="6" xfId="0" applyNumberFormat="1" applyBorder="1">
      <alignment vertical="center"/>
    </xf>
    <xf numFmtId="0" fontId="5" fillId="0" borderId="33" xfId="0" applyFont="1" applyBorder="1">
      <alignment vertical="center"/>
    </xf>
    <xf numFmtId="42" fontId="5" fillId="0" borderId="34" xfId="0" applyNumberFormat="1" applyFont="1" applyBorder="1" applyAlignment="1">
      <alignment horizontal="center" vertical="center"/>
    </xf>
    <xf numFmtId="177" fontId="5" fillId="0" borderId="34" xfId="0" applyNumberFormat="1" applyFont="1" applyBorder="1" applyAlignment="1">
      <alignment horizontal="right" vertical="center"/>
    </xf>
    <xf numFmtId="0" fontId="8" fillId="0" borderId="0" xfId="0" applyFont="1">
      <alignment vertical="center"/>
    </xf>
    <xf numFmtId="42" fontId="4" fillId="0" borderId="0" xfId="0" applyNumberFormat="1" applyFont="1">
      <alignment vertical="center"/>
    </xf>
    <xf numFmtId="176" fontId="4" fillId="0" borderId="0" xfId="0" applyNumberFormat="1" applyFont="1">
      <alignment vertical="center"/>
    </xf>
    <xf numFmtId="9" fontId="4" fillId="0" borderId="0" xfId="0" applyNumberFormat="1" applyFont="1">
      <alignment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left" vertical="center"/>
    </xf>
    <xf numFmtId="0" fontId="0" fillId="0" borderId="35" xfId="0" applyBorder="1" applyAlignment="1">
      <alignment horizontal="center" vertical="center" wrapText="1"/>
    </xf>
    <xf numFmtId="0" fontId="0" fillId="0" borderId="17" xfId="0" applyBorder="1" applyAlignment="1">
      <alignment horizontal="center" vertical="center" wrapText="1"/>
    </xf>
    <xf numFmtId="9" fontId="5" fillId="2" borderId="17" xfId="0" applyNumberFormat="1" applyFont="1" applyFill="1" applyBorder="1" applyAlignment="1" applyProtection="1">
      <alignment horizontal="center" vertical="center"/>
      <protection locked="0"/>
    </xf>
    <xf numFmtId="9" fontId="5" fillId="2" borderId="28" xfId="0" applyNumberFormat="1" applyFont="1" applyFill="1" applyBorder="1" applyAlignment="1" applyProtection="1">
      <alignment horizontal="center" vertical="center"/>
      <protection locked="0"/>
    </xf>
    <xf numFmtId="0" fontId="0" fillId="0" borderId="26" xfId="0" applyBorder="1" applyAlignment="1">
      <alignment horizontal="center" vertical="center"/>
    </xf>
    <xf numFmtId="0" fontId="0" fillId="0" borderId="8" xfId="0" applyBorder="1" applyAlignment="1">
      <alignment horizontal="center" vertical="center"/>
    </xf>
    <xf numFmtId="177" fontId="5" fillId="0" borderId="33" xfId="0" applyNumberFormat="1" applyFont="1" applyBorder="1" applyAlignment="1">
      <alignment horizontal="right" vertical="center"/>
    </xf>
    <xf numFmtId="177" fontId="0" fillId="0" borderId="33" xfId="0" applyNumberFormat="1" applyBorder="1" applyAlignment="1">
      <alignment horizontal="right" vertical="center"/>
    </xf>
    <xf numFmtId="0" fontId="0" fillId="0" borderId="33"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7" xfId="0" applyBorder="1" applyAlignment="1">
      <alignment horizontal="center" vertical="center"/>
    </xf>
    <xf numFmtId="0" fontId="0" fillId="0" borderId="17" xfId="0" applyBorder="1" applyAlignment="1">
      <alignment horizontal="center" vertical="center"/>
    </xf>
    <xf numFmtId="0" fontId="5" fillId="0" borderId="38" xfId="0" applyFont="1" applyBorder="1" applyAlignment="1">
      <alignment horizontal="center" vertical="center"/>
    </xf>
    <xf numFmtId="0" fontId="5" fillId="0" borderId="24"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25" xfId="0" applyFont="1" applyBorder="1" applyAlignment="1">
      <alignment horizontal="center" vertical="center"/>
    </xf>
    <xf numFmtId="0" fontId="5" fillId="0" borderId="41"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9" fontId="5" fillId="2" borderId="8" xfId="0" applyNumberFormat="1" applyFont="1" applyFill="1" applyBorder="1" applyAlignment="1" applyProtection="1">
      <alignment horizontal="center" vertical="center"/>
      <protection locked="0"/>
    </xf>
    <xf numFmtId="9" fontId="5" fillId="2" borderId="11" xfId="0" applyNumberFormat="1" applyFont="1" applyFill="1" applyBorder="1" applyAlignment="1" applyProtection="1">
      <alignment horizontal="center" vertical="center"/>
      <protection locked="0"/>
    </xf>
    <xf numFmtId="0" fontId="4" fillId="0" borderId="21"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0" fillId="0" borderId="42" xfId="0" applyBorder="1" applyAlignment="1">
      <alignment horizontal="center" vertical="center"/>
    </xf>
    <xf numFmtId="0" fontId="0" fillId="0" borderId="36" xfId="0" applyBorder="1" applyAlignment="1">
      <alignment horizontal="center" vertical="center"/>
    </xf>
    <xf numFmtId="0" fontId="0" fillId="0" borderId="22"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6"/>
  <sheetViews>
    <sheetView tabSelected="1" view="pageBreakPreview" topLeftCell="A65" zoomScale="60" zoomScaleNormal="100" workbookViewId="0">
      <selection activeCell="O79" sqref="O79"/>
    </sheetView>
  </sheetViews>
  <sheetFormatPr defaultRowHeight="18.75" x14ac:dyDescent="0.4"/>
  <cols>
    <col min="1" max="1" width="3.625" style="3" customWidth="1"/>
    <col min="2" max="2" width="18.5" customWidth="1"/>
    <col min="3" max="3" width="15.25" customWidth="1"/>
    <col min="4" max="4" width="3.375" customWidth="1"/>
    <col min="5" max="5" width="10.625" style="4" customWidth="1"/>
    <col min="6" max="6" width="10.625" style="5" customWidth="1"/>
    <col min="7" max="7" width="9" style="6"/>
    <col min="8" max="8" width="10.625" style="4" customWidth="1"/>
    <col min="9" max="9" width="13.625" style="4" customWidth="1"/>
    <col min="10" max="10" width="3.625" customWidth="1"/>
    <col min="11" max="11" width="11.375" bestFit="1" customWidth="1"/>
    <col min="257" max="257" width="3.625" customWidth="1"/>
    <col min="258" max="258" width="18.5" customWidth="1"/>
    <col min="259" max="259" width="15.25" customWidth="1"/>
    <col min="260" max="260" width="3.375" customWidth="1"/>
    <col min="261" max="262" width="10.625" customWidth="1"/>
    <col min="264" max="264" width="10.625" customWidth="1"/>
    <col min="265" max="265" width="13.625" customWidth="1"/>
    <col min="266" max="266" width="3.625" customWidth="1"/>
    <col min="267" max="267" width="11.375" bestFit="1" customWidth="1"/>
    <col min="513" max="513" width="3.625" customWidth="1"/>
    <col min="514" max="514" width="18.5" customWidth="1"/>
    <col min="515" max="515" width="15.25" customWidth="1"/>
    <col min="516" max="516" width="3.375" customWidth="1"/>
    <col min="517" max="518" width="10.625" customWidth="1"/>
    <col min="520" max="520" width="10.625" customWidth="1"/>
    <col min="521" max="521" width="13.625" customWidth="1"/>
    <col min="522" max="522" width="3.625" customWidth="1"/>
    <col min="523" max="523" width="11.375" bestFit="1" customWidth="1"/>
    <col min="769" max="769" width="3.625" customWidth="1"/>
    <col min="770" max="770" width="18.5" customWidth="1"/>
    <col min="771" max="771" width="15.25" customWidth="1"/>
    <col min="772" max="772" width="3.375" customWidth="1"/>
    <col min="773" max="774" width="10.625" customWidth="1"/>
    <col min="776" max="776" width="10.625" customWidth="1"/>
    <col min="777" max="777" width="13.625" customWidth="1"/>
    <col min="778" max="778" width="3.625" customWidth="1"/>
    <col min="779" max="779" width="11.375" bestFit="1" customWidth="1"/>
    <col min="1025" max="1025" width="3.625" customWidth="1"/>
    <col min="1026" max="1026" width="18.5" customWidth="1"/>
    <col min="1027" max="1027" width="15.25" customWidth="1"/>
    <col min="1028" max="1028" width="3.375" customWidth="1"/>
    <col min="1029" max="1030" width="10.625" customWidth="1"/>
    <col min="1032" max="1032" width="10.625" customWidth="1"/>
    <col min="1033" max="1033" width="13.625" customWidth="1"/>
    <col min="1034" max="1034" width="3.625" customWidth="1"/>
    <col min="1035" max="1035" width="11.375" bestFit="1" customWidth="1"/>
    <col min="1281" max="1281" width="3.625" customWidth="1"/>
    <col min="1282" max="1282" width="18.5" customWidth="1"/>
    <col min="1283" max="1283" width="15.25" customWidth="1"/>
    <col min="1284" max="1284" width="3.375" customWidth="1"/>
    <col min="1285" max="1286" width="10.625" customWidth="1"/>
    <col min="1288" max="1288" width="10.625" customWidth="1"/>
    <col min="1289" max="1289" width="13.625" customWidth="1"/>
    <col min="1290" max="1290" width="3.625" customWidth="1"/>
    <col min="1291" max="1291" width="11.375" bestFit="1" customWidth="1"/>
    <col min="1537" max="1537" width="3.625" customWidth="1"/>
    <col min="1538" max="1538" width="18.5" customWidth="1"/>
    <col min="1539" max="1539" width="15.25" customWidth="1"/>
    <col min="1540" max="1540" width="3.375" customWidth="1"/>
    <col min="1541" max="1542" width="10.625" customWidth="1"/>
    <col min="1544" max="1544" width="10.625" customWidth="1"/>
    <col min="1545" max="1545" width="13.625" customWidth="1"/>
    <col min="1546" max="1546" width="3.625" customWidth="1"/>
    <col min="1547" max="1547" width="11.375" bestFit="1" customWidth="1"/>
    <col min="1793" max="1793" width="3.625" customWidth="1"/>
    <col min="1794" max="1794" width="18.5" customWidth="1"/>
    <col min="1795" max="1795" width="15.25" customWidth="1"/>
    <col min="1796" max="1796" width="3.375" customWidth="1"/>
    <col min="1797" max="1798" width="10.625" customWidth="1"/>
    <col min="1800" max="1800" width="10.625" customWidth="1"/>
    <col min="1801" max="1801" width="13.625" customWidth="1"/>
    <col min="1802" max="1802" width="3.625" customWidth="1"/>
    <col min="1803" max="1803" width="11.375" bestFit="1" customWidth="1"/>
    <col min="2049" max="2049" width="3.625" customWidth="1"/>
    <col min="2050" max="2050" width="18.5" customWidth="1"/>
    <col min="2051" max="2051" width="15.25" customWidth="1"/>
    <col min="2052" max="2052" width="3.375" customWidth="1"/>
    <col min="2053" max="2054" width="10.625" customWidth="1"/>
    <col min="2056" max="2056" width="10.625" customWidth="1"/>
    <col min="2057" max="2057" width="13.625" customWidth="1"/>
    <col min="2058" max="2058" width="3.625" customWidth="1"/>
    <col min="2059" max="2059" width="11.375" bestFit="1" customWidth="1"/>
    <col min="2305" max="2305" width="3.625" customWidth="1"/>
    <col min="2306" max="2306" width="18.5" customWidth="1"/>
    <col min="2307" max="2307" width="15.25" customWidth="1"/>
    <col min="2308" max="2308" width="3.375" customWidth="1"/>
    <col min="2309" max="2310" width="10.625" customWidth="1"/>
    <col min="2312" max="2312" width="10.625" customWidth="1"/>
    <col min="2313" max="2313" width="13.625" customWidth="1"/>
    <col min="2314" max="2314" width="3.625" customWidth="1"/>
    <col min="2315" max="2315" width="11.375" bestFit="1" customWidth="1"/>
    <col min="2561" max="2561" width="3.625" customWidth="1"/>
    <col min="2562" max="2562" width="18.5" customWidth="1"/>
    <col min="2563" max="2563" width="15.25" customWidth="1"/>
    <col min="2564" max="2564" width="3.375" customWidth="1"/>
    <col min="2565" max="2566" width="10.625" customWidth="1"/>
    <col min="2568" max="2568" width="10.625" customWidth="1"/>
    <col min="2569" max="2569" width="13.625" customWidth="1"/>
    <col min="2570" max="2570" width="3.625" customWidth="1"/>
    <col min="2571" max="2571" width="11.375" bestFit="1" customWidth="1"/>
    <col min="2817" max="2817" width="3.625" customWidth="1"/>
    <col min="2818" max="2818" width="18.5" customWidth="1"/>
    <col min="2819" max="2819" width="15.25" customWidth="1"/>
    <col min="2820" max="2820" width="3.375" customWidth="1"/>
    <col min="2821" max="2822" width="10.625" customWidth="1"/>
    <col min="2824" max="2824" width="10.625" customWidth="1"/>
    <col min="2825" max="2825" width="13.625" customWidth="1"/>
    <col min="2826" max="2826" width="3.625" customWidth="1"/>
    <col min="2827" max="2827" width="11.375" bestFit="1" customWidth="1"/>
    <col min="3073" max="3073" width="3.625" customWidth="1"/>
    <col min="3074" max="3074" width="18.5" customWidth="1"/>
    <col min="3075" max="3075" width="15.25" customWidth="1"/>
    <col min="3076" max="3076" width="3.375" customWidth="1"/>
    <col min="3077" max="3078" width="10.625" customWidth="1"/>
    <col min="3080" max="3080" width="10.625" customWidth="1"/>
    <col min="3081" max="3081" width="13.625" customWidth="1"/>
    <col min="3082" max="3082" width="3.625" customWidth="1"/>
    <col min="3083" max="3083" width="11.375" bestFit="1" customWidth="1"/>
    <col min="3329" max="3329" width="3.625" customWidth="1"/>
    <col min="3330" max="3330" width="18.5" customWidth="1"/>
    <col min="3331" max="3331" width="15.25" customWidth="1"/>
    <col min="3332" max="3332" width="3.375" customWidth="1"/>
    <col min="3333" max="3334" width="10.625" customWidth="1"/>
    <col min="3336" max="3336" width="10.625" customWidth="1"/>
    <col min="3337" max="3337" width="13.625" customWidth="1"/>
    <col min="3338" max="3338" width="3.625" customWidth="1"/>
    <col min="3339" max="3339" width="11.375" bestFit="1" customWidth="1"/>
    <col min="3585" max="3585" width="3.625" customWidth="1"/>
    <col min="3586" max="3586" width="18.5" customWidth="1"/>
    <col min="3587" max="3587" width="15.25" customWidth="1"/>
    <col min="3588" max="3588" width="3.375" customWidth="1"/>
    <col min="3589" max="3590" width="10.625" customWidth="1"/>
    <col min="3592" max="3592" width="10.625" customWidth="1"/>
    <col min="3593" max="3593" width="13.625" customWidth="1"/>
    <col min="3594" max="3594" width="3.625" customWidth="1"/>
    <col min="3595" max="3595" width="11.375" bestFit="1" customWidth="1"/>
    <col min="3841" max="3841" width="3.625" customWidth="1"/>
    <col min="3842" max="3842" width="18.5" customWidth="1"/>
    <col min="3843" max="3843" width="15.25" customWidth="1"/>
    <col min="3844" max="3844" width="3.375" customWidth="1"/>
    <col min="3845" max="3846" width="10.625" customWidth="1"/>
    <col min="3848" max="3848" width="10.625" customWidth="1"/>
    <col min="3849" max="3849" width="13.625" customWidth="1"/>
    <col min="3850" max="3850" width="3.625" customWidth="1"/>
    <col min="3851" max="3851" width="11.375" bestFit="1" customWidth="1"/>
    <col min="4097" max="4097" width="3.625" customWidth="1"/>
    <col min="4098" max="4098" width="18.5" customWidth="1"/>
    <col min="4099" max="4099" width="15.25" customWidth="1"/>
    <col min="4100" max="4100" width="3.375" customWidth="1"/>
    <col min="4101" max="4102" width="10.625" customWidth="1"/>
    <col min="4104" max="4104" width="10.625" customWidth="1"/>
    <col min="4105" max="4105" width="13.625" customWidth="1"/>
    <col min="4106" max="4106" width="3.625" customWidth="1"/>
    <col min="4107" max="4107" width="11.375" bestFit="1" customWidth="1"/>
    <col min="4353" max="4353" width="3.625" customWidth="1"/>
    <col min="4354" max="4354" width="18.5" customWidth="1"/>
    <col min="4355" max="4355" width="15.25" customWidth="1"/>
    <col min="4356" max="4356" width="3.375" customWidth="1"/>
    <col min="4357" max="4358" width="10.625" customWidth="1"/>
    <col min="4360" max="4360" width="10.625" customWidth="1"/>
    <col min="4361" max="4361" width="13.625" customWidth="1"/>
    <col min="4362" max="4362" width="3.625" customWidth="1"/>
    <col min="4363" max="4363" width="11.375" bestFit="1" customWidth="1"/>
    <col min="4609" max="4609" width="3.625" customWidth="1"/>
    <col min="4610" max="4610" width="18.5" customWidth="1"/>
    <col min="4611" max="4611" width="15.25" customWidth="1"/>
    <col min="4612" max="4612" width="3.375" customWidth="1"/>
    <col min="4613" max="4614" width="10.625" customWidth="1"/>
    <col min="4616" max="4616" width="10.625" customWidth="1"/>
    <col min="4617" max="4617" width="13.625" customWidth="1"/>
    <col min="4618" max="4618" width="3.625" customWidth="1"/>
    <col min="4619" max="4619" width="11.375" bestFit="1" customWidth="1"/>
    <col min="4865" max="4865" width="3.625" customWidth="1"/>
    <col min="4866" max="4866" width="18.5" customWidth="1"/>
    <col min="4867" max="4867" width="15.25" customWidth="1"/>
    <col min="4868" max="4868" width="3.375" customWidth="1"/>
    <col min="4869" max="4870" width="10.625" customWidth="1"/>
    <col min="4872" max="4872" width="10.625" customWidth="1"/>
    <col min="4873" max="4873" width="13.625" customWidth="1"/>
    <col min="4874" max="4874" width="3.625" customWidth="1"/>
    <col min="4875" max="4875" width="11.375" bestFit="1" customWidth="1"/>
    <col min="5121" max="5121" width="3.625" customWidth="1"/>
    <col min="5122" max="5122" width="18.5" customWidth="1"/>
    <col min="5123" max="5123" width="15.25" customWidth="1"/>
    <col min="5124" max="5124" width="3.375" customWidth="1"/>
    <col min="5125" max="5126" width="10.625" customWidth="1"/>
    <col min="5128" max="5128" width="10.625" customWidth="1"/>
    <col min="5129" max="5129" width="13.625" customWidth="1"/>
    <col min="5130" max="5130" width="3.625" customWidth="1"/>
    <col min="5131" max="5131" width="11.375" bestFit="1" customWidth="1"/>
    <col min="5377" max="5377" width="3.625" customWidth="1"/>
    <col min="5378" max="5378" width="18.5" customWidth="1"/>
    <col min="5379" max="5379" width="15.25" customWidth="1"/>
    <col min="5380" max="5380" width="3.375" customWidth="1"/>
    <col min="5381" max="5382" width="10.625" customWidth="1"/>
    <col min="5384" max="5384" width="10.625" customWidth="1"/>
    <col min="5385" max="5385" width="13.625" customWidth="1"/>
    <col min="5386" max="5386" width="3.625" customWidth="1"/>
    <col min="5387" max="5387" width="11.375" bestFit="1" customWidth="1"/>
    <col min="5633" max="5633" width="3.625" customWidth="1"/>
    <col min="5634" max="5634" width="18.5" customWidth="1"/>
    <col min="5635" max="5635" width="15.25" customWidth="1"/>
    <col min="5636" max="5636" width="3.375" customWidth="1"/>
    <col min="5637" max="5638" width="10.625" customWidth="1"/>
    <col min="5640" max="5640" width="10.625" customWidth="1"/>
    <col min="5641" max="5641" width="13.625" customWidth="1"/>
    <col min="5642" max="5642" width="3.625" customWidth="1"/>
    <col min="5643" max="5643" width="11.375" bestFit="1" customWidth="1"/>
    <col min="5889" max="5889" width="3.625" customWidth="1"/>
    <col min="5890" max="5890" width="18.5" customWidth="1"/>
    <col min="5891" max="5891" width="15.25" customWidth="1"/>
    <col min="5892" max="5892" width="3.375" customWidth="1"/>
    <col min="5893" max="5894" width="10.625" customWidth="1"/>
    <col min="5896" max="5896" width="10.625" customWidth="1"/>
    <col min="5897" max="5897" width="13.625" customWidth="1"/>
    <col min="5898" max="5898" width="3.625" customWidth="1"/>
    <col min="5899" max="5899" width="11.375" bestFit="1" customWidth="1"/>
    <col min="6145" max="6145" width="3.625" customWidth="1"/>
    <col min="6146" max="6146" width="18.5" customWidth="1"/>
    <col min="6147" max="6147" width="15.25" customWidth="1"/>
    <col min="6148" max="6148" width="3.375" customWidth="1"/>
    <col min="6149" max="6150" width="10.625" customWidth="1"/>
    <col min="6152" max="6152" width="10.625" customWidth="1"/>
    <col min="6153" max="6153" width="13.625" customWidth="1"/>
    <col min="6154" max="6154" width="3.625" customWidth="1"/>
    <col min="6155" max="6155" width="11.375" bestFit="1" customWidth="1"/>
    <col min="6401" max="6401" width="3.625" customWidth="1"/>
    <col min="6402" max="6402" width="18.5" customWidth="1"/>
    <col min="6403" max="6403" width="15.25" customWidth="1"/>
    <col min="6404" max="6404" width="3.375" customWidth="1"/>
    <col min="6405" max="6406" width="10.625" customWidth="1"/>
    <col min="6408" max="6408" width="10.625" customWidth="1"/>
    <col min="6409" max="6409" width="13.625" customWidth="1"/>
    <col min="6410" max="6410" width="3.625" customWidth="1"/>
    <col min="6411" max="6411" width="11.375" bestFit="1" customWidth="1"/>
    <col min="6657" max="6657" width="3.625" customWidth="1"/>
    <col min="6658" max="6658" width="18.5" customWidth="1"/>
    <col min="6659" max="6659" width="15.25" customWidth="1"/>
    <col min="6660" max="6660" width="3.375" customWidth="1"/>
    <col min="6661" max="6662" width="10.625" customWidth="1"/>
    <col min="6664" max="6664" width="10.625" customWidth="1"/>
    <col min="6665" max="6665" width="13.625" customWidth="1"/>
    <col min="6666" max="6666" width="3.625" customWidth="1"/>
    <col min="6667" max="6667" width="11.375" bestFit="1" customWidth="1"/>
    <col min="6913" max="6913" width="3.625" customWidth="1"/>
    <col min="6914" max="6914" width="18.5" customWidth="1"/>
    <col min="6915" max="6915" width="15.25" customWidth="1"/>
    <col min="6916" max="6916" width="3.375" customWidth="1"/>
    <col min="6917" max="6918" width="10.625" customWidth="1"/>
    <col min="6920" max="6920" width="10.625" customWidth="1"/>
    <col min="6921" max="6921" width="13.625" customWidth="1"/>
    <col min="6922" max="6922" width="3.625" customWidth="1"/>
    <col min="6923" max="6923" width="11.375" bestFit="1" customWidth="1"/>
    <col min="7169" max="7169" width="3.625" customWidth="1"/>
    <col min="7170" max="7170" width="18.5" customWidth="1"/>
    <col min="7171" max="7171" width="15.25" customWidth="1"/>
    <col min="7172" max="7172" width="3.375" customWidth="1"/>
    <col min="7173" max="7174" width="10.625" customWidth="1"/>
    <col min="7176" max="7176" width="10.625" customWidth="1"/>
    <col min="7177" max="7177" width="13.625" customWidth="1"/>
    <col min="7178" max="7178" width="3.625" customWidth="1"/>
    <col min="7179" max="7179" width="11.375" bestFit="1" customWidth="1"/>
    <col min="7425" max="7425" width="3.625" customWidth="1"/>
    <col min="7426" max="7426" width="18.5" customWidth="1"/>
    <col min="7427" max="7427" width="15.25" customWidth="1"/>
    <col min="7428" max="7428" width="3.375" customWidth="1"/>
    <col min="7429" max="7430" width="10.625" customWidth="1"/>
    <col min="7432" max="7432" width="10.625" customWidth="1"/>
    <col min="7433" max="7433" width="13.625" customWidth="1"/>
    <col min="7434" max="7434" width="3.625" customWidth="1"/>
    <col min="7435" max="7435" width="11.375" bestFit="1" customWidth="1"/>
    <col min="7681" max="7681" width="3.625" customWidth="1"/>
    <col min="7682" max="7682" width="18.5" customWidth="1"/>
    <col min="7683" max="7683" width="15.25" customWidth="1"/>
    <col min="7684" max="7684" width="3.375" customWidth="1"/>
    <col min="7685" max="7686" width="10.625" customWidth="1"/>
    <col min="7688" max="7688" width="10.625" customWidth="1"/>
    <col min="7689" max="7689" width="13.625" customWidth="1"/>
    <col min="7690" max="7690" width="3.625" customWidth="1"/>
    <col min="7691" max="7691" width="11.375" bestFit="1" customWidth="1"/>
    <col min="7937" max="7937" width="3.625" customWidth="1"/>
    <col min="7938" max="7938" width="18.5" customWidth="1"/>
    <col min="7939" max="7939" width="15.25" customWidth="1"/>
    <col min="7940" max="7940" width="3.375" customWidth="1"/>
    <col min="7941" max="7942" width="10.625" customWidth="1"/>
    <col min="7944" max="7944" width="10.625" customWidth="1"/>
    <col min="7945" max="7945" width="13.625" customWidth="1"/>
    <col min="7946" max="7946" width="3.625" customWidth="1"/>
    <col min="7947" max="7947" width="11.375" bestFit="1" customWidth="1"/>
    <col min="8193" max="8193" width="3.625" customWidth="1"/>
    <col min="8194" max="8194" width="18.5" customWidth="1"/>
    <col min="8195" max="8195" width="15.25" customWidth="1"/>
    <col min="8196" max="8196" width="3.375" customWidth="1"/>
    <col min="8197" max="8198" width="10.625" customWidth="1"/>
    <col min="8200" max="8200" width="10.625" customWidth="1"/>
    <col min="8201" max="8201" width="13.625" customWidth="1"/>
    <col min="8202" max="8202" width="3.625" customWidth="1"/>
    <col min="8203" max="8203" width="11.375" bestFit="1" customWidth="1"/>
    <col min="8449" max="8449" width="3.625" customWidth="1"/>
    <col min="8450" max="8450" width="18.5" customWidth="1"/>
    <col min="8451" max="8451" width="15.25" customWidth="1"/>
    <col min="8452" max="8452" width="3.375" customWidth="1"/>
    <col min="8453" max="8454" width="10.625" customWidth="1"/>
    <col min="8456" max="8456" width="10.625" customWidth="1"/>
    <col min="8457" max="8457" width="13.625" customWidth="1"/>
    <col min="8458" max="8458" width="3.625" customWidth="1"/>
    <col min="8459" max="8459" width="11.375" bestFit="1" customWidth="1"/>
    <col min="8705" max="8705" width="3.625" customWidth="1"/>
    <col min="8706" max="8706" width="18.5" customWidth="1"/>
    <col min="8707" max="8707" width="15.25" customWidth="1"/>
    <col min="8708" max="8708" width="3.375" customWidth="1"/>
    <col min="8709" max="8710" width="10.625" customWidth="1"/>
    <col min="8712" max="8712" width="10.625" customWidth="1"/>
    <col min="8713" max="8713" width="13.625" customWidth="1"/>
    <col min="8714" max="8714" width="3.625" customWidth="1"/>
    <col min="8715" max="8715" width="11.375" bestFit="1" customWidth="1"/>
    <col min="8961" max="8961" width="3.625" customWidth="1"/>
    <col min="8962" max="8962" width="18.5" customWidth="1"/>
    <col min="8963" max="8963" width="15.25" customWidth="1"/>
    <col min="8964" max="8964" width="3.375" customWidth="1"/>
    <col min="8965" max="8966" width="10.625" customWidth="1"/>
    <col min="8968" max="8968" width="10.625" customWidth="1"/>
    <col min="8969" max="8969" width="13.625" customWidth="1"/>
    <col min="8970" max="8970" width="3.625" customWidth="1"/>
    <col min="8971" max="8971" width="11.375" bestFit="1" customWidth="1"/>
    <col min="9217" max="9217" width="3.625" customWidth="1"/>
    <col min="9218" max="9218" width="18.5" customWidth="1"/>
    <col min="9219" max="9219" width="15.25" customWidth="1"/>
    <col min="9220" max="9220" width="3.375" customWidth="1"/>
    <col min="9221" max="9222" width="10.625" customWidth="1"/>
    <col min="9224" max="9224" width="10.625" customWidth="1"/>
    <col min="9225" max="9225" width="13.625" customWidth="1"/>
    <col min="9226" max="9226" width="3.625" customWidth="1"/>
    <col min="9227" max="9227" width="11.375" bestFit="1" customWidth="1"/>
    <col min="9473" max="9473" width="3.625" customWidth="1"/>
    <col min="9474" max="9474" width="18.5" customWidth="1"/>
    <col min="9475" max="9475" width="15.25" customWidth="1"/>
    <col min="9476" max="9476" width="3.375" customWidth="1"/>
    <col min="9477" max="9478" width="10.625" customWidth="1"/>
    <col min="9480" max="9480" width="10.625" customWidth="1"/>
    <col min="9481" max="9481" width="13.625" customWidth="1"/>
    <col min="9482" max="9482" width="3.625" customWidth="1"/>
    <col min="9483" max="9483" width="11.375" bestFit="1" customWidth="1"/>
    <col min="9729" max="9729" width="3.625" customWidth="1"/>
    <col min="9730" max="9730" width="18.5" customWidth="1"/>
    <col min="9731" max="9731" width="15.25" customWidth="1"/>
    <col min="9732" max="9732" width="3.375" customWidth="1"/>
    <col min="9733" max="9734" width="10.625" customWidth="1"/>
    <col min="9736" max="9736" width="10.625" customWidth="1"/>
    <col min="9737" max="9737" width="13.625" customWidth="1"/>
    <col min="9738" max="9738" width="3.625" customWidth="1"/>
    <col min="9739" max="9739" width="11.375" bestFit="1" customWidth="1"/>
    <col min="9985" max="9985" width="3.625" customWidth="1"/>
    <col min="9986" max="9986" width="18.5" customWidth="1"/>
    <col min="9987" max="9987" width="15.25" customWidth="1"/>
    <col min="9988" max="9988" width="3.375" customWidth="1"/>
    <col min="9989" max="9990" width="10.625" customWidth="1"/>
    <col min="9992" max="9992" width="10.625" customWidth="1"/>
    <col min="9993" max="9993" width="13.625" customWidth="1"/>
    <col min="9994" max="9994" width="3.625" customWidth="1"/>
    <col min="9995" max="9995" width="11.375" bestFit="1" customWidth="1"/>
    <col min="10241" max="10241" width="3.625" customWidth="1"/>
    <col min="10242" max="10242" width="18.5" customWidth="1"/>
    <col min="10243" max="10243" width="15.25" customWidth="1"/>
    <col min="10244" max="10244" width="3.375" customWidth="1"/>
    <col min="10245" max="10246" width="10.625" customWidth="1"/>
    <col min="10248" max="10248" width="10.625" customWidth="1"/>
    <col min="10249" max="10249" width="13.625" customWidth="1"/>
    <col min="10250" max="10250" width="3.625" customWidth="1"/>
    <col min="10251" max="10251" width="11.375" bestFit="1" customWidth="1"/>
    <col min="10497" max="10497" width="3.625" customWidth="1"/>
    <col min="10498" max="10498" width="18.5" customWidth="1"/>
    <col min="10499" max="10499" width="15.25" customWidth="1"/>
    <col min="10500" max="10500" width="3.375" customWidth="1"/>
    <col min="10501" max="10502" width="10.625" customWidth="1"/>
    <col min="10504" max="10504" width="10.625" customWidth="1"/>
    <col min="10505" max="10505" width="13.625" customWidth="1"/>
    <col min="10506" max="10506" width="3.625" customWidth="1"/>
    <col min="10507" max="10507" width="11.375" bestFit="1" customWidth="1"/>
    <col min="10753" max="10753" width="3.625" customWidth="1"/>
    <col min="10754" max="10754" width="18.5" customWidth="1"/>
    <col min="10755" max="10755" width="15.25" customWidth="1"/>
    <col min="10756" max="10756" width="3.375" customWidth="1"/>
    <col min="10757" max="10758" width="10.625" customWidth="1"/>
    <col min="10760" max="10760" width="10.625" customWidth="1"/>
    <col min="10761" max="10761" width="13.625" customWidth="1"/>
    <col min="10762" max="10762" width="3.625" customWidth="1"/>
    <col min="10763" max="10763" width="11.375" bestFit="1" customWidth="1"/>
    <col min="11009" max="11009" width="3.625" customWidth="1"/>
    <col min="11010" max="11010" width="18.5" customWidth="1"/>
    <col min="11011" max="11011" width="15.25" customWidth="1"/>
    <col min="11012" max="11012" width="3.375" customWidth="1"/>
    <col min="11013" max="11014" width="10.625" customWidth="1"/>
    <col min="11016" max="11016" width="10.625" customWidth="1"/>
    <col min="11017" max="11017" width="13.625" customWidth="1"/>
    <col min="11018" max="11018" width="3.625" customWidth="1"/>
    <col min="11019" max="11019" width="11.375" bestFit="1" customWidth="1"/>
    <col min="11265" max="11265" width="3.625" customWidth="1"/>
    <col min="11266" max="11266" width="18.5" customWidth="1"/>
    <col min="11267" max="11267" width="15.25" customWidth="1"/>
    <col min="11268" max="11268" width="3.375" customWidth="1"/>
    <col min="11269" max="11270" width="10.625" customWidth="1"/>
    <col min="11272" max="11272" width="10.625" customWidth="1"/>
    <col min="11273" max="11273" width="13.625" customWidth="1"/>
    <col min="11274" max="11274" width="3.625" customWidth="1"/>
    <col min="11275" max="11275" width="11.375" bestFit="1" customWidth="1"/>
    <col min="11521" max="11521" width="3.625" customWidth="1"/>
    <col min="11522" max="11522" width="18.5" customWidth="1"/>
    <col min="11523" max="11523" width="15.25" customWidth="1"/>
    <col min="11524" max="11524" width="3.375" customWidth="1"/>
    <col min="11525" max="11526" width="10.625" customWidth="1"/>
    <col min="11528" max="11528" width="10.625" customWidth="1"/>
    <col min="11529" max="11529" width="13.625" customWidth="1"/>
    <col min="11530" max="11530" width="3.625" customWidth="1"/>
    <col min="11531" max="11531" width="11.375" bestFit="1" customWidth="1"/>
    <col min="11777" max="11777" width="3.625" customWidth="1"/>
    <col min="11778" max="11778" width="18.5" customWidth="1"/>
    <col min="11779" max="11779" width="15.25" customWidth="1"/>
    <col min="11780" max="11780" width="3.375" customWidth="1"/>
    <col min="11781" max="11782" width="10.625" customWidth="1"/>
    <col min="11784" max="11784" width="10.625" customWidth="1"/>
    <col min="11785" max="11785" width="13.625" customWidth="1"/>
    <col min="11786" max="11786" width="3.625" customWidth="1"/>
    <col min="11787" max="11787" width="11.375" bestFit="1" customWidth="1"/>
    <col min="12033" max="12033" width="3.625" customWidth="1"/>
    <col min="12034" max="12034" width="18.5" customWidth="1"/>
    <col min="12035" max="12035" width="15.25" customWidth="1"/>
    <col min="12036" max="12036" width="3.375" customWidth="1"/>
    <col min="12037" max="12038" width="10.625" customWidth="1"/>
    <col min="12040" max="12040" width="10.625" customWidth="1"/>
    <col min="12041" max="12041" width="13.625" customWidth="1"/>
    <col min="12042" max="12042" width="3.625" customWidth="1"/>
    <col min="12043" max="12043" width="11.375" bestFit="1" customWidth="1"/>
    <col min="12289" max="12289" width="3.625" customWidth="1"/>
    <col min="12290" max="12290" width="18.5" customWidth="1"/>
    <col min="12291" max="12291" width="15.25" customWidth="1"/>
    <col min="12292" max="12292" width="3.375" customWidth="1"/>
    <col min="12293" max="12294" width="10.625" customWidth="1"/>
    <col min="12296" max="12296" width="10.625" customWidth="1"/>
    <col min="12297" max="12297" width="13.625" customWidth="1"/>
    <col min="12298" max="12298" width="3.625" customWidth="1"/>
    <col min="12299" max="12299" width="11.375" bestFit="1" customWidth="1"/>
    <col min="12545" max="12545" width="3.625" customWidth="1"/>
    <col min="12546" max="12546" width="18.5" customWidth="1"/>
    <col min="12547" max="12547" width="15.25" customWidth="1"/>
    <col min="12548" max="12548" width="3.375" customWidth="1"/>
    <col min="12549" max="12550" width="10.625" customWidth="1"/>
    <col min="12552" max="12552" width="10.625" customWidth="1"/>
    <col min="12553" max="12553" width="13.625" customWidth="1"/>
    <col min="12554" max="12554" width="3.625" customWidth="1"/>
    <col min="12555" max="12555" width="11.375" bestFit="1" customWidth="1"/>
    <col min="12801" max="12801" width="3.625" customWidth="1"/>
    <col min="12802" max="12802" width="18.5" customWidth="1"/>
    <col min="12803" max="12803" width="15.25" customWidth="1"/>
    <col min="12804" max="12804" width="3.375" customWidth="1"/>
    <col min="12805" max="12806" width="10.625" customWidth="1"/>
    <col min="12808" max="12808" width="10.625" customWidth="1"/>
    <col min="12809" max="12809" width="13.625" customWidth="1"/>
    <col min="12810" max="12810" width="3.625" customWidth="1"/>
    <col min="12811" max="12811" width="11.375" bestFit="1" customWidth="1"/>
    <col min="13057" max="13057" width="3.625" customWidth="1"/>
    <col min="13058" max="13058" width="18.5" customWidth="1"/>
    <col min="13059" max="13059" width="15.25" customWidth="1"/>
    <col min="13060" max="13060" width="3.375" customWidth="1"/>
    <col min="13061" max="13062" width="10.625" customWidth="1"/>
    <col min="13064" max="13064" width="10.625" customWidth="1"/>
    <col min="13065" max="13065" width="13.625" customWidth="1"/>
    <col min="13066" max="13066" width="3.625" customWidth="1"/>
    <col min="13067" max="13067" width="11.375" bestFit="1" customWidth="1"/>
    <col min="13313" max="13313" width="3.625" customWidth="1"/>
    <col min="13314" max="13314" width="18.5" customWidth="1"/>
    <col min="13315" max="13315" width="15.25" customWidth="1"/>
    <col min="13316" max="13316" width="3.375" customWidth="1"/>
    <col min="13317" max="13318" width="10.625" customWidth="1"/>
    <col min="13320" max="13320" width="10.625" customWidth="1"/>
    <col min="13321" max="13321" width="13.625" customWidth="1"/>
    <col min="13322" max="13322" width="3.625" customWidth="1"/>
    <col min="13323" max="13323" width="11.375" bestFit="1" customWidth="1"/>
    <col min="13569" max="13569" width="3.625" customWidth="1"/>
    <col min="13570" max="13570" width="18.5" customWidth="1"/>
    <col min="13571" max="13571" width="15.25" customWidth="1"/>
    <col min="13572" max="13572" width="3.375" customWidth="1"/>
    <col min="13573" max="13574" width="10.625" customWidth="1"/>
    <col min="13576" max="13576" width="10.625" customWidth="1"/>
    <col min="13577" max="13577" width="13.625" customWidth="1"/>
    <col min="13578" max="13578" width="3.625" customWidth="1"/>
    <col min="13579" max="13579" width="11.375" bestFit="1" customWidth="1"/>
    <col min="13825" max="13825" width="3.625" customWidth="1"/>
    <col min="13826" max="13826" width="18.5" customWidth="1"/>
    <col min="13827" max="13827" width="15.25" customWidth="1"/>
    <col min="13828" max="13828" width="3.375" customWidth="1"/>
    <col min="13829" max="13830" width="10.625" customWidth="1"/>
    <col min="13832" max="13832" width="10.625" customWidth="1"/>
    <col min="13833" max="13833" width="13.625" customWidth="1"/>
    <col min="13834" max="13834" width="3.625" customWidth="1"/>
    <col min="13835" max="13835" width="11.375" bestFit="1" customWidth="1"/>
    <col min="14081" max="14081" width="3.625" customWidth="1"/>
    <col min="14082" max="14082" width="18.5" customWidth="1"/>
    <col min="14083" max="14083" width="15.25" customWidth="1"/>
    <col min="14084" max="14084" width="3.375" customWidth="1"/>
    <col min="14085" max="14086" width="10.625" customWidth="1"/>
    <col min="14088" max="14088" width="10.625" customWidth="1"/>
    <col min="14089" max="14089" width="13.625" customWidth="1"/>
    <col min="14090" max="14090" width="3.625" customWidth="1"/>
    <col min="14091" max="14091" width="11.375" bestFit="1" customWidth="1"/>
    <col min="14337" max="14337" width="3.625" customWidth="1"/>
    <col min="14338" max="14338" width="18.5" customWidth="1"/>
    <col min="14339" max="14339" width="15.25" customWidth="1"/>
    <col min="14340" max="14340" width="3.375" customWidth="1"/>
    <col min="14341" max="14342" width="10.625" customWidth="1"/>
    <col min="14344" max="14344" width="10.625" customWidth="1"/>
    <col min="14345" max="14345" width="13.625" customWidth="1"/>
    <col min="14346" max="14346" width="3.625" customWidth="1"/>
    <col min="14347" max="14347" width="11.375" bestFit="1" customWidth="1"/>
    <col min="14593" max="14593" width="3.625" customWidth="1"/>
    <col min="14594" max="14594" width="18.5" customWidth="1"/>
    <col min="14595" max="14595" width="15.25" customWidth="1"/>
    <col min="14596" max="14596" width="3.375" customWidth="1"/>
    <col min="14597" max="14598" width="10.625" customWidth="1"/>
    <col min="14600" max="14600" width="10.625" customWidth="1"/>
    <col min="14601" max="14601" width="13.625" customWidth="1"/>
    <col min="14602" max="14602" width="3.625" customWidth="1"/>
    <col min="14603" max="14603" width="11.375" bestFit="1" customWidth="1"/>
    <col min="14849" max="14849" width="3.625" customWidth="1"/>
    <col min="14850" max="14850" width="18.5" customWidth="1"/>
    <col min="14851" max="14851" width="15.25" customWidth="1"/>
    <col min="14852" max="14852" width="3.375" customWidth="1"/>
    <col min="14853" max="14854" width="10.625" customWidth="1"/>
    <col min="14856" max="14856" width="10.625" customWidth="1"/>
    <col min="14857" max="14857" width="13.625" customWidth="1"/>
    <col min="14858" max="14858" width="3.625" customWidth="1"/>
    <col min="14859" max="14859" width="11.375" bestFit="1" customWidth="1"/>
    <col min="15105" max="15105" width="3.625" customWidth="1"/>
    <col min="15106" max="15106" width="18.5" customWidth="1"/>
    <col min="15107" max="15107" width="15.25" customWidth="1"/>
    <col min="15108" max="15108" width="3.375" customWidth="1"/>
    <col min="15109" max="15110" width="10.625" customWidth="1"/>
    <col min="15112" max="15112" width="10.625" customWidth="1"/>
    <col min="15113" max="15113" width="13.625" customWidth="1"/>
    <col min="15114" max="15114" width="3.625" customWidth="1"/>
    <col min="15115" max="15115" width="11.375" bestFit="1" customWidth="1"/>
    <col min="15361" max="15361" width="3.625" customWidth="1"/>
    <col min="15362" max="15362" width="18.5" customWidth="1"/>
    <col min="15363" max="15363" width="15.25" customWidth="1"/>
    <col min="15364" max="15364" width="3.375" customWidth="1"/>
    <col min="15365" max="15366" width="10.625" customWidth="1"/>
    <col min="15368" max="15368" width="10.625" customWidth="1"/>
    <col min="15369" max="15369" width="13.625" customWidth="1"/>
    <col min="15370" max="15370" width="3.625" customWidth="1"/>
    <col min="15371" max="15371" width="11.375" bestFit="1" customWidth="1"/>
    <col min="15617" max="15617" width="3.625" customWidth="1"/>
    <col min="15618" max="15618" width="18.5" customWidth="1"/>
    <col min="15619" max="15619" width="15.25" customWidth="1"/>
    <col min="15620" max="15620" width="3.375" customWidth="1"/>
    <col min="15621" max="15622" width="10.625" customWidth="1"/>
    <col min="15624" max="15624" width="10.625" customWidth="1"/>
    <col min="15625" max="15625" width="13.625" customWidth="1"/>
    <col min="15626" max="15626" width="3.625" customWidth="1"/>
    <col min="15627" max="15627" width="11.375" bestFit="1" customWidth="1"/>
    <col min="15873" max="15873" width="3.625" customWidth="1"/>
    <col min="15874" max="15874" width="18.5" customWidth="1"/>
    <col min="15875" max="15875" width="15.25" customWidth="1"/>
    <col min="15876" max="15876" width="3.375" customWidth="1"/>
    <col min="15877" max="15878" width="10.625" customWidth="1"/>
    <col min="15880" max="15880" width="10.625" customWidth="1"/>
    <col min="15881" max="15881" width="13.625" customWidth="1"/>
    <col min="15882" max="15882" width="3.625" customWidth="1"/>
    <col min="15883" max="15883" width="11.375" bestFit="1" customWidth="1"/>
    <col min="16129" max="16129" width="3.625" customWidth="1"/>
    <col min="16130" max="16130" width="18.5" customWidth="1"/>
    <col min="16131" max="16131" width="15.25" customWidth="1"/>
    <col min="16132" max="16132" width="3.375" customWidth="1"/>
    <col min="16133" max="16134" width="10.625" customWidth="1"/>
    <col min="16136" max="16136" width="10.625" customWidth="1"/>
    <col min="16137" max="16137" width="13.625" customWidth="1"/>
    <col min="16138" max="16138" width="3.625" customWidth="1"/>
    <col min="16139" max="16139" width="11.375" bestFit="1" customWidth="1"/>
  </cols>
  <sheetData>
    <row r="1" spans="1:9" ht="20.100000000000001" customHeight="1" x14ac:dyDescent="0.4">
      <c r="A1" s="93" t="s">
        <v>0</v>
      </c>
      <c r="B1" s="93"/>
      <c r="C1" s="93"/>
      <c r="D1" s="93"/>
      <c r="E1" s="93"/>
      <c r="F1" s="93"/>
      <c r="G1" s="93"/>
      <c r="H1" s="93"/>
      <c r="I1" s="93"/>
    </row>
    <row r="2" spans="1:9" ht="20.100000000000001" customHeight="1" x14ac:dyDescent="0.4">
      <c r="A2" s="1"/>
      <c r="B2" s="2"/>
      <c r="C2" s="2"/>
      <c r="D2" s="2"/>
      <c r="E2" s="2"/>
      <c r="F2" s="2"/>
      <c r="G2" s="2"/>
      <c r="H2" s="94" t="s">
        <v>1</v>
      </c>
      <c r="I2" s="94"/>
    </row>
    <row r="3" spans="1:9" ht="15" customHeight="1" thickBot="1" x14ac:dyDescent="0.45">
      <c r="A3" t="s">
        <v>120</v>
      </c>
      <c r="D3" s="3"/>
      <c r="I3" s="7"/>
    </row>
    <row r="4" spans="1:9" s="3" customFormat="1" ht="18" customHeight="1" thickBot="1" x14ac:dyDescent="0.45">
      <c r="A4" s="8" t="s">
        <v>2</v>
      </c>
      <c r="B4" s="9" t="s">
        <v>3</v>
      </c>
      <c r="C4" s="10" t="s">
        <v>4</v>
      </c>
      <c r="D4" s="11"/>
      <c r="E4" s="12" t="s">
        <v>5</v>
      </c>
      <c r="F4" s="13" t="s">
        <v>6</v>
      </c>
      <c r="G4" s="14" t="s">
        <v>7</v>
      </c>
      <c r="H4" s="12" t="s">
        <v>8</v>
      </c>
      <c r="I4" s="15" t="s">
        <v>9</v>
      </c>
    </row>
    <row r="5" spans="1:9" ht="18" customHeight="1" x14ac:dyDescent="0.4">
      <c r="A5" s="16">
        <v>1</v>
      </c>
      <c r="B5" s="17" t="s">
        <v>24</v>
      </c>
      <c r="C5" s="18" t="s">
        <v>40</v>
      </c>
      <c r="D5" s="90" t="s">
        <v>10</v>
      </c>
      <c r="E5" s="19">
        <v>3200</v>
      </c>
      <c r="F5" s="20">
        <v>1</v>
      </c>
      <c r="G5" s="21">
        <f t="shared" ref="G5:G39" si="0">$D$82</f>
        <v>0</v>
      </c>
      <c r="H5" s="22">
        <f>INT(E5-(E5*G5))</f>
        <v>3200</v>
      </c>
      <c r="I5" s="23">
        <f>H5*F5</f>
        <v>3200</v>
      </c>
    </row>
    <row r="6" spans="1:9" ht="18" customHeight="1" x14ac:dyDescent="0.4">
      <c r="A6" s="16">
        <v>2</v>
      </c>
      <c r="B6" s="17" t="s">
        <v>24</v>
      </c>
      <c r="C6" s="18" t="s">
        <v>41</v>
      </c>
      <c r="D6" s="91"/>
      <c r="E6" s="19">
        <v>2800</v>
      </c>
      <c r="F6" s="20">
        <v>1</v>
      </c>
      <c r="G6" s="21">
        <f t="shared" si="0"/>
        <v>0</v>
      </c>
      <c r="H6" s="22">
        <f>INT(E6-(E6*G6))</f>
        <v>2800</v>
      </c>
      <c r="I6" s="23">
        <f>H6*F6</f>
        <v>2800</v>
      </c>
    </row>
    <row r="7" spans="1:9" ht="18" customHeight="1" x14ac:dyDescent="0.4">
      <c r="A7" s="16">
        <v>3</v>
      </c>
      <c r="B7" s="17" t="s">
        <v>24</v>
      </c>
      <c r="C7" s="18" t="s">
        <v>42</v>
      </c>
      <c r="D7" s="92"/>
      <c r="E7" s="19">
        <v>3300</v>
      </c>
      <c r="F7" s="20">
        <v>119</v>
      </c>
      <c r="G7" s="21">
        <f t="shared" si="0"/>
        <v>0</v>
      </c>
      <c r="H7" s="22">
        <f t="shared" ref="H7:H39" si="1">INT(E7-(E7*G7))</f>
        <v>3300</v>
      </c>
      <c r="I7" s="23">
        <f t="shared" ref="I7:I39" si="2">H7*F7</f>
        <v>392700</v>
      </c>
    </row>
    <row r="8" spans="1:9" ht="18" customHeight="1" x14ac:dyDescent="0.4">
      <c r="A8" s="16">
        <v>4</v>
      </c>
      <c r="B8" s="17" t="s">
        <v>25</v>
      </c>
      <c r="C8" s="18" t="s">
        <v>43</v>
      </c>
      <c r="D8" s="90" t="s">
        <v>10</v>
      </c>
      <c r="E8" s="19">
        <v>1500</v>
      </c>
      <c r="F8" s="20">
        <v>4</v>
      </c>
      <c r="G8" s="21">
        <f t="shared" si="0"/>
        <v>0</v>
      </c>
      <c r="H8" s="22">
        <f t="shared" si="1"/>
        <v>1500</v>
      </c>
      <c r="I8" s="23">
        <f t="shared" si="2"/>
        <v>6000</v>
      </c>
    </row>
    <row r="9" spans="1:9" ht="18" customHeight="1" x14ac:dyDescent="0.4">
      <c r="A9" s="16">
        <v>5</v>
      </c>
      <c r="B9" s="17" t="s">
        <v>25</v>
      </c>
      <c r="C9" s="18" t="s">
        <v>44</v>
      </c>
      <c r="D9" s="91"/>
      <c r="E9" s="19">
        <v>1500</v>
      </c>
      <c r="F9" s="20">
        <v>476</v>
      </c>
      <c r="G9" s="21">
        <f t="shared" si="0"/>
        <v>0</v>
      </c>
      <c r="H9" s="22">
        <f t="shared" si="1"/>
        <v>1500</v>
      </c>
      <c r="I9" s="23">
        <f t="shared" si="2"/>
        <v>714000</v>
      </c>
    </row>
    <row r="10" spans="1:9" ht="18" customHeight="1" x14ac:dyDescent="0.4">
      <c r="A10" s="16">
        <v>6</v>
      </c>
      <c r="B10" s="17" t="s">
        <v>25</v>
      </c>
      <c r="C10" s="18" t="s">
        <v>45</v>
      </c>
      <c r="D10" s="92"/>
      <c r="E10" s="19">
        <v>1500</v>
      </c>
      <c r="F10" s="20">
        <v>1</v>
      </c>
      <c r="G10" s="21">
        <f t="shared" si="0"/>
        <v>0</v>
      </c>
      <c r="H10" s="22">
        <f t="shared" si="1"/>
        <v>1500</v>
      </c>
      <c r="I10" s="23">
        <f t="shared" si="2"/>
        <v>1500</v>
      </c>
    </row>
    <row r="11" spans="1:9" ht="18" customHeight="1" x14ac:dyDescent="0.4">
      <c r="A11" s="16">
        <v>7</v>
      </c>
      <c r="B11" s="17" t="s">
        <v>26</v>
      </c>
      <c r="C11" s="18" t="s">
        <v>46</v>
      </c>
      <c r="D11" s="90" t="s">
        <v>11</v>
      </c>
      <c r="E11" s="19">
        <v>7700</v>
      </c>
      <c r="F11" s="20">
        <v>8</v>
      </c>
      <c r="G11" s="21">
        <f t="shared" si="0"/>
        <v>0</v>
      </c>
      <c r="H11" s="22">
        <f t="shared" si="1"/>
        <v>7700</v>
      </c>
      <c r="I11" s="23">
        <f t="shared" si="2"/>
        <v>61600</v>
      </c>
    </row>
    <row r="12" spans="1:9" ht="18" customHeight="1" x14ac:dyDescent="0.4">
      <c r="A12" s="16">
        <v>8</v>
      </c>
      <c r="B12" s="17" t="s">
        <v>26</v>
      </c>
      <c r="C12" s="18" t="s">
        <v>47</v>
      </c>
      <c r="D12" s="92"/>
      <c r="E12" s="19">
        <v>7700</v>
      </c>
      <c r="F12" s="20">
        <v>111</v>
      </c>
      <c r="G12" s="21">
        <f t="shared" si="0"/>
        <v>0</v>
      </c>
      <c r="H12" s="22">
        <f t="shared" si="1"/>
        <v>7700</v>
      </c>
      <c r="I12" s="23">
        <f t="shared" si="2"/>
        <v>854700</v>
      </c>
    </row>
    <row r="13" spans="1:9" ht="18" customHeight="1" x14ac:dyDescent="0.4">
      <c r="A13" s="16">
        <v>9</v>
      </c>
      <c r="B13" s="17" t="s">
        <v>27</v>
      </c>
      <c r="C13" s="18" t="s">
        <v>48</v>
      </c>
      <c r="D13" s="90" t="s">
        <v>12</v>
      </c>
      <c r="E13" s="19">
        <v>90</v>
      </c>
      <c r="F13" s="20">
        <v>30</v>
      </c>
      <c r="G13" s="21">
        <f t="shared" si="0"/>
        <v>0</v>
      </c>
      <c r="H13" s="22">
        <f t="shared" si="1"/>
        <v>90</v>
      </c>
      <c r="I13" s="23">
        <f t="shared" si="2"/>
        <v>2700</v>
      </c>
    </row>
    <row r="14" spans="1:9" ht="18" customHeight="1" x14ac:dyDescent="0.4">
      <c r="A14" s="16">
        <v>10</v>
      </c>
      <c r="B14" s="17" t="s">
        <v>27</v>
      </c>
      <c r="C14" s="18" t="s">
        <v>49</v>
      </c>
      <c r="D14" s="92"/>
      <c r="E14" s="19">
        <v>220</v>
      </c>
      <c r="F14" s="20">
        <v>1</v>
      </c>
      <c r="G14" s="21">
        <f t="shared" si="0"/>
        <v>0</v>
      </c>
      <c r="H14" s="22">
        <f t="shared" si="1"/>
        <v>220</v>
      </c>
      <c r="I14" s="23">
        <f>H14*F14</f>
        <v>220</v>
      </c>
    </row>
    <row r="15" spans="1:9" ht="18" customHeight="1" x14ac:dyDescent="0.4">
      <c r="A15" s="16">
        <v>11</v>
      </c>
      <c r="B15" s="25" t="s">
        <v>28</v>
      </c>
      <c r="C15" s="18" t="s">
        <v>50</v>
      </c>
      <c r="D15" s="90" t="s">
        <v>10</v>
      </c>
      <c r="E15" s="19">
        <v>220</v>
      </c>
      <c r="F15" s="20">
        <v>7</v>
      </c>
      <c r="G15" s="21">
        <f t="shared" si="0"/>
        <v>0</v>
      </c>
      <c r="H15" s="22">
        <f t="shared" si="1"/>
        <v>220</v>
      </c>
      <c r="I15" s="23">
        <f t="shared" si="2"/>
        <v>1540</v>
      </c>
    </row>
    <row r="16" spans="1:9" ht="18" customHeight="1" x14ac:dyDescent="0.4">
      <c r="A16" s="16">
        <v>12</v>
      </c>
      <c r="B16" s="25" t="s">
        <v>28</v>
      </c>
      <c r="C16" s="18" t="s">
        <v>51</v>
      </c>
      <c r="D16" s="92"/>
      <c r="E16" s="19">
        <v>230</v>
      </c>
      <c r="F16" s="20">
        <v>116</v>
      </c>
      <c r="G16" s="21">
        <f t="shared" si="0"/>
        <v>0</v>
      </c>
      <c r="H16" s="22">
        <f t="shared" si="1"/>
        <v>230</v>
      </c>
      <c r="I16" s="23">
        <f>H16*F16</f>
        <v>26680</v>
      </c>
    </row>
    <row r="17" spans="1:9" ht="18" customHeight="1" x14ac:dyDescent="0.4">
      <c r="A17" s="16">
        <v>13</v>
      </c>
      <c r="B17" s="26" t="s">
        <v>29</v>
      </c>
      <c r="C17" s="27" t="s">
        <v>52</v>
      </c>
      <c r="D17" s="28" t="s">
        <v>10</v>
      </c>
      <c r="E17" s="19">
        <v>14000</v>
      </c>
      <c r="F17" s="29">
        <v>121</v>
      </c>
      <c r="G17" s="21">
        <f t="shared" si="0"/>
        <v>0</v>
      </c>
      <c r="H17" s="22">
        <f t="shared" si="1"/>
        <v>14000</v>
      </c>
      <c r="I17" s="23">
        <f t="shared" si="2"/>
        <v>1694000</v>
      </c>
    </row>
    <row r="18" spans="1:9" ht="18" customHeight="1" x14ac:dyDescent="0.4">
      <c r="A18" s="16">
        <v>14</v>
      </c>
      <c r="B18" s="17" t="s">
        <v>30</v>
      </c>
      <c r="C18" s="18" t="s">
        <v>53</v>
      </c>
      <c r="D18" s="28" t="s">
        <v>10</v>
      </c>
      <c r="E18" s="19">
        <v>5300</v>
      </c>
      <c r="F18" s="20">
        <v>30</v>
      </c>
      <c r="G18" s="21">
        <f t="shared" si="0"/>
        <v>0</v>
      </c>
      <c r="H18" s="22">
        <f t="shared" si="1"/>
        <v>5300</v>
      </c>
      <c r="I18" s="23">
        <f t="shared" si="2"/>
        <v>159000</v>
      </c>
    </row>
    <row r="19" spans="1:9" ht="18" customHeight="1" x14ac:dyDescent="0.4">
      <c r="A19" s="16">
        <v>15</v>
      </c>
      <c r="B19" s="17" t="s">
        <v>31</v>
      </c>
      <c r="C19" s="18" t="s">
        <v>54</v>
      </c>
      <c r="D19" s="90" t="s">
        <v>10</v>
      </c>
      <c r="E19" s="19">
        <v>220</v>
      </c>
      <c r="F19" s="20">
        <v>84</v>
      </c>
      <c r="G19" s="21">
        <f t="shared" si="0"/>
        <v>0</v>
      </c>
      <c r="H19" s="22">
        <f t="shared" si="1"/>
        <v>220</v>
      </c>
      <c r="I19" s="23">
        <f t="shared" si="2"/>
        <v>18480</v>
      </c>
    </row>
    <row r="20" spans="1:9" ht="18" customHeight="1" x14ac:dyDescent="0.4">
      <c r="A20" s="16">
        <v>16</v>
      </c>
      <c r="B20" s="17" t="s">
        <v>31</v>
      </c>
      <c r="C20" s="18" t="s">
        <v>55</v>
      </c>
      <c r="D20" s="92"/>
      <c r="E20" s="19">
        <v>390</v>
      </c>
      <c r="F20" s="20">
        <v>34</v>
      </c>
      <c r="G20" s="21">
        <f t="shared" si="0"/>
        <v>0</v>
      </c>
      <c r="H20" s="22">
        <f t="shared" si="1"/>
        <v>390</v>
      </c>
      <c r="I20" s="23">
        <f>H20*F20</f>
        <v>13260</v>
      </c>
    </row>
    <row r="21" spans="1:9" ht="18" customHeight="1" x14ac:dyDescent="0.4">
      <c r="A21" s="16">
        <v>17</v>
      </c>
      <c r="B21" s="17" t="s">
        <v>32</v>
      </c>
      <c r="C21" s="18" t="s">
        <v>56</v>
      </c>
      <c r="D21" s="24" t="s">
        <v>10</v>
      </c>
      <c r="E21" s="19">
        <v>330</v>
      </c>
      <c r="F21" s="20">
        <v>1</v>
      </c>
      <c r="G21" s="21">
        <f t="shared" si="0"/>
        <v>0</v>
      </c>
      <c r="H21" s="22">
        <f t="shared" si="1"/>
        <v>330</v>
      </c>
      <c r="I21" s="23">
        <f t="shared" si="2"/>
        <v>330</v>
      </c>
    </row>
    <row r="22" spans="1:9" ht="18" customHeight="1" x14ac:dyDescent="0.4">
      <c r="A22" s="16">
        <v>18</v>
      </c>
      <c r="B22" s="17" t="s">
        <v>33</v>
      </c>
      <c r="C22" s="18" t="s">
        <v>57</v>
      </c>
      <c r="D22" s="90" t="s">
        <v>10</v>
      </c>
      <c r="E22" s="19">
        <v>610</v>
      </c>
      <c r="F22" s="20">
        <v>38</v>
      </c>
      <c r="G22" s="21">
        <f t="shared" si="0"/>
        <v>0</v>
      </c>
      <c r="H22" s="22">
        <f t="shared" si="1"/>
        <v>610</v>
      </c>
      <c r="I22" s="23">
        <f t="shared" si="2"/>
        <v>23180</v>
      </c>
    </row>
    <row r="23" spans="1:9" ht="18" customHeight="1" x14ac:dyDescent="0.4">
      <c r="A23" s="16">
        <v>19</v>
      </c>
      <c r="B23" s="17" t="s">
        <v>33</v>
      </c>
      <c r="C23" s="18" t="s">
        <v>58</v>
      </c>
      <c r="D23" s="91"/>
      <c r="E23" s="19">
        <v>430</v>
      </c>
      <c r="F23" s="20">
        <v>91</v>
      </c>
      <c r="G23" s="21">
        <f t="shared" si="0"/>
        <v>0</v>
      </c>
      <c r="H23" s="22">
        <f t="shared" si="1"/>
        <v>430</v>
      </c>
      <c r="I23" s="23">
        <f t="shared" si="2"/>
        <v>39130</v>
      </c>
    </row>
    <row r="24" spans="1:9" ht="18" customHeight="1" x14ac:dyDescent="0.4">
      <c r="A24" s="16">
        <v>20</v>
      </c>
      <c r="B24" s="17" t="s">
        <v>33</v>
      </c>
      <c r="C24" s="18" t="s">
        <v>59</v>
      </c>
      <c r="D24" s="91"/>
      <c r="E24" s="19">
        <v>310</v>
      </c>
      <c r="F24" s="20">
        <v>242</v>
      </c>
      <c r="G24" s="21">
        <f t="shared" si="0"/>
        <v>0</v>
      </c>
      <c r="H24" s="22">
        <f t="shared" si="1"/>
        <v>310</v>
      </c>
      <c r="I24" s="23">
        <f t="shared" si="2"/>
        <v>75020</v>
      </c>
    </row>
    <row r="25" spans="1:9" ht="18" customHeight="1" x14ac:dyDescent="0.4">
      <c r="A25" s="16">
        <v>21</v>
      </c>
      <c r="B25" s="17" t="s">
        <v>33</v>
      </c>
      <c r="C25" s="18" t="s">
        <v>60</v>
      </c>
      <c r="D25" s="91"/>
      <c r="E25" s="19">
        <v>430</v>
      </c>
      <c r="F25" s="20">
        <v>3</v>
      </c>
      <c r="G25" s="21">
        <f t="shared" si="0"/>
        <v>0</v>
      </c>
      <c r="H25" s="22">
        <f t="shared" si="1"/>
        <v>430</v>
      </c>
      <c r="I25" s="23">
        <f t="shared" si="2"/>
        <v>1290</v>
      </c>
    </row>
    <row r="26" spans="1:9" ht="18" customHeight="1" x14ac:dyDescent="0.4">
      <c r="A26" s="16">
        <v>22</v>
      </c>
      <c r="B26" s="17" t="s">
        <v>33</v>
      </c>
      <c r="C26" s="18" t="s">
        <v>61</v>
      </c>
      <c r="D26" s="92"/>
      <c r="E26" s="19">
        <v>310</v>
      </c>
      <c r="F26" s="20">
        <v>6</v>
      </c>
      <c r="G26" s="21">
        <f t="shared" si="0"/>
        <v>0</v>
      </c>
      <c r="H26" s="22">
        <f t="shared" si="1"/>
        <v>310</v>
      </c>
      <c r="I26" s="23">
        <f t="shared" si="2"/>
        <v>1860</v>
      </c>
    </row>
    <row r="27" spans="1:9" ht="18" customHeight="1" x14ac:dyDescent="0.4">
      <c r="A27" s="16">
        <v>23</v>
      </c>
      <c r="B27" s="17" t="s">
        <v>34</v>
      </c>
      <c r="C27" s="27" t="s">
        <v>62</v>
      </c>
      <c r="D27" s="90" t="s">
        <v>11</v>
      </c>
      <c r="E27" s="19">
        <v>3600</v>
      </c>
      <c r="F27" s="20">
        <v>122</v>
      </c>
      <c r="G27" s="21">
        <f t="shared" si="0"/>
        <v>0</v>
      </c>
      <c r="H27" s="22">
        <f t="shared" si="1"/>
        <v>3600</v>
      </c>
      <c r="I27" s="23">
        <f t="shared" si="2"/>
        <v>439200</v>
      </c>
    </row>
    <row r="28" spans="1:9" ht="18" customHeight="1" x14ac:dyDescent="0.4">
      <c r="A28" s="16">
        <v>24</v>
      </c>
      <c r="B28" s="17" t="s">
        <v>34</v>
      </c>
      <c r="C28" s="27" t="s">
        <v>63</v>
      </c>
      <c r="D28" s="92"/>
      <c r="E28" s="19">
        <v>1500</v>
      </c>
      <c r="F28" s="20">
        <v>88</v>
      </c>
      <c r="G28" s="21">
        <f t="shared" si="0"/>
        <v>0</v>
      </c>
      <c r="H28" s="22">
        <f t="shared" si="1"/>
        <v>1500</v>
      </c>
      <c r="I28" s="23">
        <f t="shared" si="2"/>
        <v>132000</v>
      </c>
    </row>
    <row r="29" spans="1:9" ht="18" customHeight="1" x14ac:dyDescent="0.4">
      <c r="A29" s="16">
        <v>25</v>
      </c>
      <c r="B29" s="17" t="s">
        <v>35</v>
      </c>
      <c r="C29" s="18" t="s">
        <v>64</v>
      </c>
      <c r="D29" s="90" t="s">
        <v>10</v>
      </c>
      <c r="E29" s="19">
        <v>1600</v>
      </c>
      <c r="F29" s="20">
        <v>49</v>
      </c>
      <c r="G29" s="21">
        <f t="shared" si="0"/>
        <v>0</v>
      </c>
      <c r="H29" s="22">
        <f t="shared" si="1"/>
        <v>1600</v>
      </c>
      <c r="I29" s="23">
        <f t="shared" si="2"/>
        <v>78400</v>
      </c>
    </row>
    <row r="30" spans="1:9" ht="18" customHeight="1" x14ac:dyDescent="0.4">
      <c r="A30" s="16">
        <v>26</v>
      </c>
      <c r="B30" s="17" t="s">
        <v>35</v>
      </c>
      <c r="C30" s="18" t="s">
        <v>65</v>
      </c>
      <c r="D30" s="91"/>
      <c r="E30" s="19">
        <v>1600</v>
      </c>
      <c r="F30" s="20">
        <v>24</v>
      </c>
      <c r="G30" s="21">
        <f t="shared" si="0"/>
        <v>0</v>
      </c>
      <c r="H30" s="22">
        <f t="shared" si="1"/>
        <v>1600</v>
      </c>
      <c r="I30" s="23">
        <f t="shared" si="2"/>
        <v>38400</v>
      </c>
    </row>
    <row r="31" spans="1:9" ht="18" customHeight="1" x14ac:dyDescent="0.4">
      <c r="A31" s="16">
        <v>27</v>
      </c>
      <c r="B31" s="17" t="s">
        <v>35</v>
      </c>
      <c r="C31" s="18" t="s">
        <v>66</v>
      </c>
      <c r="D31" s="92"/>
      <c r="E31" s="19">
        <v>540</v>
      </c>
      <c r="F31" s="30">
        <v>2</v>
      </c>
      <c r="G31" s="21">
        <f t="shared" si="0"/>
        <v>0</v>
      </c>
      <c r="H31" s="22">
        <f t="shared" si="1"/>
        <v>540</v>
      </c>
      <c r="I31" s="23">
        <f t="shared" si="2"/>
        <v>1080</v>
      </c>
    </row>
    <row r="32" spans="1:9" ht="18" customHeight="1" x14ac:dyDescent="0.4">
      <c r="A32" s="16">
        <v>28</v>
      </c>
      <c r="B32" s="17" t="s">
        <v>36</v>
      </c>
      <c r="C32" s="18" t="s">
        <v>67</v>
      </c>
      <c r="D32" s="24" t="s">
        <v>11</v>
      </c>
      <c r="E32" s="19">
        <v>2300</v>
      </c>
      <c r="F32" s="20">
        <v>45</v>
      </c>
      <c r="G32" s="21">
        <f t="shared" si="0"/>
        <v>0</v>
      </c>
      <c r="H32" s="22">
        <f t="shared" si="1"/>
        <v>2300</v>
      </c>
      <c r="I32" s="23">
        <f t="shared" si="2"/>
        <v>103500</v>
      </c>
    </row>
    <row r="33" spans="1:9" ht="18" customHeight="1" x14ac:dyDescent="0.4">
      <c r="A33" s="16">
        <v>29</v>
      </c>
      <c r="B33" s="17" t="s">
        <v>37</v>
      </c>
      <c r="C33" s="18" t="s">
        <v>68</v>
      </c>
      <c r="D33" s="90" t="s">
        <v>10</v>
      </c>
      <c r="E33" s="19">
        <v>1500</v>
      </c>
      <c r="F33" s="20">
        <v>11</v>
      </c>
      <c r="G33" s="21">
        <f t="shared" si="0"/>
        <v>0</v>
      </c>
      <c r="H33" s="22">
        <f t="shared" si="1"/>
        <v>1500</v>
      </c>
      <c r="I33" s="23">
        <f t="shared" si="2"/>
        <v>16500</v>
      </c>
    </row>
    <row r="34" spans="1:9" ht="18" customHeight="1" x14ac:dyDescent="0.4">
      <c r="A34" s="16">
        <v>30</v>
      </c>
      <c r="B34" s="17" t="s">
        <v>37</v>
      </c>
      <c r="C34" s="18" t="s">
        <v>69</v>
      </c>
      <c r="D34" s="91"/>
      <c r="E34" s="19">
        <v>1500</v>
      </c>
      <c r="F34" s="20">
        <v>67</v>
      </c>
      <c r="G34" s="21">
        <f t="shared" si="0"/>
        <v>0</v>
      </c>
      <c r="H34" s="22">
        <f t="shared" si="1"/>
        <v>1500</v>
      </c>
      <c r="I34" s="23">
        <f t="shared" si="2"/>
        <v>100500</v>
      </c>
    </row>
    <row r="35" spans="1:9" ht="18" customHeight="1" x14ac:dyDescent="0.4">
      <c r="A35" s="16">
        <v>31</v>
      </c>
      <c r="B35" s="17" t="s">
        <v>37</v>
      </c>
      <c r="C35" s="18" t="s">
        <v>70</v>
      </c>
      <c r="D35" s="92"/>
      <c r="E35" s="19">
        <v>1200</v>
      </c>
      <c r="F35" s="20">
        <v>18</v>
      </c>
      <c r="G35" s="21">
        <f t="shared" si="0"/>
        <v>0</v>
      </c>
      <c r="H35" s="22">
        <f t="shared" si="1"/>
        <v>1200</v>
      </c>
      <c r="I35" s="23">
        <f t="shared" si="2"/>
        <v>21600</v>
      </c>
    </row>
    <row r="36" spans="1:9" ht="18" customHeight="1" x14ac:dyDescent="0.4">
      <c r="A36" s="16">
        <v>32</v>
      </c>
      <c r="B36" s="17" t="s">
        <v>38</v>
      </c>
      <c r="C36" s="18" t="s">
        <v>71</v>
      </c>
      <c r="D36" s="90" t="s">
        <v>11</v>
      </c>
      <c r="E36" s="19">
        <v>4200</v>
      </c>
      <c r="F36" s="20">
        <v>1</v>
      </c>
      <c r="G36" s="21">
        <f t="shared" si="0"/>
        <v>0</v>
      </c>
      <c r="H36" s="22">
        <f t="shared" si="1"/>
        <v>4200</v>
      </c>
      <c r="I36" s="23">
        <f t="shared" si="2"/>
        <v>4200</v>
      </c>
    </row>
    <row r="37" spans="1:9" ht="18" customHeight="1" x14ac:dyDescent="0.4">
      <c r="A37" s="16">
        <v>33</v>
      </c>
      <c r="B37" s="31" t="s">
        <v>38</v>
      </c>
      <c r="C37" s="32" t="s">
        <v>72</v>
      </c>
      <c r="D37" s="91"/>
      <c r="E37" s="19">
        <v>2200</v>
      </c>
      <c r="F37" s="33">
        <v>25</v>
      </c>
      <c r="G37" s="21">
        <f t="shared" si="0"/>
        <v>0</v>
      </c>
      <c r="H37" s="22">
        <f t="shared" si="1"/>
        <v>2200</v>
      </c>
      <c r="I37" s="23">
        <f t="shared" si="2"/>
        <v>55000</v>
      </c>
    </row>
    <row r="38" spans="1:9" ht="18" customHeight="1" x14ac:dyDescent="0.4">
      <c r="A38" s="16">
        <v>34</v>
      </c>
      <c r="B38" s="17" t="s">
        <v>38</v>
      </c>
      <c r="C38" s="32" t="s">
        <v>73</v>
      </c>
      <c r="D38" s="92"/>
      <c r="E38" s="19">
        <v>1700</v>
      </c>
      <c r="F38" s="34">
        <v>3</v>
      </c>
      <c r="G38" s="21">
        <f t="shared" si="0"/>
        <v>0</v>
      </c>
      <c r="H38" s="22">
        <f t="shared" si="1"/>
        <v>1700</v>
      </c>
      <c r="I38" s="23">
        <f t="shared" si="2"/>
        <v>5100</v>
      </c>
    </row>
    <row r="39" spans="1:9" ht="18" customHeight="1" thickBot="1" x14ac:dyDescent="0.45">
      <c r="A39" s="35">
        <v>35</v>
      </c>
      <c r="B39" s="36" t="s">
        <v>39</v>
      </c>
      <c r="C39" s="37" t="s">
        <v>74</v>
      </c>
      <c r="D39" s="38" t="s">
        <v>12</v>
      </c>
      <c r="E39" s="39">
        <v>240</v>
      </c>
      <c r="F39" s="40">
        <v>119</v>
      </c>
      <c r="G39" s="41">
        <f t="shared" si="0"/>
        <v>0</v>
      </c>
      <c r="H39" s="42">
        <f t="shared" si="1"/>
        <v>240</v>
      </c>
      <c r="I39" s="43">
        <f t="shared" si="2"/>
        <v>28560</v>
      </c>
    </row>
    <row r="40" spans="1:9" ht="18" customHeight="1" x14ac:dyDescent="0.4">
      <c r="A40" s="44"/>
      <c r="B40" s="45"/>
      <c r="D40" s="3"/>
      <c r="G40" s="46"/>
    </row>
    <row r="41" spans="1:9" ht="18" customHeight="1" x14ac:dyDescent="0.4">
      <c r="A41" s="47"/>
      <c r="B41" s="48"/>
      <c r="C41" s="48"/>
      <c r="D41" s="49"/>
      <c r="E41" s="50"/>
      <c r="F41" s="51"/>
      <c r="G41" s="46"/>
      <c r="H41" s="50"/>
      <c r="I41" s="50"/>
    </row>
    <row r="42" spans="1:9" ht="18" customHeight="1" thickBot="1" x14ac:dyDescent="0.45">
      <c r="A42" s="52" t="s">
        <v>121</v>
      </c>
      <c r="B42" s="53"/>
      <c r="C42" s="52"/>
      <c r="D42" s="54"/>
      <c r="E42" s="55"/>
      <c r="F42" s="56"/>
      <c r="G42" s="57"/>
      <c r="H42" s="55"/>
      <c r="I42" s="55"/>
    </row>
    <row r="43" spans="1:9" s="3" customFormat="1" ht="18" customHeight="1" thickBot="1" x14ac:dyDescent="0.45">
      <c r="A43" s="8" t="s">
        <v>2</v>
      </c>
      <c r="B43" s="9" t="s">
        <v>3</v>
      </c>
      <c r="C43" s="10" t="s">
        <v>4</v>
      </c>
      <c r="D43" s="11"/>
      <c r="E43" s="12" t="s">
        <v>5</v>
      </c>
      <c r="F43" s="13" t="s">
        <v>6</v>
      </c>
      <c r="G43" s="14" t="s">
        <v>7</v>
      </c>
      <c r="H43" s="12" t="s">
        <v>8</v>
      </c>
      <c r="I43" s="15" t="s">
        <v>9</v>
      </c>
    </row>
    <row r="44" spans="1:9" ht="18" customHeight="1" x14ac:dyDescent="0.4">
      <c r="A44" s="16">
        <v>1</v>
      </c>
      <c r="B44" s="17" t="s">
        <v>75</v>
      </c>
      <c r="C44" s="18" t="s">
        <v>89</v>
      </c>
      <c r="D44" s="24" t="s">
        <v>11</v>
      </c>
      <c r="E44" s="19">
        <v>150</v>
      </c>
      <c r="F44" s="34">
        <v>8</v>
      </c>
      <c r="G44" s="58">
        <f t="shared" ref="G44:G59" si="3">$D$83</f>
        <v>0</v>
      </c>
      <c r="H44" s="22">
        <f>INT(E44-(E44*G44))</f>
        <v>150</v>
      </c>
      <c r="I44" s="23">
        <f t="shared" ref="I44:I59" si="4">H44*F44</f>
        <v>1200</v>
      </c>
    </row>
    <row r="45" spans="1:9" ht="18" customHeight="1" x14ac:dyDescent="0.4">
      <c r="A45" s="16">
        <v>2</v>
      </c>
      <c r="B45" s="17" t="s">
        <v>76</v>
      </c>
      <c r="C45" s="18" t="s">
        <v>90</v>
      </c>
      <c r="D45" s="28" t="s">
        <v>11</v>
      </c>
      <c r="E45" s="19">
        <v>280</v>
      </c>
      <c r="F45" s="34">
        <v>8</v>
      </c>
      <c r="G45" s="21">
        <f t="shared" si="3"/>
        <v>0</v>
      </c>
      <c r="H45" s="22">
        <f t="shared" ref="H45:H58" si="5">INT(E45-(E45*G45))</f>
        <v>280</v>
      </c>
      <c r="I45" s="23">
        <f t="shared" si="4"/>
        <v>2240</v>
      </c>
    </row>
    <row r="46" spans="1:9" ht="18" customHeight="1" x14ac:dyDescent="0.4">
      <c r="A46" s="16">
        <v>3</v>
      </c>
      <c r="B46" s="17" t="s">
        <v>77</v>
      </c>
      <c r="C46" s="18" t="s">
        <v>91</v>
      </c>
      <c r="D46" s="28" t="s">
        <v>11</v>
      </c>
      <c r="E46" s="19">
        <v>24000</v>
      </c>
      <c r="F46" s="34">
        <v>5</v>
      </c>
      <c r="G46" s="21">
        <f t="shared" si="3"/>
        <v>0</v>
      </c>
      <c r="H46" s="22">
        <f t="shared" si="5"/>
        <v>24000</v>
      </c>
      <c r="I46" s="23">
        <f t="shared" si="4"/>
        <v>120000</v>
      </c>
    </row>
    <row r="47" spans="1:9" ht="18" customHeight="1" x14ac:dyDescent="0.4">
      <c r="A47" s="16">
        <v>4</v>
      </c>
      <c r="B47" s="17" t="s">
        <v>37</v>
      </c>
      <c r="C47" s="18" t="s">
        <v>92</v>
      </c>
      <c r="D47" s="90" t="s">
        <v>10</v>
      </c>
      <c r="E47" s="19">
        <v>3300</v>
      </c>
      <c r="F47" s="34">
        <v>78</v>
      </c>
      <c r="G47" s="21">
        <f t="shared" si="3"/>
        <v>0</v>
      </c>
      <c r="H47" s="22">
        <f t="shared" si="5"/>
        <v>3300</v>
      </c>
      <c r="I47" s="23">
        <f t="shared" si="4"/>
        <v>257400</v>
      </c>
    </row>
    <row r="48" spans="1:9" ht="18" customHeight="1" x14ac:dyDescent="0.4">
      <c r="A48" s="16">
        <v>5</v>
      </c>
      <c r="B48" s="17" t="s">
        <v>37</v>
      </c>
      <c r="C48" s="18" t="s">
        <v>93</v>
      </c>
      <c r="D48" s="92"/>
      <c r="E48" s="19">
        <v>5800</v>
      </c>
      <c r="F48" s="34">
        <v>68</v>
      </c>
      <c r="G48" s="21">
        <f t="shared" si="3"/>
        <v>0</v>
      </c>
      <c r="H48" s="22">
        <f t="shared" si="5"/>
        <v>5800</v>
      </c>
      <c r="I48" s="23">
        <f t="shared" si="4"/>
        <v>394400</v>
      </c>
    </row>
    <row r="49" spans="1:11" ht="18" customHeight="1" x14ac:dyDescent="0.4">
      <c r="A49" s="16">
        <v>6</v>
      </c>
      <c r="B49" s="59" t="s">
        <v>78</v>
      </c>
      <c r="C49" s="32" t="s">
        <v>94</v>
      </c>
      <c r="D49" s="24" t="s">
        <v>10</v>
      </c>
      <c r="E49" s="19">
        <v>133000</v>
      </c>
      <c r="F49" s="33">
        <v>7</v>
      </c>
      <c r="G49" s="21">
        <f t="shared" si="3"/>
        <v>0</v>
      </c>
      <c r="H49" s="22">
        <f t="shared" si="5"/>
        <v>133000</v>
      </c>
      <c r="I49" s="23">
        <f t="shared" si="4"/>
        <v>931000</v>
      </c>
    </row>
    <row r="50" spans="1:11" ht="18" customHeight="1" x14ac:dyDescent="0.4">
      <c r="A50" s="16">
        <v>7</v>
      </c>
      <c r="B50" s="17" t="s">
        <v>79</v>
      </c>
      <c r="C50" s="32" t="s">
        <v>95</v>
      </c>
      <c r="D50" s="28" t="s">
        <v>11</v>
      </c>
      <c r="E50" s="19">
        <v>3900</v>
      </c>
      <c r="F50" s="34">
        <v>31</v>
      </c>
      <c r="G50" s="21">
        <f t="shared" si="3"/>
        <v>0</v>
      </c>
      <c r="H50" s="22">
        <f t="shared" si="5"/>
        <v>3900</v>
      </c>
      <c r="I50" s="23">
        <f t="shared" si="4"/>
        <v>120900</v>
      </c>
    </row>
    <row r="51" spans="1:11" ht="18" customHeight="1" x14ac:dyDescent="0.4">
      <c r="A51" s="16">
        <v>8</v>
      </c>
      <c r="B51" s="17" t="s">
        <v>80</v>
      </c>
      <c r="C51" s="18" t="s">
        <v>96</v>
      </c>
      <c r="D51" s="28" t="s">
        <v>11</v>
      </c>
      <c r="E51" s="19">
        <v>150</v>
      </c>
      <c r="F51" s="34">
        <v>1</v>
      </c>
      <c r="G51" s="21">
        <f t="shared" si="3"/>
        <v>0</v>
      </c>
      <c r="H51" s="22">
        <f t="shared" si="5"/>
        <v>150</v>
      </c>
      <c r="I51" s="23">
        <f t="shared" si="4"/>
        <v>150</v>
      </c>
    </row>
    <row r="52" spans="1:11" ht="18" customHeight="1" x14ac:dyDescent="0.4">
      <c r="A52" s="16">
        <v>9</v>
      </c>
      <c r="B52" s="17" t="s">
        <v>81</v>
      </c>
      <c r="C52" s="18" t="s">
        <v>97</v>
      </c>
      <c r="D52" s="24" t="s">
        <v>10</v>
      </c>
      <c r="E52" s="19">
        <v>2300</v>
      </c>
      <c r="F52" s="33">
        <v>67</v>
      </c>
      <c r="G52" s="21">
        <f t="shared" si="3"/>
        <v>0</v>
      </c>
      <c r="H52" s="22">
        <f t="shared" si="5"/>
        <v>2300</v>
      </c>
      <c r="I52" s="60">
        <f t="shared" si="4"/>
        <v>154100</v>
      </c>
    </row>
    <row r="53" spans="1:11" ht="18" customHeight="1" x14ac:dyDescent="0.4">
      <c r="A53" s="16">
        <v>10</v>
      </c>
      <c r="B53" s="17" t="s">
        <v>82</v>
      </c>
      <c r="C53" s="18" t="s">
        <v>98</v>
      </c>
      <c r="D53" s="28" t="s">
        <v>10</v>
      </c>
      <c r="E53" s="19">
        <v>36000</v>
      </c>
      <c r="F53" s="34">
        <v>20</v>
      </c>
      <c r="G53" s="21">
        <f t="shared" si="3"/>
        <v>0</v>
      </c>
      <c r="H53" s="22">
        <f t="shared" si="5"/>
        <v>36000</v>
      </c>
      <c r="I53" s="23">
        <f t="shared" si="4"/>
        <v>720000</v>
      </c>
    </row>
    <row r="54" spans="1:11" ht="18" customHeight="1" x14ac:dyDescent="0.4">
      <c r="A54" s="16">
        <v>11</v>
      </c>
      <c r="B54" s="17" t="s">
        <v>83</v>
      </c>
      <c r="C54" s="18" t="s">
        <v>99</v>
      </c>
      <c r="D54" s="28" t="s">
        <v>10</v>
      </c>
      <c r="E54" s="19">
        <v>180</v>
      </c>
      <c r="F54" s="34">
        <v>73</v>
      </c>
      <c r="G54" s="21">
        <f t="shared" si="3"/>
        <v>0</v>
      </c>
      <c r="H54" s="22">
        <f t="shared" si="5"/>
        <v>180</v>
      </c>
      <c r="I54" s="23">
        <f t="shared" si="4"/>
        <v>13140</v>
      </c>
      <c r="K54" s="4"/>
    </row>
    <row r="55" spans="1:11" ht="18" customHeight="1" x14ac:dyDescent="0.4">
      <c r="A55" s="16">
        <v>12</v>
      </c>
      <c r="B55" s="17" t="s">
        <v>84</v>
      </c>
      <c r="C55" s="18" t="s">
        <v>100</v>
      </c>
      <c r="D55" s="28" t="s">
        <v>10</v>
      </c>
      <c r="E55" s="19">
        <v>45000</v>
      </c>
      <c r="F55" s="34">
        <v>1</v>
      </c>
      <c r="G55" s="21">
        <f t="shared" si="3"/>
        <v>0</v>
      </c>
      <c r="H55" s="22">
        <f t="shared" si="5"/>
        <v>45000</v>
      </c>
      <c r="I55" s="23">
        <f t="shared" si="4"/>
        <v>45000</v>
      </c>
    </row>
    <row r="56" spans="1:11" ht="24.75" customHeight="1" x14ac:dyDescent="0.4">
      <c r="A56" s="16">
        <v>13</v>
      </c>
      <c r="B56" s="17" t="s">
        <v>85</v>
      </c>
      <c r="C56" s="18" t="s">
        <v>101</v>
      </c>
      <c r="D56" s="28" t="s">
        <v>10</v>
      </c>
      <c r="E56" s="19">
        <v>70000</v>
      </c>
      <c r="F56" s="34">
        <v>1</v>
      </c>
      <c r="G56" s="21">
        <f t="shared" si="3"/>
        <v>0</v>
      </c>
      <c r="H56" s="22">
        <f t="shared" si="5"/>
        <v>70000</v>
      </c>
      <c r="I56" s="23">
        <f t="shared" si="4"/>
        <v>70000</v>
      </c>
    </row>
    <row r="57" spans="1:11" ht="24.75" customHeight="1" x14ac:dyDescent="0.4">
      <c r="A57" s="16">
        <v>14</v>
      </c>
      <c r="B57" s="17" t="s">
        <v>86</v>
      </c>
      <c r="C57" s="18" t="s">
        <v>102</v>
      </c>
      <c r="D57" s="28" t="s">
        <v>10</v>
      </c>
      <c r="E57" s="19">
        <v>440</v>
      </c>
      <c r="F57" s="34">
        <v>1</v>
      </c>
      <c r="G57" s="21">
        <f t="shared" si="3"/>
        <v>0</v>
      </c>
      <c r="H57" s="22">
        <f t="shared" si="5"/>
        <v>440</v>
      </c>
      <c r="I57" s="23">
        <f t="shared" si="4"/>
        <v>440</v>
      </c>
    </row>
    <row r="58" spans="1:11" ht="25.5" customHeight="1" x14ac:dyDescent="0.4">
      <c r="A58" s="16">
        <v>15</v>
      </c>
      <c r="B58" s="61" t="s">
        <v>87</v>
      </c>
      <c r="C58" s="18" t="s">
        <v>103</v>
      </c>
      <c r="D58" s="28" t="s">
        <v>10</v>
      </c>
      <c r="E58" s="19">
        <v>15000</v>
      </c>
      <c r="F58" s="34">
        <v>57</v>
      </c>
      <c r="G58" s="21">
        <f t="shared" si="3"/>
        <v>0</v>
      </c>
      <c r="H58" s="22">
        <f t="shared" si="5"/>
        <v>15000</v>
      </c>
      <c r="I58" s="23">
        <f t="shared" si="4"/>
        <v>855000</v>
      </c>
    </row>
    <row r="59" spans="1:11" ht="25.5" customHeight="1" thickBot="1" x14ac:dyDescent="0.45">
      <c r="A59" s="35">
        <v>16</v>
      </c>
      <c r="B59" s="62" t="s">
        <v>88</v>
      </c>
      <c r="C59" s="37" t="s">
        <v>104</v>
      </c>
      <c r="D59" s="38" t="s">
        <v>10</v>
      </c>
      <c r="E59" s="39">
        <v>8000</v>
      </c>
      <c r="F59" s="40">
        <v>92</v>
      </c>
      <c r="G59" s="41">
        <f t="shared" si="3"/>
        <v>0</v>
      </c>
      <c r="H59" s="42">
        <f>INT(E59-(E59*G59))</f>
        <v>8000</v>
      </c>
      <c r="I59" s="43">
        <f t="shared" si="4"/>
        <v>736000</v>
      </c>
    </row>
    <row r="60" spans="1:11" ht="19.5" customHeight="1" x14ac:dyDescent="0.4">
      <c r="D60" s="3"/>
    </row>
    <row r="61" spans="1:11" ht="19.5" customHeight="1" thickBot="1" x14ac:dyDescent="0.45">
      <c r="A61" t="s">
        <v>122</v>
      </c>
      <c r="D61" s="3"/>
      <c r="I61" s="7"/>
    </row>
    <row r="62" spans="1:11" ht="19.5" customHeight="1" thickBot="1" x14ac:dyDescent="0.45">
      <c r="A62" s="8" t="s">
        <v>2</v>
      </c>
      <c r="B62" s="9" t="s">
        <v>3</v>
      </c>
      <c r="C62" s="10" t="s">
        <v>4</v>
      </c>
      <c r="D62" s="11"/>
      <c r="E62" s="12" t="s">
        <v>5</v>
      </c>
      <c r="F62" s="13" t="s">
        <v>6</v>
      </c>
      <c r="G62" s="63" t="s">
        <v>7</v>
      </c>
      <c r="H62" s="12" t="s">
        <v>8</v>
      </c>
      <c r="I62" s="15" t="s">
        <v>9</v>
      </c>
    </row>
    <row r="63" spans="1:11" ht="19.5" customHeight="1" x14ac:dyDescent="0.4">
      <c r="A63" s="64">
        <v>1</v>
      </c>
      <c r="B63" s="65" t="s">
        <v>105</v>
      </c>
      <c r="C63" s="66" t="s">
        <v>110</v>
      </c>
      <c r="D63" s="99" t="s">
        <v>11</v>
      </c>
      <c r="E63" s="19">
        <v>24000</v>
      </c>
      <c r="F63" s="67">
        <v>4</v>
      </c>
      <c r="G63" s="58">
        <f t="shared" ref="G63:G71" si="6">$D$84</f>
        <v>0</v>
      </c>
      <c r="H63" s="68">
        <f t="shared" ref="H63:H71" si="7">INT(E63-(E63*G63))</f>
        <v>24000</v>
      </c>
      <c r="I63" s="69">
        <f>H63*F63</f>
        <v>96000</v>
      </c>
    </row>
    <row r="64" spans="1:11" ht="19.5" customHeight="1" x14ac:dyDescent="0.4">
      <c r="A64" s="16">
        <v>2</v>
      </c>
      <c r="B64" s="17" t="s">
        <v>105</v>
      </c>
      <c r="C64" s="61" t="s">
        <v>111</v>
      </c>
      <c r="D64" s="100"/>
      <c r="E64" s="19">
        <v>24000</v>
      </c>
      <c r="F64" s="20">
        <v>30</v>
      </c>
      <c r="G64" s="21">
        <f t="shared" si="6"/>
        <v>0</v>
      </c>
      <c r="H64" s="22">
        <f t="shared" si="7"/>
        <v>24000</v>
      </c>
      <c r="I64" s="23">
        <f>H64*F64</f>
        <v>720000</v>
      </c>
    </row>
    <row r="65" spans="1:10" ht="19.5" customHeight="1" x14ac:dyDescent="0.4">
      <c r="A65" s="16">
        <v>3</v>
      </c>
      <c r="B65" s="17" t="s">
        <v>106</v>
      </c>
      <c r="C65" s="61" t="s">
        <v>112</v>
      </c>
      <c r="D65" s="100" t="s">
        <v>10</v>
      </c>
      <c r="E65" s="19">
        <v>36000</v>
      </c>
      <c r="F65" s="20">
        <v>2</v>
      </c>
      <c r="G65" s="21">
        <f t="shared" si="6"/>
        <v>0</v>
      </c>
      <c r="H65" s="22">
        <f t="shared" si="7"/>
        <v>36000</v>
      </c>
      <c r="I65" s="23">
        <f t="shared" ref="I65:I71" si="8">H65*F65</f>
        <v>72000</v>
      </c>
    </row>
    <row r="66" spans="1:10" ht="19.5" customHeight="1" x14ac:dyDescent="0.4">
      <c r="A66" s="16">
        <v>4</v>
      </c>
      <c r="B66" s="17" t="s">
        <v>106</v>
      </c>
      <c r="C66" s="61" t="s">
        <v>113</v>
      </c>
      <c r="D66" s="100"/>
      <c r="E66" s="19">
        <v>14000</v>
      </c>
      <c r="F66" s="20">
        <v>1</v>
      </c>
      <c r="G66" s="21">
        <f t="shared" si="6"/>
        <v>0</v>
      </c>
      <c r="H66" s="22">
        <f t="shared" si="7"/>
        <v>14000</v>
      </c>
      <c r="I66" s="23">
        <f t="shared" si="8"/>
        <v>14000</v>
      </c>
    </row>
    <row r="67" spans="1:10" ht="19.5" customHeight="1" x14ac:dyDescent="0.4">
      <c r="A67" s="16">
        <v>5</v>
      </c>
      <c r="B67" s="17" t="s">
        <v>107</v>
      </c>
      <c r="C67" s="61" t="s">
        <v>114</v>
      </c>
      <c r="D67" s="107" t="s">
        <v>11</v>
      </c>
      <c r="E67" s="19">
        <v>9700</v>
      </c>
      <c r="F67" s="20">
        <v>69</v>
      </c>
      <c r="G67" s="21">
        <f t="shared" si="6"/>
        <v>0</v>
      </c>
      <c r="H67" s="22">
        <f t="shared" si="7"/>
        <v>9700</v>
      </c>
      <c r="I67" s="23">
        <f t="shared" si="8"/>
        <v>669300</v>
      </c>
    </row>
    <row r="68" spans="1:10" ht="19.5" customHeight="1" x14ac:dyDescent="0.4">
      <c r="A68" s="16">
        <v>6</v>
      </c>
      <c r="B68" s="17" t="s">
        <v>107</v>
      </c>
      <c r="C68" s="61" t="s">
        <v>115</v>
      </c>
      <c r="D68" s="108"/>
      <c r="E68" s="19">
        <v>9700</v>
      </c>
      <c r="F68" s="20">
        <v>8</v>
      </c>
      <c r="G68" s="21">
        <f t="shared" si="6"/>
        <v>0</v>
      </c>
      <c r="H68" s="22">
        <f t="shared" si="7"/>
        <v>9700</v>
      </c>
      <c r="I68" s="23">
        <f t="shared" si="8"/>
        <v>77600</v>
      </c>
    </row>
    <row r="69" spans="1:10" ht="19.5" customHeight="1" x14ac:dyDescent="0.4">
      <c r="A69" s="16">
        <v>7</v>
      </c>
      <c r="B69" s="17" t="s">
        <v>107</v>
      </c>
      <c r="C69" s="61" t="s">
        <v>116</v>
      </c>
      <c r="D69" s="109"/>
      <c r="E69" s="19">
        <v>20000</v>
      </c>
      <c r="F69" s="20">
        <v>2</v>
      </c>
      <c r="G69" s="21">
        <f t="shared" si="6"/>
        <v>0</v>
      </c>
      <c r="H69" s="22">
        <f t="shared" si="7"/>
        <v>20000</v>
      </c>
      <c r="I69" s="23">
        <f t="shared" si="8"/>
        <v>40000</v>
      </c>
    </row>
    <row r="70" spans="1:10" ht="19.5" customHeight="1" x14ac:dyDescent="0.4">
      <c r="A70" s="16">
        <v>8</v>
      </c>
      <c r="B70" s="17" t="s">
        <v>108</v>
      </c>
      <c r="C70" s="61" t="s">
        <v>117</v>
      </c>
      <c r="D70" s="70" t="s">
        <v>119</v>
      </c>
      <c r="E70" s="19">
        <v>20000</v>
      </c>
      <c r="F70" s="20">
        <v>20</v>
      </c>
      <c r="G70" s="21">
        <f t="shared" si="6"/>
        <v>0</v>
      </c>
      <c r="H70" s="22">
        <f t="shared" si="7"/>
        <v>20000</v>
      </c>
      <c r="I70" s="23">
        <f t="shared" si="8"/>
        <v>400000</v>
      </c>
    </row>
    <row r="71" spans="1:10" ht="19.5" customHeight="1" thickBot="1" x14ac:dyDescent="0.45">
      <c r="A71" s="35">
        <v>9</v>
      </c>
      <c r="B71" s="36" t="s">
        <v>109</v>
      </c>
      <c r="C71" s="71" t="s">
        <v>118</v>
      </c>
      <c r="D71" s="72" t="s">
        <v>10</v>
      </c>
      <c r="E71" s="39">
        <v>3900</v>
      </c>
      <c r="F71" s="73">
        <v>9</v>
      </c>
      <c r="G71" s="41">
        <f t="shared" si="6"/>
        <v>0</v>
      </c>
      <c r="H71" s="42">
        <f t="shared" si="7"/>
        <v>3900</v>
      </c>
      <c r="I71" s="43">
        <f t="shared" si="8"/>
        <v>35100</v>
      </c>
    </row>
    <row r="72" spans="1:10" ht="19.5" customHeight="1" x14ac:dyDescent="0.4">
      <c r="B72" s="45"/>
      <c r="D72" s="3"/>
      <c r="E72" s="74"/>
      <c r="G72" s="46"/>
      <c r="H72" s="74"/>
      <c r="I72" s="74"/>
    </row>
    <row r="73" spans="1:10" ht="19.5" customHeight="1" thickBot="1" x14ac:dyDescent="0.45">
      <c r="A73" s="53" t="s">
        <v>125</v>
      </c>
      <c r="B73" s="53"/>
      <c r="D73" s="75"/>
      <c r="E73" s="74"/>
      <c r="G73" s="46"/>
      <c r="H73" s="74"/>
      <c r="I73" s="74"/>
    </row>
    <row r="74" spans="1:10" ht="19.5" customHeight="1" thickBot="1" x14ac:dyDescent="0.45">
      <c r="A74" s="8" t="s">
        <v>2</v>
      </c>
      <c r="B74" s="9" t="s">
        <v>3</v>
      </c>
      <c r="C74" s="10" t="s">
        <v>4</v>
      </c>
      <c r="D74" s="11"/>
      <c r="E74" s="12" t="s">
        <v>5</v>
      </c>
      <c r="F74" s="13" t="s">
        <v>6</v>
      </c>
      <c r="G74" s="14" t="s">
        <v>7</v>
      </c>
      <c r="H74" s="12" t="s">
        <v>8</v>
      </c>
      <c r="I74" s="15" t="s">
        <v>9</v>
      </c>
    </row>
    <row r="75" spans="1:10" ht="19.5" customHeight="1" thickBot="1" x14ac:dyDescent="0.45">
      <c r="A75" s="76">
        <v>1</v>
      </c>
      <c r="B75" s="77" t="s">
        <v>126</v>
      </c>
      <c r="C75" s="78" t="s">
        <v>127</v>
      </c>
      <c r="D75" s="11" t="s">
        <v>119</v>
      </c>
      <c r="E75" s="79"/>
      <c r="F75" s="80">
        <v>684</v>
      </c>
      <c r="G75" s="81"/>
      <c r="H75" s="79"/>
      <c r="I75" s="82">
        <v>7407684</v>
      </c>
    </row>
    <row r="76" spans="1:10" ht="19.5" customHeight="1" x14ac:dyDescent="0.4">
      <c r="B76" s="45"/>
      <c r="D76" s="3"/>
      <c r="E76" s="74"/>
      <c r="G76" s="46"/>
      <c r="H76" s="74"/>
      <c r="I76" s="74"/>
    </row>
    <row r="77" spans="1:10" ht="19.5" customHeight="1" thickBot="1" x14ac:dyDescent="0.45">
      <c r="B77" s="45"/>
      <c r="D77" s="3"/>
      <c r="E77" s="74"/>
      <c r="G77" s="46"/>
      <c r="H77" s="74"/>
      <c r="I77" s="74"/>
    </row>
    <row r="78" spans="1:10" ht="30" customHeight="1" thickBot="1" x14ac:dyDescent="0.45">
      <c r="A78" s="110" t="s">
        <v>128</v>
      </c>
      <c r="B78" s="111"/>
      <c r="C78" s="111"/>
      <c r="D78" s="111"/>
      <c r="E78" s="111"/>
      <c r="F78" s="112"/>
      <c r="G78" s="83" t="s">
        <v>129</v>
      </c>
      <c r="H78" s="101">
        <f>SUM(I5:I39,I44:I59,I63:I71,I75)</f>
        <v>19069884</v>
      </c>
      <c r="I78" s="102"/>
      <c r="J78" s="84"/>
    </row>
    <row r="79" spans="1:10" ht="30" customHeight="1" thickBot="1" x14ac:dyDescent="0.45">
      <c r="A79" s="113"/>
      <c r="B79" s="114"/>
      <c r="C79" s="114"/>
      <c r="D79" s="114"/>
      <c r="E79" s="114"/>
      <c r="F79" s="115"/>
      <c r="G79" s="83" t="s">
        <v>130</v>
      </c>
      <c r="H79" s="101">
        <f>INT(H78*1.1)</f>
        <v>20976872</v>
      </c>
      <c r="I79" s="103"/>
      <c r="J79" s="85"/>
    </row>
    <row r="80" spans="1:10" ht="19.5" customHeight="1" thickBot="1" x14ac:dyDescent="0.45">
      <c r="B80" s="3"/>
      <c r="C80" s="3"/>
      <c r="D80" s="49"/>
      <c r="E80" s="49"/>
      <c r="F80" s="49"/>
      <c r="G80" s="49"/>
      <c r="H80" s="49"/>
    </row>
    <row r="81" spans="1:10" ht="30" customHeight="1" thickBot="1" x14ac:dyDescent="0.45">
      <c r="A81" s="104" t="s">
        <v>13</v>
      </c>
      <c r="B81" s="105"/>
      <c r="C81" s="105"/>
      <c r="D81" s="105" t="s">
        <v>7</v>
      </c>
      <c r="E81" s="105"/>
      <c r="F81" s="105"/>
      <c r="G81" s="105"/>
      <c r="H81" s="105"/>
      <c r="I81" s="106"/>
    </row>
    <row r="82" spans="1:10" ht="30" customHeight="1" x14ac:dyDescent="0.4">
      <c r="A82" s="95" t="s">
        <v>14</v>
      </c>
      <c r="B82" s="96"/>
      <c r="C82" s="96"/>
      <c r="D82" s="97"/>
      <c r="E82" s="97"/>
      <c r="F82" s="97"/>
      <c r="G82" s="97"/>
      <c r="H82" s="97"/>
      <c r="I82" s="98"/>
    </row>
    <row r="83" spans="1:10" ht="30" customHeight="1" x14ac:dyDescent="0.4">
      <c r="A83" s="116" t="s">
        <v>15</v>
      </c>
      <c r="B83" s="117"/>
      <c r="C83" s="117"/>
      <c r="D83" s="118"/>
      <c r="E83" s="118"/>
      <c r="F83" s="118"/>
      <c r="G83" s="118"/>
      <c r="H83" s="118"/>
      <c r="I83" s="119"/>
    </row>
    <row r="84" spans="1:10" ht="30" customHeight="1" x14ac:dyDescent="0.4">
      <c r="A84" s="116" t="s">
        <v>16</v>
      </c>
      <c r="B84" s="117"/>
      <c r="C84" s="117"/>
      <c r="D84" s="118"/>
      <c r="E84" s="118"/>
      <c r="F84" s="118"/>
      <c r="G84" s="118"/>
      <c r="H84" s="118"/>
      <c r="I84" s="119"/>
    </row>
    <row r="85" spans="1:10" ht="39.75" customHeight="1" thickBot="1" x14ac:dyDescent="0.45">
      <c r="A85" s="123" t="s">
        <v>17</v>
      </c>
      <c r="B85" s="124"/>
      <c r="C85" s="125"/>
      <c r="D85" s="120" t="s">
        <v>18</v>
      </c>
      <c r="E85" s="121"/>
      <c r="F85" s="121"/>
      <c r="G85" s="121"/>
      <c r="H85" s="121"/>
      <c r="I85" s="122"/>
      <c r="J85" s="45"/>
    </row>
    <row r="87" spans="1:10" x14ac:dyDescent="0.4">
      <c r="B87" s="86" t="s">
        <v>123</v>
      </c>
    </row>
    <row r="88" spans="1:10" x14ac:dyDescent="0.4">
      <c r="B88" s="86" t="s">
        <v>124</v>
      </c>
    </row>
    <row r="89" spans="1:10" ht="20.100000000000001" customHeight="1" x14ac:dyDescent="0.4">
      <c r="B89" s="45" t="s">
        <v>19</v>
      </c>
      <c r="E89"/>
      <c r="F89"/>
      <c r="G89"/>
      <c r="H89"/>
      <c r="I89" s="75"/>
    </row>
    <row r="90" spans="1:10" ht="20.100000000000001" customHeight="1" x14ac:dyDescent="0.4">
      <c r="B90" s="45" t="s">
        <v>20</v>
      </c>
      <c r="C90" s="45"/>
      <c r="D90" s="45"/>
      <c r="E90"/>
      <c r="F90"/>
      <c r="G90"/>
      <c r="H90"/>
      <c r="I90"/>
    </row>
    <row r="91" spans="1:10" ht="20.100000000000001" customHeight="1" x14ac:dyDescent="0.4">
      <c r="B91" s="45" t="s">
        <v>21</v>
      </c>
      <c r="C91" s="45"/>
      <c r="D91" s="45"/>
      <c r="E91" s="87"/>
      <c r="F91" s="88"/>
      <c r="G91" s="89"/>
      <c r="H91"/>
      <c r="I91"/>
    </row>
    <row r="92" spans="1:10" ht="20.100000000000001" customHeight="1" x14ac:dyDescent="0.4">
      <c r="A92"/>
      <c r="B92" s="45" t="s">
        <v>22</v>
      </c>
      <c r="C92" s="45"/>
      <c r="D92" s="45"/>
      <c r="E92" s="87"/>
      <c r="F92" s="88"/>
      <c r="G92" s="89"/>
      <c r="H92" s="87"/>
      <c r="I92" s="87"/>
    </row>
    <row r="93" spans="1:10" ht="18.75" customHeight="1" x14ac:dyDescent="0.4">
      <c r="A93"/>
      <c r="B93" s="45" t="s">
        <v>23</v>
      </c>
      <c r="C93" s="45"/>
      <c r="D93" s="45"/>
      <c r="E93" s="87"/>
      <c r="F93" s="88"/>
      <c r="G93" s="89"/>
      <c r="H93" s="87"/>
      <c r="I93" s="87"/>
    </row>
    <row r="94" spans="1:10" ht="18.75" customHeight="1" x14ac:dyDescent="0.4">
      <c r="B94" s="45"/>
    </row>
    <row r="154" spans="10:10" x14ac:dyDescent="0.4">
      <c r="J154" s="87"/>
    </row>
    <row r="155" spans="10:10" x14ac:dyDescent="0.4">
      <c r="J155" s="87"/>
    </row>
    <row r="156" spans="10:10" x14ac:dyDescent="0.4">
      <c r="J156" s="87"/>
    </row>
    <row r="157" spans="10:10" x14ac:dyDescent="0.4">
      <c r="J157" s="87"/>
    </row>
    <row r="158" spans="10:10" x14ac:dyDescent="0.4">
      <c r="J158" s="87"/>
    </row>
    <row r="159" spans="10:10" x14ac:dyDescent="0.4">
      <c r="J159" s="87"/>
    </row>
    <row r="160" spans="10:10" x14ac:dyDescent="0.4">
      <c r="J160" s="87"/>
    </row>
    <row r="161" spans="1:10" x14ac:dyDescent="0.4">
      <c r="J161" s="87"/>
    </row>
    <row r="163" spans="1:10" x14ac:dyDescent="0.4">
      <c r="A163"/>
      <c r="E163"/>
      <c r="F163"/>
      <c r="G163"/>
      <c r="H163"/>
      <c r="I163"/>
    </row>
    <row r="164" spans="1:10" x14ac:dyDescent="0.4">
      <c r="A164"/>
      <c r="E164"/>
      <c r="F164"/>
      <c r="G164"/>
      <c r="H164"/>
      <c r="I164"/>
    </row>
    <row r="165" spans="1:10" x14ac:dyDescent="0.4">
      <c r="A165"/>
      <c r="E165"/>
      <c r="F165"/>
      <c r="G165"/>
      <c r="H165"/>
      <c r="I165"/>
    </row>
    <row r="166" spans="1:10" x14ac:dyDescent="0.4">
      <c r="A166"/>
      <c r="E166"/>
      <c r="F166"/>
      <c r="G166"/>
      <c r="H166"/>
      <c r="I166"/>
    </row>
    <row r="167" spans="1:10" x14ac:dyDescent="0.4">
      <c r="A167"/>
      <c r="E167"/>
      <c r="F167"/>
      <c r="G167"/>
      <c r="H167"/>
      <c r="I167"/>
    </row>
    <row r="168" spans="1:10" x14ac:dyDescent="0.4">
      <c r="A168"/>
      <c r="E168"/>
      <c r="F168"/>
      <c r="G168"/>
      <c r="H168"/>
      <c r="I168"/>
    </row>
    <row r="169" spans="1:10" x14ac:dyDescent="0.4">
      <c r="A169"/>
      <c r="E169"/>
      <c r="F169"/>
      <c r="G169"/>
      <c r="H169"/>
      <c r="I169"/>
    </row>
    <row r="170" spans="1:10" x14ac:dyDescent="0.4">
      <c r="A170"/>
      <c r="E170"/>
      <c r="F170"/>
      <c r="G170"/>
      <c r="H170"/>
      <c r="I170"/>
    </row>
    <row r="171" spans="1:10" x14ac:dyDescent="0.4">
      <c r="A171"/>
      <c r="E171"/>
      <c r="F171"/>
      <c r="G171"/>
      <c r="H171"/>
      <c r="I171"/>
    </row>
    <row r="196" spans="5:9" x14ac:dyDescent="0.4">
      <c r="E196"/>
      <c r="F196"/>
      <c r="G196"/>
      <c r="H196"/>
      <c r="I196"/>
    </row>
    <row r="197" spans="5:9" x14ac:dyDescent="0.4">
      <c r="E197"/>
      <c r="F197"/>
      <c r="G197"/>
      <c r="H197"/>
      <c r="I197"/>
    </row>
    <row r="198" spans="5:9" x14ac:dyDescent="0.4">
      <c r="E198"/>
      <c r="F198"/>
      <c r="G198"/>
      <c r="H198"/>
      <c r="I198"/>
    </row>
    <row r="219" customFormat="1" x14ac:dyDescent="0.4"/>
    <row r="220" customFormat="1" x14ac:dyDescent="0.4"/>
    <row r="221" customFormat="1" x14ac:dyDescent="0.4"/>
    <row r="222" customFormat="1" x14ac:dyDescent="0.4"/>
    <row r="223" customFormat="1" x14ac:dyDescent="0.4"/>
    <row r="224" customFormat="1" x14ac:dyDescent="0.4"/>
    <row r="225" customFormat="1" x14ac:dyDescent="0.4"/>
    <row r="226" customFormat="1" x14ac:dyDescent="0.4"/>
  </sheetData>
  <sheetProtection algorithmName="SHA-512" hashValue="WX+pAJPBpkOZAXS15k9pEeTlKF4qtwI4zlsmaad0WRilstXylQ5aerLB5qYomb1qvOR0L15KbnoKO/+9HHGuHQ==" saltValue="qc4dxXKEi0dIZ4y+ZgzR/w==" spinCount="100000" sheet="1" objects="1" scenarios="1"/>
  <mergeCells count="30">
    <mergeCell ref="A83:C83"/>
    <mergeCell ref="D83:I83"/>
    <mergeCell ref="A84:C84"/>
    <mergeCell ref="D84:I84"/>
    <mergeCell ref="D85:I85"/>
    <mergeCell ref="A85:C85"/>
    <mergeCell ref="A82:C82"/>
    <mergeCell ref="D82:I82"/>
    <mergeCell ref="D36:D38"/>
    <mergeCell ref="D47:D48"/>
    <mergeCell ref="D63:D64"/>
    <mergeCell ref="D65:D66"/>
    <mergeCell ref="H78:I78"/>
    <mergeCell ref="H79:I79"/>
    <mergeCell ref="A81:C81"/>
    <mergeCell ref="D81:I81"/>
    <mergeCell ref="D67:D69"/>
    <mergeCell ref="A78:F79"/>
    <mergeCell ref="D33:D35"/>
    <mergeCell ref="A1:I1"/>
    <mergeCell ref="H2:I2"/>
    <mergeCell ref="D5:D7"/>
    <mergeCell ref="D8:D10"/>
    <mergeCell ref="D11:D12"/>
    <mergeCell ref="D13:D14"/>
    <mergeCell ref="D15:D16"/>
    <mergeCell ref="D19:D20"/>
    <mergeCell ref="D22:D26"/>
    <mergeCell ref="D27:D28"/>
    <mergeCell ref="D29:D31"/>
  </mergeCells>
  <phoneticPr fontId="2"/>
  <pageMargins left="0.7" right="0.7" top="0.75" bottom="0.75" header="0.3" footer="0.3"/>
  <pageSetup paperSize="9" scale="67" orientation="portrait" r:id="rId1"/>
  <rowBreaks count="1" manualBreakCount="1">
    <brk id="4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入札用</vt:lpstr>
      <vt:lpstr>入札用!Print_Area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02021504</dc:creator>
  <cp:lastModifiedBy>郡谷武士_82（交）企画管理部経理課</cp:lastModifiedBy>
  <cp:lastPrinted>2026-01-29T03:50:09Z</cp:lastPrinted>
  <dcterms:created xsi:type="dcterms:W3CDTF">2025-01-27T09:41:26Z</dcterms:created>
  <dcterms:modified xsi:type="dcterms:W3CDTF">2026-01-29T03:51:23Z</dcterms:modified>
</cp:coreProperties>
</file>